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29692726-004B-44D0-A0A1-AF37EC6F343E}"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8" i="9" l="1"/>
  <c r="J10" i="9"/>
  <c r="L10" i="9"/>
  <c r="J12" i="9"/>
  <c r="J13" i="9"/>
  <c r="L13" i="9"/>
  <c r="J14" i="9"/>
  <c r="L14" i="9"/>
  <c r="N14" i="9"/>
  <c r="J15" i="9"/>
  <c r="L15" i="9"/>
  <c r="N15" i="9"/>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P20" i="68"/>
  <c r="J28" i="68"/>
  <c r="H28" i="68"/>
  <c r="P20" i="69"/>
  <c r="J28" i="69"/>
  <c r="H28" i="69"/>
  <c r="N11" i="3"/>
  <c r="N11" i="1"/>
  <c r="N16" i="11"/>
  <c r="L16" i="11"/>
  <c r="J16" i="11"/>
  <c r="H16" i="11"/>
  <c r="N15" i="11"/>
  <c r="L15" i="11"/>
  <c r="J15" i="11"/>
  <c r="H15" i="11"/>
  <c r="L14" i="11"/>
  <c r="J14" i="11"/>
  <c r="H14" i="11"/>
  <c r="J13" i="11"/>
  <c r="H13" i="11"/>
  <c r="J12" i="11"/>
  <c r="H12" i="11"/>
  <c r="H11" i="11"/>
  <c r="L10" i="11"/>
  <c r="J10" i="11"/>
  <c r="H10" i="11"/>
  <c r="J8" i="11"/>
  <c r="H8" i="11"/>
  <c r="H11" i="9"/>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H15" i="9"/>
  <c r="F15" i="9"/>
  <c r="H14" i="9"/>
  <c r="F14" i="9"/>
  <c r="H13" i="9"/>
  <c r="F13" i="9"/>
  <c r="H12" i="9"/>
  <c r="F12" i="9"/>
  <c r="F11" i="9"/>
  <c r="H10" i="9"/>
  <c r="F10" i="9"/>
  <c r="F8" i="9"/>
  <c r="F11" i="11"/>
  <c r="P11" i="11"/>
  <c r="P16" i="11"/>
  <c r="F16" i="11"/>
  <c r="D16" i="11"/>
  <c r="C16" i="11"/>
  <c r="B16" i="11"/>
  <c r="P15" i="11"/>
  <c r="F15" i="11"/>
  <c r="D15" i="11"/>
  <c r="C15" i="11"/>
  <c r="B15" i="11"/>
  <c r="P14" i="11"/>
  <c r="F14" i="11"/>
  <c r="D14" i="11"/>
  <c r="C14" i="11"/>
  <c r="B14" i="11"/>
  <c r="P13" i="11"/>
  <c r="F13" i="11"/>
  <c r="D13" i="11"/>
  <c r="C13" i="11"/>
  <c r="B13" i="11"/>
  <c r="P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M15" i="9" l="1"/>
  <c r="K14" i="9"/>
  <c r="M10" i="9"/>
  <c r="O14" i="9"/>
  <c r="K13" i="9"/>
  <c r="K8" i="9"/>
  <c r="O15" i="9"/>
  <c r="K15" i="9"/>
  <c r="M14" i="9"/>
  <c r="M13" i="9"/>
  <c r="K12" i="9"/>
  <c r="K10" i="9"/>
  <c r="K8" i="11"/>
  <c r="I11" i="11"/>
  <c r="K13" i="11"/>
  <c r="I15" i="11"/>
  <c r="I16" i="11"/>
  <c r="I10" i="11"/>
  <c r="I12" i="11"/>
  <c r="I14" i="11"/>
  <c r="K15" i="11"/>
  <c r="K16" i="11"/>
  <c r="I11" i="9"/>
  <c r="K10" i="11"/>
  <c r="K12" i="11"/>
  <c r="K14" i="11"/>
  <c r="M15" i="11"/>
  <c r="M16" i="11"/>
  <c r="I8" i="11"/>
  <c r="M10" i="11"/>
  <c r="I13" i="11"/>
  <c r="M14" i="11"/>
  <c r="O15" i="11"/>
  <c r="O16" i="11"/>
  <c r="G8" i="9"/>
  <c r="G15" i="9"/>
  <c r="G11" i="9"/>
  <c r="G10" i="9"/>
  <c r="G12" i="9"/>
  <c r="G14" i="9"/>
  <c r="G13" i="9"/>
  <c r="I8" i="9"/>
  <c r="I10" i="9"/>
  <c r="I12" i="9"/>
  <c r="I14" i="9"/>
  <c r="I15" i="9"/>
  <c r="I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29" i="69"/>
  <c r="N29" i="69"/>
  <c r="L29" i="69"/>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9" i="68"/>
  <c r="P29" i="68"/>
  <c r="N29" i="68"/>
  <c r="L29" i="68"/>
  <c r="J29" i="68"/>
  <c r="H29" i="68"/>
  <c r="F29" i="68"/>
  <c r="D29" i="68"/>
  <c r="C29" i="68"/>
  <c r="B29" i="68"/>
  <c r="R28" i="68"/>
  <c r="F28" i="68"/>
  <c r="D28" i="68"/>
  <c r="C28" i="68"/>
  <c r="B28" i="68"/>
  <c r="R27" i="68"/>
  <c r="P27" i="68"/>
  <c r="N27" i="68"/>
  <c r="L27" i="68"/>
  <c r="J27" i="68"/>
  <c r="H27" i="68"/>
  <c r="F27" i="68"/>
  <c r="D27" i="68"/>
  <c r="C27" i="68"/>
  <c r="B27" i="68"/>
  <c r="R26" i="68"/>
  <c r="P26" i="68"/>
  <c r="N26" i="68"/>
  <c r="L26" i="68"/>
  <c r="J26" i="68"/>
  <c r="H26" i="68"/>
  <c r="F26" i="68"/>
  <c r="D26" i="68"/>
  <c r="C26" i="68"/>
  <c r="B26" i="68"/>
  <c r="R25" i="68"/>
  <c r="P25" i="68"/>
  <c r="N25" i="68"/>
  <c r="L25" i="68"/>
  <c r="J25" i="68"/>
  <c r="H25" i="68"/>
  <c r="F25" i="68"/>
  <c r="D25" i="68"/>
  <c r="C25" i="68"/>
  <c r="B25" i="68"/>
  <c r="R23" i="68"/>
  <c r="P23" i="68"/>
  <c r="N23" i="68"/>
  <c r="L23" i="68"/>
  <c r="J23" i="68"/>
  <c r="H23" i="68"/>
  <c r="F23" i="68"/>
  <c r="D23" i="68"/>
  <c r="C23" i="68"/>
  <c r="B23" i="68"/>
  <c r="R22" i="68"/>
  <c r="P22" i="68"/>
  <c r="N22" i="68"/>
  <c r="L22" i="68"/>
  <c r="J22" i="68"/>
  <c r="H22" i="68"/>
  <c r="F22" i="68"/>
  <c r="D22" i="68"/>
  <c r="C22" i="68"/>
  <c r="B22" i="68"/>
  <c r="R21" i="68"/>
  <c r="P21" i="68"/>
  <c r="N21" i="68"/>
  <c r="L21" i="68"/>
  <c r="J21" i="68"/>
  <c r="H21" i="68"/>
  <c r="F21" i="68"/>
  <c r="D21" i="68"/>
  <c r="C21" i="68"/>
  <c r="B21" i="68"/>
  <c r="R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4" i="68"/>
  <c r="P24" i="68"/>
  <c r="N24" i="68"/>
  <c r="L24" i="68"/>
  <c r="J24" i="68"/>
  <c r="H24" i="68"/>
  <c r="F24" i="68"/>
  <c r="D24" i="68"/>
  <c r="C24" i="68"/>
  <c r="B24"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29" i="69"/>
  <c r="J29" i="69"/>
  <c r="H29" i="69"/>
  <c r="F29" i="69"/>
  <c r="D29" i="69"/>
  <c r="C29" i="69"/>
  <c r="B29" i="69"/>
  <c r="R28" i="69"/>
  <c r="F28" i="69"/>
  <c r="D28" i="69"/>
  <c r="C28" i="69"/>
  <c r="B28" i="69"/>
  <c r="R27" i="69"/>
  <c r="P27" i="69"/>
  <c r="N27" i="69"/>
  <c r="L27" i="69"/>
  <c r="J27" i="69"/>
  <c r="H27" i="69"/>
  <c r="F27" i="69"/>
  <c r="D27" i="69"/>
  <c r="C27" i="69"/>
  <c r="B27" i="69"/>
  <c r="R26" i="69"/>
  <c r="P26" i="69"/>
  <c r="N26" i="69"/>
  <c r="L26" i="69"/>
  <c r="J26" i="69"/>
  <c r="H26" i="69"/>
  <c r="F26" i="69"/>
  <c r="D26" i="69"/>
  <c r="C26" i="69"/>
  <c r="B26" i="69"/>
  <c r="R25" i="69"/>
  <c r="P25" i="69"/>
  <c r="N25" i="69"/>
  <c r="L25" i="69"/>
  <c r="J25" i="69"/>
  <c r="H25" i="69"/>
  <c r="F25" i="69"/>
  <c r="D25" i="69"/>
  <c r="C25" i="69"/>
  <c r="B25" i="69"/>
  <c r="R23" i="69"/>
  <c r="P23" i="69"/>
  <c r="N23" i="69"/>
  <c r="L23" i="69"/>
  <c r="J23" i="69"/>
  <c r="H23" i="69"/>
  <c r="F23" i="69"/>
  <c r="D23" i="69"/>
  <c r="C23" i="69"/>
  <c r="B23" i="69"/>
  <c r="R22" i="69"/>
  <c r="P22" i="69"/>
  <c r="N22" i="69"/>
  <c r="L22" i="69"/>
  <c r="J22" i="69"/>
  <c r="H22" i="69"/>
  <c r="F22" i="69"/>
  <c r="D22" i="69"/>
  <c r="C22" i="69"/>
  <c r="B22" i="69"/>
  <c r="R21" i="69"/>
  <c r="P21" i="69"/>
  <c r="N21" i="69"/>
  <c r="L21" i="69"/>
  <c r="J21" i="69"/>
  <c r="H21" i="69"/>
  <c r="F21" i="69"/>
  <c r="D21" i="69"/>
  <c r="C21" i="69"/>
  <c r="B21" i="69"/>
  <c r="R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4" i="69"/>
  <c r="P24" i="69"/>
  <c r="N24" i="69"/>
  <c r="L24" i="69"/>
  <c r="J24" i="69"/>
  <c r="H24" i="69"/>
  <c r="F24" i="69"/>
  <c r="D24" i="69"/>
  <c r="C24" i="69"/>
  <c r="B24"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K28" i="69" l="1"/>
  <c r="Q20" i="68"/>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8" i="69"/>
  <c r="Q20"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8" i="68"/>
  <c r="K28"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16" i="11"/>
  <c r="Q14" i="11"/>
  <c r="Q10" i="11"/>
  <c r="Q11" i="11"/>
  <c r="Q9" i="11"/>
  <c r="Q15" i="11"/>
  <c r="Q12" i="11"/>
  <c r="Q13"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0" i="72"/>
  <c r="G29" i="73"/>
  <c r="K16" i="72"/>
  <c r="S21" i="72"/>
  <c r="G23" i="72"/>
  <c r="I9" i="73"/>
  <c r="G15" i="69"/>
  <c r="O21" i="69"/>
  <c r="M13" i="69"/>
  <c r="Q24" i="68"/>
  <c r="S19" i="68"/>
  <c r="O25" i="68"/>
  <c r="S19" i="73"/>
  <c r="G22" i="73"/>
  <c r="G21" i="73"/>
  <c r="G25" i="73"/>
  <c r="I8" i="72"/>
  <c r="E15" i="72"/>
  <c r="I12" i="72"/>
  <c r="S31" i="72"/>
  <c r="G16" i="72"/>
  <c r="O8" i="72"/>
  <c r="K20" i="72"/>
  <c r="K28" i="72"/>
  <c r="E19" i="72"/>
  <c r="S15" i="73"/>
  <c r="S30" i="73"/>
  <c r="O22" i="69"/>
  <c r="G9" i="72"/>
  <c r="G28" i="72"/>
  <c r="O25" i="69"/>
  <c r="M15" i="69"/>
  <c r="Q16" i="69"/>
  <c r="E16" i="68"/>
  <c r="S26" i="68"/>
  <c r="O8" i="68"/>
  <c r="E11" i="72"/>
  <c r="K30" i="72"/>
  <c r="G20" i="69"/>
  <c r="E10" i="68"/>
  <c r="E12" i="68"/>
  <c r="Q13" i="68"/>
  <c r="M14" i="68"/>
  <c r="E17" i="68"/>
  <c r="G28" i="68"/>
  <c r="I10" i="73"/>
  <c r="G28" i="73"/>
  <c r="S26" i="73"/>
  <c r="G27" i="73"/>
  <c r="E13" i="72"/>
  <c r="S12" i="72"/>
  <c r="G21" i="72"/>
  <c r="S22" i="72"/>
  <c r="K26" i="72"/>
  <c r="I31" i="72"/>
  <c r="K27" i="69"/>
  <c r="K9" i="69"/>
  <c r="G23" i="69"/>
  <c r="G14" i="69"/>
  <c r="G10" i="69"/>
  <c r="G27" i="69"/>
  <c r="K10" i="69"/>
  <c r="O16" i="69"/>
  <c r="O18" i="69"/>
  <c r="O20" i="69"/>
  <c r="I17" i="69"/>
  <c r="I29" i="69"/>
  <c r="I18" i="69"/>
  <c r="I12" i="69"/>
  <c r="I26" i="69"/>
  <c r="I15" i="69"/>
  <c r="M23" i="69"/>
  <c r="Q25" i="69"/>
  <c r="I11" i="68"/>
  <c r="I13" i="68"/>
  <c r="I24" i="68"/>
  <c r="M15" i="68"/>
  <c r="Q16" i="68"/>
  <c r="G19" i="68"/>
  <c r="G25" i="68"/>
  <c r="G22" i="68"/>
  <c r="G14" i="68"/>
  <c r="G12" i="68"/>
  <c r="G21" i="68"/>
  <c r="G24" i="68"/>
  <c r="G18" i="68"/>
  <c r="G20" i="68"/>
  <c r="G15" i="68"/>
  <c r="G16" i="68"/>
  <c r="G10" i="68"/>
  <c r="K26" i="68"/>
  <c r="K22" i="68"/>
  <c r="K29" i="68"/>
  <c r="K23" i="68"/>
  <c r="K21" i="68"/>
  <c r="K13" i="68"/>
  <c r="K11" i="68"/>
  <c r="K19" i="68"/>
  <c r="K24" i="68"/>
  <c r="K14" i="68"/>
  <c r="K20" i="68"/>
  <c r="K10" i="68"/>
  <c r="K9" i="68"/>
  <c r="O23" i="68"/>
  <c r="G26" i="68"/>
  <c r="K27" i="68"/>
  <c r="M29" i="68"/>
  <c r="I20" i="73"/>
  <c r="I26" i="73"/>
  <c r="I23" i="73"/>
  <c r="I14" i="73"/>
  <c r="I13" i="73"/>
  <c r="I25" i="73"/>
  <c r="I28" i="73"/>
  <c r="I19" i="73"/>
  <c r="I18" i="73"/>
  <c r="I11" i="73"/>
  <c r="E21" i="73"/>
  <c r="E17" i="73"/>
  <c r="E26" i="73"/>
  <c r="E27" i="73"/>
  <c r="E25" i="73"/>
  <c r="E10" i="73"/>
  <c r="E8" i="73"/>
  <c r="E31" i="73"/>
  <c r="E20" i="73"/>
  <c r="I15" i="73"/>
  <c r="E16" i="73"/>
  <c r="I17" i="73"/>
  <c r="E22" i="73"/>
  <c r="M29" i="73"/>
  <c r="S20" i="68"/>
  <c r="G11" i="68"/>
  <c r="S28" i="69"/>
  <c r="S18" i="69"/>
  <c r="S26" i="69"/>
  <c r="S20" i="69"/>
  <c r="S25" i="69"/>
  <c r="S23" i="69"/>
  <c r="S24" i="69"/>
  <c r="S13" i="69"/>
  <c r="S11" i="69"/>
  <c r="S29" i="69"/>
  <c r="S16" i="69"/>
  <c r="S21" i="69"/>
  <c r="S9" i="69"/>
  <c r="S22" i="69"/>
  <c r="G16" i="69"/>
  <c r="K17" i="69"/>
  <c r="E22" i="69"/>
  <c r="E17" i="69"/>
  <c r="E29" i="69"/>
  <c r="E24" i="69"/>
  <c r="E13" i="69"/>
  <c r="E8" i="69"/>
  <c r="E11" i="68"/>
  <c r="E27" i="68"/>
  <c r="E28" i="68"/>
  <c r="E26" i="68"/>
  <c r="E24" i="68"/>
  <c r="E25" i="68"/>
  <c r="E18" i="68"/>
  <c r="E20" i="68"/>
  <c r="I15" i="68"/>
  <c r="I27" i="68"/>
  <c r="I23" i="68"/>
  <c r="I17" i="68"/>
  <c r="I12" i="68"/>
  <c r="I21" i="68"/>
  <c r="I9" i="68"/>
  <c r="I29" i="68"/>
  <c r="I19" i="68"/>
  <c r="M10" i="68"/>
  <c r="Q11" i="68"/>
  <c r="E15" i="68"/>
  <c r="I18" i="68"/>
  <c r="S17" i="68"/>
  <c r="S24" i="68"/>
  <c r="S14" i="68"/>
  <c r="S9" i="68"/>
  <c r="S21" i="68"/>
  <c r="S11" i="68"/>
  <c r="S28" i="68"/>
  <c r="S18" i="68"/>
  <c r="S13" i="68"/>
  <c r="S23" i="68"/>
  <c r="O26" i="68"/>
  <c r="S27" i="68"/>
  <c r="Q29" i="73"/>
  <c r="E13" i="73"/>
  <c r="E14" i="73"/>
  <c r="K26" i="73"/>
  <c r="K28" i="73"/>
  <c r="S27" i="69"/>
  <c r="K17" i="68"/>
  <c r="E22" i="68"/>
  <c r="E12" i="73"/>
  <c r="E18" i="73"/>
  <c r="O26" i="69"/>
  <c r="O10" i="69"/>
  <c r="O15" i="69"/>
  <c r="O12" i="69"/>
  <c r="O14" i="69"/>
  <c r="O24" i="69"/>
  <c r="S17" i="69"/>
  <c r="S19" i="69"/>
  <c r="M22" i="69"/>
  <c r="M16" i="69"/>
  <c r="M10" i="69"/>
  <c r="M27" i="69"/>
  <c r="M25" i="69"/>
  <c r="M24" i="69"/>
  <c r="M11" i="69"/>
  <c r="M21" i="69"/>
  <c r="M17" i="69"/>
  <c r="M9" i="69"/>
  <c r="Q13" i="69"/>
  <c r="Q11" i="69"/>
  <c r="Q18" i="69"/>
  <c r="Q12" i="69"/>
  <c r="Q22" i="69"/>
  <c r="Q24" i="69"/>
  <c r="Q26" i="69"/>
  <c r="Q15" i="69"/>
  <c r="Q14" i="69"/>
  <c r="I25" i="69"/>
  <c r="M13" i="68"/>
  <c r="M21" i="68"/>
  <c r="M9" i="68"/>
  <c r="M20" i="68"/>
  <c r="M25" i="68"/>
  <c r="M22" i="68"/>
  <c r="M26" i="68"/>
  <c r="M16" i="68"/>
  <c r="Q22" i="68"/>
  <c r="Q15" i="68"/>
  <c r="Q12" i="68"/>
  <c r="Q19" i="68"/>
  <c r="Q29" i="68"/>
  <c r="Q9" i="68"/>
  <c r="Q17" i="68"/>
  <c r="Q27" i="68"/>
  <c r="Q21" i="68"/>
  <c r="M12" i="68"/>
  <c r="E14" i="68"/>
  <c r="E19" i="68"/>
  <c r="I20" i="68"/>
  <c r="O17" i="68"/>
  <c r="O13" i="68"/>
  <c r="O9" i="68"/>
  <c r="O18" i="68"/>
  <c r="O16" i="68"/>
  <c r="O15" i="68"/>
  <c r="O20" i="68"/>
  <c r="O10" i="68"/>
  <c r="O14" i="68"/>
  <c r="O29" i="68"/>
  <c r="O22" i="68"/>
  <c r="O12" i="68"/>
  <c r="M31" i="73"/>
  <c r="K17" i="73"/>
  <c r="K15" i="73"/>
  <c r="K11" i="73"/>
  <c r="K9" i="73"/>
  <c r="K18" i="73"/>
  <c r="K10" i="73"/>
  <c r="K30" i="73"/>
  <c r="K27" i="73"/>
  <c r="K21" i="73"/>
  <c r="K19" i="73"/>
  <c r="K23" i="73"/>
  <c r="E11" i="69"/>
  <c r="Q10" i="69"/>
  <c r="M19" i="69"/>
  <c r="M18" i="68"/>
  <c r="Q23" i="68"/>
  <c r="S29" i="68"/>
  <c r="K13" i="73"/>
  <c r="M23"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O42" i="57"/>
  <c r="O42" i="56"/>
  <c r="G11" i="40"/>
  <c r="G11" i="39"/>
  <c r="Q29" i="38"/>
  <c r="K22" i="27"/>
  <c r="G23" i="24"/>
  <c r="I29" i="7"/>
  <c r="Q63" i="7"/>
  <c r="K39" i="8"/>
  <c r="S39" i="57"/>
  <c r="U9" i="50"/>
  <c r="D33" i="69"/>
  <c r="Q9" i="69"/>
  <c r="K8" i="73"/>
  <c r="S8" i="73"/>
  <c r="G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3" i="69"/>
  <c r="M29"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29" i="69"/>
  <c r="E9" i="68"/>
  <c r="D35" i="72"/>
  <c r="M8" i="72"/>
  <c r="I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29" i="69"/>
  <c r="G9" i="68"/>
  <c r="K9" i="72"/>
  <c r="S10" i="69"/>
  <c r="O11" i="69"/>
  <c r="S12" i="69"/>
  <c r="O13" i="69"/>
  <c r="K14" i="69"/>
  <c r="S14" i="69"/>
  <c r="K15" i="69"/>
  <c r="S15" i="69"/>
  <c r="K16" i="69"/>
  <c r="O17" i="69"/>
  <c r="G19" i="69"/>
  <c r="O19" i="69"/>
  <c r="G21" i="69"/>
  <c r="K22" i="69"/>
  <c r="O23" i="69"/>
  <c r="O27" i="69"/>
  <c r="I10" i="68"/>
  <c r="Q10" i="68"/>
  <c r="M11" i="68"/>
  <c r="E13" i="68"/>
  <c r="I14" i="68"/>
  <c r="Q14" i="68"/>
  <c r="M24" i="68"/>
  <c r="I16" i="68"/>
  <c r="M17" i="68"/>
  <c r="Q18" i="68"/>
  <c r="M19" i="68"/>
  <c r="E21" i="68"/>
  <c r="I22" i="68"/>
  <c r="E23" i="68"/>
  <c r="I25" i="68"/>
  <c r="Q25" i="68"/>
  <c r="I26" i="68"/>
  <c r="Q26" i="68"/>
  <c r="M27" i="68"/>
  <c r="E29" i="68"/>
  <c r="E11" i="73"/>
  <c r="I12" i="73"/>
  <c r="E15" i="73"/>
  <c r="I16" i="73"/>
  <c r="E19" i="73"/>
  <c r="I22" i="73"/>
  <c r="E23" i="73"/>
  <c r="I27" i="73"/>
  <c r="E28" i="73"/>
  <c r="I29" i="73"/>
  <c r="E30" i="73"/>
  <c r="M30" i="73"/>
  <c r="E12" i="72"/>
  <c r="I13" i="72"/>
  <c r="E16" i="72"/>
  <c r="I17" i="72"/>
  <c r="E20" i="72"/>
  <c r="I21" i="72"/>
  <c r="I28" i="72"/>
  <c r="I11" i="69"/>
  <c r="E12" i="69"/>
  <c r="M12" i="69"/>
  <c r="I13" i="69"/>
  <c r="M14" i="69"/>
  <c r="I24" i="69"/>
  <c r="Q17" i="69"/>
  <c r="M18" i="69"/>
  <c r="Q19" i="69"/>
  <c r="M20" i="69"/>
  <c r="Q21" i="69"/>
  <c r="Q23" i="69"/>
  <c r="M26" i="69"/>
  <c r="Q27" i="69"/>
  <c r="O11" i="68"/>
  <c r="K12" i="68"/>
  <c r="S12" i="68"/>
  <c r="G13" i="68"/>
  <c r="O24" i="68"/>
  <c r="K15" i="68"/>
  <c r="S15" i="68"/>
  <c r="K16" i="68"/>
  <c r="S16" i="68"/>
  <c r="G17" i="68"/>
  <c r="K18" i="68"/>
  <c r="O19" i="68"/>
  <c r="O21" i="68"/>
  <c r="S22" i="68"/>
  <c r="G23" i="68"/>
  <c r="K25" i="68"/>
  <c r="S25" i="68"/>
  <c r="G27" i="68"/>
  <c r="O27" i="68"/>
  <c r="G29"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3" i="68"/>
  <c r="L32" i="68"/>
  <c r="L31" i="68"/>
  <c r="D33" i="68"/>
  <c r="D32" i="68"/>
  <c r="D31" i="68"/>
  <c r="P33" i="68"/>
  <c r="P32" i="68"/>
  <c r="P31" i="68"/>
  <c r="E8" i="68"/>
  <c r="M8" i="68"/>
  <c r="Q8" i="68"/>
  <c r="H33" i="68"/>
  <c r="H32" i="68"/>
  <c r="H31" i="68"/>
  <c r="F33" i="68"/>
  <c r="F32" i="68"/>
  <c r="F31" i="68"/>
  <c r="J33" i="68"/>
  <c r="J32" i="68"/>
  <c r="J31" i="68"/>
  <c r="N33" i="68"/>
  <c r="N32" i="68"/>
  <c r="N31" i="68"/>
  <c r="R33" i="68"/>
  <c r="R32" i="68"/>
  <c r="R31" i="68"/>
  <c r="G22" i="69"/>
  <c r="Q8" i="69"/>
  <c r="M8" i="69"/>
  <c r="I8" i="69"/>
  <c r="K19" i="69"/>
  <c r="K21" i="69"/>
  <c r="K25" i="69"/>
  <c r="G29" i="69"/>
  <c r="G8" i="69"/>
  <c r="O8" i="69"/>
  <c r="E9" i="69"/>
  <c r="K11" i="69"/>
  <c r="G12" i="69"/>
  <c r="G13" i="69"/>
  <c r="E14" i="69"/>
  <c r="G24" i="69"/>
  <c r="K24" i="69"/>
  <c r="E16" i="69"/>
  <c r="I16" i="69"/>
  <c r="E18" i="69"/>
  <c r="K18" i="69"/>
  <c r="I19" i="69"/>
  <c r="I20" i="69"/>
  <c r="I21" i="69"/>
  <c r="K23" i="69"/>
  <c r="E28" i="69"/>
  <c r="D32" i="69"/>
  <c r="K20" i="69"/>
  <c r="I23" i="69"/>
  <c r="E26" i="69"/>
  <c r="K8" i="69"/>
  <c r="S8" i="69"/>
  <c r="I9" i="69"/>
  <c r="E10" i="69"/>
  <c r="I10" i="69"/>
  <c r="G11" i="69"/>
  <c r="K12" i="69"/>
  <c r="K13" i="69"/>
  <c r="I14" i="69"/>
  <c r="E15" i="69"/>
  <c r="H33" i="69"/>
  <c r="H32" i="69"/>
  <c r="H31" i="69"/>
  <c r="P33" i="69"/>
  <c r="P32" i="69"/>
  <c r="P31" i="69"/>
  <c r="G18" i="69"/>
  <c r="E19" i="69"/>
  <c r="E20" i="69"/>
  <c r="E21" i="69"/>
  <c r="I22" i="69"/>
  <c r="G28" i="69"/>
  <c r="K29" i="69"/>
  <c r="L32" i="69"/>
  <c r="D31" i="69"/>
  <c r="E25" i="69"/>
  <c r="K26" i="69"/>
  <c r="I27" i="69"/>
  <c r="F33" i="69"/>
  <c r="F32" i="69"/>
  <c r="F31" i="69"/>
  <c r="J33" i="69"/>
  <c r="J32" i="69"/>
  <c r="J31" i="69"/>
  <c r="N33" i="69"/>
  <c r="N32" i="69"/>
  <c r="N31" i="69"/>
  <c r="R33" i="69"/>
  <c r="R32" i="69"/>
  <c r="R31" i="69"/>
  <c r="G17" i="69"/>
  <c r="E23" i="69"/>
  <c r="G25" i="69"/>
  <c r="G26" i="69"/>
  <c r="E27" i="69"/>
  <c r="L31"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3" i="1"/>
  <c r="H24" i="1"/>
  <c r="P24" i="1"/>
  <c r="L74" i="7"/>
  <c r="D75" i="8"/>
  <c r="L75" i="8"/>
  <c r="F77" i="8"/>
  <c r="N77" i="8"/>
  <c r="H75" i="7"/>
  <c r="P75" i="7"/>
  <c r="H77" i="8"/>
  <c r="P77" i="8"/>
  <c r="E8" i="5"/>
  <c r="F49" i="6"/>
  <c r="N49" i="6"/>
  <c r="V49"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<sst xmlns="http://schemas.openxmlformats.org/spreadsheetml/2006/main" count="11232" uniqueCount="2031">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</sst>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1605</v>
      </c>
      <c r="D23" s="135"/>
      <c r="E23" s="136"/>
      <c r="F23" s="51"/>
      <c r="G23" s="134" t="s">
        <v>1606</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1558</v>
      </c>
      <c r="D27" s="142"/>
      <c r="E27" s="143"/>
      <c r="F27" s="51"/>
      <c r="G27" s="141" t="s">
        <v>1559</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1597</v>
      </c>
      <c r="D39" s="142"/>
      <c r="E39" s="143"/>
      <c r="F39" s="51"/>
      <c r="G39" s="141" t="s">
        <v>1598</v>
      </c>
      <c r="H39" s="142"/>
      <c r="I39" s="143"/>
      <c r="K39" s="141" t="s">
        <v>1556</v>
      </c>
      <c r="L39" s="142"/>
      <c r="M39" s="143"/>
      <c r="N39" s="51"/>
      <c r="O39" s="141" t="s">
        <v>1557</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44494</v>
      </c>
      <c r="C8" s="65">
        <f>VLOOKUP($A8,'Return Data'!$B$7:$R$2292,4,0)</f>
        <v>1187.42</v>
      </c>
      <c r="D8" s="65">
        <f>VLOOKUP($A8,'Return Data'!$B$7:$R$2292,10,0)</f>
        <v>8.5195000000000007</v>
      </c>
      <c r="E8" s="66">
        <f t="shared" ref="E8:E40" si="0">RANK(D8,D$8:D$40,0)</f>
        <v>19</v>
      </c>
      <c r="F8" s="65">
        <f>VLOOKUP($A8,'Return Data'!$B$7:$R$2292,11,0)</f>
        <v>21.613299999999999</v>
      </c>
      <c r="G8" s="66">
        <f t="shared" ref="G8:G40" si="1">RANK(F8,F$8:F$40,0)</f>
        <v>18</v>
      </c>
      <c r="H8" s="65">
        <f>VLOOKUP($A8,'Return Data'!$B$7:$R$2292,12,0)</f>
        <v>25.878</v>
      </c>
      <c r="I8" s="66">
        <f t="shared" ref="I8:I40" si="2">RANK(H8,H$8:H$40,0)</f>
        <v>15</v>
      </c>
      <c r="J8" s="65">
        <f>VLOOKUP($A8,'Return Data'!$B$7:$R$2292,13,0)</f>
        <v>46.767200000000003</v>
      </c>
      <c r="K8" s="66">
        <f t="shared" ref="K8:K40" si="3">RANK(J8,J$8:J$40,0)</f>
        <v>14</v>
      </c>
      <c r="L8" s="65">
        <f>VLOOKUP($A8,'Return Data'!$B$7:$R$2292,17,0)</f>
        <v>21.709099999999999</v>
      </c>
      <c r="M8" s="66">
        <f t="shared" ref="M8:M17" si="4">RANK(L8,L$8:L$40,0)</f>
        <v>21</v>
      </c>
      <c r="N8" s="65">
        <f>VLOOKUP($A8,'Return Data'!$B$7:$R$2292,14,0)</f>
        <v>17.232299999999999</v>
      </c>
      <c r="O8" s="66">
        <f>RANK(N8,N$8:N$40,0)</f>
        <v>21</v>
      </c>
      <c r="P8" s="65">
        <f>VLOOKUP($A8,'Return Data'!$B$7:$R$2292,15,0)</f>
        <v>11.869</v>
      </c>
      <c r="Q8" s="66">
        <f>RANK(P8,P$8:P$40,0)</f>
        <v>19</v>
      </c>
      <c r="R8" s="65">
        <f>VLOOKUP($A8,'Return Data'!$B$7:$R$2292,16,0)</f>
        <v>14.8972</v>
      </c>
      <c r="S8" s="67">
        <f t="shared" ref="S8:S40" si="5">RANK(R8,R$8:R$40,0)</f>
        <v>18</v>
      </c>
    </row>
    <row r="9" spans="1:20" x14ac:dyDescent="0.3">
      <c r="A9" s="63" t="s">
        <v>480</v>
      </c>
      <c r="B9" s="64">
        <f>VLOOKUP($A9,'Return Data'!$B$7:$R$2292,3,0)</f>
        <v>44494</v>
      </c>
      <c r="C9" s="65">
        <f>VLOOKUP($A9,'Return Data'!$B$7:$R$2292,4,0)</f>
        <v>16.72</v>
      </c>
      <c r="D9" s="65">
        <f>VLOOKUP($A9,'Return Data'!$B$7:$R$2292,10,0)</f>
        <v>10.7285</v>
      </c>
      <c r="E9" s="66">
        <f t="shared" si="0"/>
        <v>6</v>
      </c>
      <c r="F9" s="65">
        <f>VLOOKUP($A9,'Return Data'!$B$7:$R$2292,11,0)</f>
        <v>25.149699999999999</v>
      </c>
      <c r="G9" s="66">
        <f t="shared" si="1"/>
        <v>5</v>
      </c>
      <c r="H9" s="65">
        <f>VLOOKUP($A9,'Return Data'!$B$7:$R$2292,12,0)</f>
        <v>24.590199999999999</v>
      </c>
      <c r="I9" s="66">
        <f t="shared" si="2"/>
        <v>21</v>
      </c>
      <c r="J9" s="65">
        <f>VLOOKUP($A9,'Return Data'!$B$7:$R$2292,13,0)</f>
        <v>43.766100000000002</v>
      </c>
      <c r="K9" s="66">
        <f t="shared" si="3"/>
        <v>21</v>
      </c>
      <c r="L9" s="65">
        <f>VLOOKUP($A9,'Return Data'!$B$7:$R$2292,17,0)</f>
        <v>22.203499999999998</v>
      </c>
      <c r="M9" s="66">
        <f t="shared" si="4"/>
        <v>17</v>
      </c>
      <c r="N9" s="65"/>
      <c r="O9" s="66"/>
      <c r="P9" s="65"/>
      <c r="Q9" s="66"/>
      <c r="R9" s="65">
        <f>VLOOKUP($A9,'Return Data'!$B$7:$R$2292,16,0)</f>
        <v>17.344799999999999</v>
      </c>
      <c r="S9" s="67">
        <f t="shared" si="5"/>
        <v>7</v>
      </c>
    </row>
    <row r="10" spans="1:20" x14ac:dyDescent="0.3">
      <c r="A10" s="63" t="s">
        <v>483</v>
      </c>
      <c r="B10" s="64">
        <f>VLOOKUP($A10,'Return Data'!$B$7:$R$2292,3,0)</f>
        <v>44494</v>
      </c>
      <c r="C10" s="65">
        <f>VLOOKUP($A10,'Return Data'!$B$7:$R$2292,4,0)</f>
        <v>93.08</v>
      </c>
      <c r="D10" s="65">
        <f>VLOOKUP($A10,'Return Data'!$B$7:$R$2292,10,0)</f>
        <v>12.5242</v>
      </c>
      <c r="E10" s="66">
        <f t="shared" si="0"/>
        <v>2</v>
      </c>
      <c r="F10" s="65">
        <f>VLOOKUP($A10,'Return Data'!$B$7:$R$2292,11,0)</f>
        <v>26.518999999999998</v>
      </c>
      <c r="G10" s="66">
        <f t="shared" si="1"/>
        <v>3</v>
      </c>
      <c r="H10" s="65">
        <f>VLOOKUP($A10,'Return Data'!$B$7:$R$2292,12,0)</f>
        <v>29.493600000000001</v>
      </c>
      <c r="I10" s="66">
        <f t="shared" si="2"/>
        <v>6</v>
      </c>
      <c r="J10" s="65">
        <f>VLOOKUP($A10,'Return Data'!$B$7:$R$2292,13,0)</f>
        <v>49.118899999999996</v>
      </c>
      <c r="K10" s="66">
        <f t="shared" si="3"/>
        <v>7</v>
      </c>
      <c r="L10" s="65">
        <f>VLOOKUP($A10,'Return Data'!$B$7:$R$2292,17,0)</f>
        <v>25.831</v>
      </c>
      <c r="M10" s="66">
        <f t="shared" si="4"/>
        <v>7</v>
      </c>
      <c r="N10" s="65">
        <f>VLOOKUP($A10,'Return Data'!$B$7:$R$2292,14,0)</f>
        <v>19.579000000000001</v>
      </c>
      <c r="O10" s="66">
        <f t="shared" ref="O10:O17" si="6">RANK(N10,N$8:N$40,0)</f>
        <v>14</v>
      </c>
      <c r="P10" s="65">
        <f>VLOOKUP($A10,'Return Data'!$B$7:$R$2292,15,0)</f>
        <v>13.1271</v>
      </c>
      <c r="Q10" s="66">
        <f>RANK(P10,P$8:P$40,0)</f>
        <v>13</v>
      </c>
      <c r="R10" s="65">
        <f>VLOOKUP($A10,'Return Data'!$B$7:$R$2292,16,0)</f>
        <v>13.609299999999999</v>
      </c>
      <c r="S10" s="67">
        <f t="shared" si="5"/>
        <v>24</v>
      </c>
    </row>
    <row r="11" spans="1:20" x14ac:dyDescent="0.3">
      <c r="A11" s="63" t="s">
        <v>1776</v>
      </c>
      <c r="B11" s="64">
        <f>VLOOKUP($A11,'Return Data'!$B$7:$R$2292,3,0)</f>
        <v>44494</v>
      </c>
      <c r="C11" s="65">
        <f>VLOOKUP($A11,'Return Data'!$B$7:$R$2292,4,0)</f>
        <v>20.284600000000001</v>
      </c>
      <c r="D11" s="65">
        <f>VLOOKUP($A11,'Return Data'!$B$7:$R$2292,10,0)</f>
        <v>7.0083000000000002</v>
      </c>
      <c r="E11" s="66">
        <f t="shared" si="0"/>
        <v>27</v>
      </c>
      <c r="F11" s="65">
        <f>VLOOKUP($A11,'Return Data'!$B$7:$R$2292,11,0)</f>
        <v>22.0214</v>
      </c>
      <c r="G11" s="66">
        <f t="shared" si="1"/>
        <v>15</v>
      </c>
      <c r="H11" s="65">
        <f>VLOOKUP($A11,'Return Data'!$B$7:$R$2292,12,0)</f>
        <v>24.854399999999998</v>
      </c>
      <c r="I11" s="66">
        <f t="shared" si="2"/>
        <v>20</v>
      </c>
      <c r="J11" s="65">
        <f>VLOOKUP($A11,'Return Data'!$B$7:$R$2292,13,0)</f>
        <v>44.915900000000001</v>
      </c>
      <c r="K11" s="66">
        <f t="shared" si="3"/>
        <v>20</v>
      </c>
      <c r="L11" s="65">
        <f>VLOOKUP($A11,'Return Data'!$B$7:$R$2292,17,0)</f>
        <v>24.3125</v>
      </c>
      <c r="M11" s="66">
        <f t="shared" si="4"/>
        <v>12</v>
      </c>
      <c r="N11" s="65">
        <f>VLOOKUP($A11,'Return Data'!$B$7:$R$2292,14,0)</f>
        <v>23.897400000000001</v>
      </c>
      <c r="O11" s="66">
        <f t="shared" si="6"/>
        <v>3</v>
      </c>
      <c r="P11" s="65"/>
      <c r="Q11" s="66"/>
      <c r="R11" s="65">
        <f>VLOOKUP($A11,'Return Data'!$B$7:$R$2292,16,0)</f>
        <v>16.804200000000002</v>
      </c>
      <c r="S11" s="67">
        <f t="shared" si="5"/>
        <v>9</v>
      </c>
    </row>
    <row r="12" spans="1:20" x14ac:dyDescent="0.3">
      <c r="A12" s="63" t="s">
        <v>484</v>
      </c>
      <c r="B12" s="64">
        <f>VLOOKUP($A12,'Return Data'!$B$7:$R$2292,3,0)</f>
        <v>44494</v>
      </c>
      <c r="C12" s="65">
        <f>VLOOKUP($A12,'Return Data'!$B$7:$R$2292,4,0)</f>
        <v>23.45</v>
      </c>
      <c r="D12" s="65">
        <f>VLOOKUP($A12,'Return Data'!$B$7:$R$2292,10,0)</f>
        <v>2.7606999999999999</v>
      </c>
      <c r="E12" s="66">
        <f t="shared" si="0"/>
        <v>33</v>
      </c>
      <c r="F12" s="65">
        <f>VLOOKUP($A12,'Return Data'!$B$7:$R$2292,11,0)</f>
        <v>28.282299999999999</v>
      </c>
      <c r="G12" s="66">
        <f t="shared" si="1"/>
        <v>2</v>
      </c>
      <c r="H12" s="65">
        <f>VLOOKUP($A12,'Return Data'!$B$7:$R$2292,12,0)</f>
        <v>42.293700000000001</v>
      </c>
      <c r="I12" s="66">
        <f t="shared" si="2"/>
        <v>2</v>
      </c>
      <c r="J12" s="65">
        <f>VLOOKUP($A12,'Return Data'!$B$7:$R$2292,13,0)</f>
        <v>62.508699999999997</v>
      </c>
      <c r="K12" s="66">
        <f t="shared" si="3"/>
        <v>3</v>
      </c>
      <c r="L12" s="65">
        <f>VLOOKUP($A12,'Return Data'!$B$7:$R$2292,17,0)</f>
        <v>39.207099999999997</v>
      </c>
      <c r="M12" s="66">
        <f t="shared" si="4"/>
        <v>2</v>
      </c>
      <c r="N12" s="65">
        <f>VLOOKUP($A12,'Return Data'!$B$7:$R$2292,14,0)</f>
        <v>24.996700000000001</v>
      </c>
      <c r="O12" s="66">
        <f t="shared" si="6"/>
        <v>2</v>
      </c>
      <c r="P12" s="65"/>
      <c r="Q12" s="66"/>
      <c r="R12" s="65">
        <f>VLOOKUP($A12,'Return Data'!$B$7:$R$2292,16,0)</f>
        <v>17.559000000000001</v>
      </c>
      <c r="S12" s="67">
        <f t="shared" si="5"/>
        <v>6</v>
      </c>
    </row>
    <row r="13" spans="1:20" x14ac:dyDescent="0.3">
      <c r="A13" s="63" t="s">
        <v>486</v>
      </c>
      <c r="B13" s="64">
        <f>VLOOKUP($A13,'Return Data'!$B$7:$R$2292,3,0)</f>
        <v>44494</v>
      </c>
      <c r="C13" s="65">
        <f>VLOOKUP($A13,'Return Data'!$B$7:$R$2292,4,0)</f>
        <v>269.33999999999997</v>
      </c>
      <c r="D13" s="65">
        <f>VLOOKUP($A13,'Return Data'!$B$7:$R$2292,10,0)</f>
        <v>7.9734999999999996</v>
      </c>
      <c r="E13" s="66">
        <f t="shared" si="0"/>
        <v>22</v>
      </c>
      <c r="F13" s="65">
        <f>VLOOKUP($A13,'Return Data'!$B$7:$R$2292,11,0)</f>
        <v>20.6126</v>
      </c>
      <c r="G13" s="66">
        <f t="shared" si="1"/>
        <v>26</v>
      </c>
      <c r="H13" s="65">
        <f>VLOOKUP($A13,'Return Data'!$B$7:$R$2292,12,0)</f>
        <v>22.8629</v>
      </c>
      <c r="I13" s="66">
        <f t="shared" si="2"/>
        <v>25</v>
      </c>
      <c r="J13" s="65">
        <f>VLOOKUP($A13,'Return Data'!$B$7:$R$2292,13,0)</f>
        <v>40.040599999999998</v>
      </c>
      <c r="K13" s="66">
        <f t="shared" si="3"/>
        <v>25</v>
      </c>
      <c r="L13" s="65">
        <f>VLOOKUP($A13,'Return Data'!$B$7:$R$2292,17,0)</f>
        <v>24.765999999999998</v>
      </c>
      <c r="M13" s="66">
        <f t="shared" si="4"/>
        <v>10</v>
      </c>
      <c r="N13" s="65">
        <f>VLOOKUP($A13,'Return Data'!$B$7:$R$2292,14,0)</f>
        <v>22.152899999999999</v>
      </c>
      <c r="O13" s="66">
        <f t="shared" si="6"/>
        <v>7</v>
      </c>
      <c r="P13" s="65">
        <f>VLOOKUP($A13,'Return Data'!$B$7:$R$2292,15,0)</f>
        <v>15.656499999999999</v>
      </c>
      <c r="Q13" s="66">
        <f>RANK(P13,P$8:P$40,0)</f>
        <v>4</v>
      </c>
      <c r="R13" s="65">
        <f>VLOOKUP($A13,'Return Data'!$B$7:$R$2292,16,0)</f>
        <v>16.196899999999999</v>
      </c>
      <c r="S13" s="67">
        <f t="shared" si="5"/>
        <v>12</v>
      </c>
    </row>
    <row r="14" spans="1:20" x14ac:dyDescent="0.3">
      <c r="A14" s="63" t="s">
        <v>488</v>
      </c>
      <c r="B14" s="64">
        <f>VLOOKUP($A14,'Return Data'!$B$7:$R$2292,3,0)</f>
        <v>44494</v>
      </c>
      <c r="C14" s="65">
        <f>VLOOKUP($A14,'Return Data'!$B$7:$R$2292,4,0)</f>
        <v>259.88</v>
      </c>
      <c r="D14" s="65">
        <f>VLOOKUP($A14,'Return Data'!$B$7:$R$2292,10,0)</f>
        <v>6.7851999999999997</v>
      </c>
      <c r="E14" s="66">
        <f t="shared" si="0"/>
        <v>29</v>
      </c>
      <c r="F14" s="65">
        <f>VLOOKUP($A14,'Return Data'!$B$7:$R$2292,11,0)</f>
        <v>20.9267</v>
      </c>
      <c r="G14" s="66">
        <f t="shared" si="1"/>
        <v>25</v>
      </c>
      <c r="H14" s="65">
        <f>VLOOKUP($A14,'Return Data'!$B$7:$R$2292,12,0)</f>
        <v>24.279699999999998</v>
      </c>
      <c r="I14" s="66">
        <f t="shared" si="2"/>
        <v>24</v>
      </c>
      <c r="J14" s="65">
        <f>VLOOKUP($A14,'Return Data'!$B$7:$R$2292,13,0)</f>
        <v>45.8795</v>
      </c>
      <c r="K14" s="66">
        <f t="shared" si="3"/>
        <v>16</v>
      </c>
      <c r="L14" s="65">
        <f>VLOOKUP($A14,'Return Data'!$B$7:$R$2292,17,0)</f>
        <v>23.540400000000002</v>
      </c>
      <c r="M14" s="66">
        <f t="shared" si="4"/>
        <v>15</v>
      </c>
      <c r="N14" s="65">
        <f>VLOOKUP($A14,'Return Data'!$B$7:$R$2292,14,0)</f>
        <v>23.136500000000002</v>
      </c>
      <c r="O14" s="66">
        <f t="shared" si="6"/>
        <v>5</v>
      </c>
      <c r="P14" s="65">
        <f>VLOOKUP($A14,'Return Data'!$B$7:$R$2292,15,0)</f>
        <v>14.3833</v>
      </c>
      <c r="Q14" s="66">
        <f>RANK(P14,P$8:P$40,0)</f>
        <v>9</v>
      </c>
      <c r="R14" s="65">
        <f>VLOOKUP($A14,'Return Data'!$B$7:$R$2292,16,0)</f>
        <v>15.6135</v>
      </c>
      <c r="S14" s="67">
        <f t="shared" si="5"/>
        <v>16</v>
      </c>
    </row>
    <row r="15" spans="1:20" x14ac:dyDescent="0.3">
      <c r="A15" s="63" t="s">
        <v>490</v>
      </c>
      <c r="B15" s="64">
        <f>VLOOKUP($A15,'Return Data'!$B$7:$R$2292,3,0)</f>
        <v>44494</v>
      </c>
      <c r="C15" s="65">
        <f>VLOOKUP($A15,'Return Data'!$B$7:$R$2292,4,0)</f>
        <v>41</v>
      </c>
      <c r="D15" s="65">
        <f>VLOOKUP($A15,'Return Data'!$B$7:$R$2292,10,0)</f>
        <v>7.7530000000000001</v>
      </c>
      <c r="E15" s="66">
        <f t="shared" si="0"/>
        <v>25</v>
      </c>
      <c r="F15" s="65">
        <f>VLOOKUP($A15,'Return Data'!$B$7:$R$2292,11,0)</f>
        <v>21.6617</v>
      </c>
      <c r="G15" s="66">
        <f t="shared" si="1"/>
        <v>17</v>
      </c>
      <c r="H15" s="65">
        <f>VLOOKUP($A15,'Return Data'!$B$7:$R$2292,12,0)</f>
        <v>25.267299999999999</v>
      </c>
      <c r="I15" s="66">
        <f t="shared" si="2"/>
        <v>18</v>
      </c>
      <c r="J15" s="65">
        <f>VLOOKUP($A15,'Return Data'!$B$7:$R$2292,13,0)</f>
        <v>46.324100000000001</v>
      </c>
      <c r="K15" s="66">
        <f t="shared" si="3"/>
        <v>15</v>
      </c>
      <c r="L15" s="65">
        <f>VLOOKUP($A15,'Return Data'!$B$7:$R$2292,17,0)</f>
        <v>23.398499999999999</v>
      </c>
      <c r="M15" s="66">
        <f t="shared" si="4"/>
        <v>16</v>
      </c>
      <c r="N15" s="65">
        <f>VLOOKUP($A15,'Return Data'!$B$7:$R$2292,14,0)</f>
        <v>19.857099999999999</v>
      </c>
      <c r="O15" s="66">
        <f t="shared" si="6"/>
        <v>10</v>
      </c>
      <c r="P15" s="65">
        <f>VLOOKUP($A15,'Return Data'!$B$7:$R$2292,15,0)</f>
        <v>13.730499999999999</v>
      </c>
      <c r="Q15" s="66">
        <f>RANK(P15,P$8:P$40,0)</f>
        <v>11</v>
      </c>
      <c r="R15" s="65">
        <f>VLOOKUP($A15,'Return Data'!$B$7:$R$2292,16,0)</f>
        <v>14.068199999999999</v>
      </c>
      <c r="S15" s="67">
        <f t="shared" si="5"/>
        <v>20</v>
      </c>
    </row>
    <row r="16" spans="1:20" x14ac:dyDescent="0.3">
      <c r="A16" s="63" t="s">
        <v>493</v>
      </c>
      <c r="B16" s="64">
        <f>VLOOKUP($A16,'Return Data'!$B$7:$R$2292,3,0)</f>
        <v>44494</v>
      </c>
      <c r="C16" s="65">
        <f>VLOOKUP($A16,'Return Data'!$B$7:$R$2292,4,0)</f>
        <v>199.6995</v>
      </c>
      <c r="D16" s="65">
        <f>VLOOKUP($A16,'Return Data'!$B$7:$R$2292,10,0)</f>
        <v>8.9280000000000008</v>
      </c>
      <c r="E16" s="66">
        <f t="shared" si="0"/>
        <v>15</v>
      </c>
      <c r="F16" s="65">
        <f>VLOOKUP($A16,'Return Data'!$B$7:$R$2292,11,0)</f>
        <v>21.673500000000001</v>
      </c>
      <c r="G16" s="66">
        <f t="shared" si="1"/>
        <v>16</v>
      </c>
      <c r="H16" s="65">
        <f>VLOOKUP($A16,'Return Data'!$B$7:$R$2292,12,0)</f>
        <v>25.367899999999999</v>
      </c>
      <c r="I16" s="66">
        <f t="shared" si="2"/>
        <v>16</v>
      </c>
      <c r="J16" s="65">
        <f>VLOOKUP($A16,'Return Data'!$B$7:$R$2292,13,0)</f>
        <v>47.173099999999998</v>
      </c>
      <c r="K16" s="66">
        <f t="shared" si="3"/>
        <v>12</v>
      </c>
      <c r="L16" s="65">
        <f>VLOOKUP($A16,'Return Data'!$B$7:$R$2292,17,0)</f>
        <v>24.0503</v>
      </c>
      <c r="M16" s="66">
        <f t="shared" si="4"/>
        <v>14</v>
      </c>
      <c r="N16" s="65">
        <f>VLOOKUP($A16,'Return Data'!$B$7:$R$2292,14,0)</f>
        <v>19.593800000000002</v>
      </c>
      <c r="O16" s="66">
        <f t="shared" si="6"/>
        <v>13</v>
      </c>
      <c r="P16" s="65">
        <f>VLOOKUP($A16,'Return Data'!$B$7:$R$2292,15,0)</f>
        <v>13.540100000000001</v>
      </c>
      <c r="Q16" s="66">
        <f>RANK(P16,P$8:P$40,0)</f>
        <v>12</v>
      </c>
      <c r="R16" s="65">
        <f>VLOOKUP($A16,'Return Data'!$B$7:$R$2292,16,0)</f>
        <v>15.707800000000001</v>
      </c>
      <c r="S16" s="67">
        <f t="shared" si="5"/>
        <v>15</v>
      </c>
    </row>
    <row r="17" spans="1:19" x14ac:dyDescent="0.3">
      <c r="A17" s="63" t="s">
        <v>495</v>
      </c>
      <c r="B17" s="64">
        <f>VLOOKUP($A17,'Return Data'!$B$7:$R$2292,3,0)</f>
        <v>44494</v>
      </c>
      <c r="C17" s="65">
        <f>VLOOKUP($A17,'Return Data'!$B$7:$R$2292,4,0)</f>
        <v>85.751000000000005</v>
      </c>
      <c r="D17" s="65">
        <f>VLOOKUP($A17,'Return Data'!$B$7:$R$2292,10,0)</f>
        <v>8.4315999999999995</v>
      </c>
      <c r="E17" s="66">
        <f t="shared" si="0"/>
        <v>21</v>
      </c>
      <c r="F17" s="65">
        <f>VLOOKUP($A17,'Return Data'!$B$7:$R$2292,11,0)</f>
        <v>22.648599999999998</v>
      </c>
      <c r="G17" s="66">
        <f t="shared" si="1"/>
        <v>12</v>
      </c>
      <c r="H17" s="65">
        <f>VLOOKUP($A17,'Return Data'!$B$7:$R$2292,12,0)</f>
        <v>27.1157</v>
      </c>
      <c r="I17" s="66">
        <f t="shared" si="2"/>
        <v>10</v>
      </c>
      <c r="J17" s="65">
        <f>VLOOKUP($A17,'Return Data'!$B$7:$R$2292,13,0)</f>
        <v>48.989699999999999</v>
      </c>
      <c r="K17" s="66">
        <f t="shared" si="3"/>
        <v>8</v>
      </c>
      <c r="L17" s="65">
        <f>VLOOKUP($A17,'Return Data'!$B$7:$R$2292,17,0)</f>
        <v>24.084</v>
      </c>
      <c r="M17" s="66">
        <f t="shared" si="4"/>
        <v>13</v>
      </c>
      <c r="N17" s="65">
        <f>VLOOKUP($A17,'Return Data'!$B$7:$R$2292,14,0)</f>
        <v>19.575700000000001</v>
      </c>
      <c r="O17" s="66">
        <f t="shared" si="6"/>
        <v>15</v>
      </c>
      <c r="P17" s="65">
        <f>VLOOKUP($A17,'Return Data'!$B$7:$R$2292,15,0)</f>
        <v>14.1424</v>
      </c>
      <c r="Q17" s="66">
        <f>RANK(P17,P$8:P$40,0)</f>
        <v>10</v>
      </c>
      <c r="R17" s="65">
        <f>VLOOKUP($A17,'Return Data'!$B$7:$R$2292,16,0)</f>
        <v>16.646000000000001</v>
      </c>
      <c r="S17" s="67">
        <f t="shared" si="5"/>
        <v>11</v>
      </c>
    </row>
    <row r="18" spans="1:19" x14ac:dyDescent="0.3">
      <c r="A18" s="63" t="s">
        <v>496</v>
      </c>
      <c r="B18" s="64">
        <f>VLOOKUP($A18,'Return Data'!$B$7:$R$2292,3,0)</f>
        <v>44494</v>
      </c>
      <c r="C18" s="65">
        <f>VLOOKUP($A18,'Return Data'!$B$7:$R$2292,4,0)</f>
        <v>16.8993</v>
      </c>
      <c r="D18" s="65">
        <f>VLOOKUP($A18,'Return Data'!$B$7:$R$2292,10,0)</f>
        <v>8.9336000000000002</v>
      </c>
      <c r="E18" s="66">
        <f t="shared" si="0"/>
        <v>14</v>
      </c>
      <c r="F18" s="65">
        <f>VLOOKUP($A18,'Return Data'!$B$7:$R$2292,11,0)</f>
        <v>21.187100000000001</v>
      </c>
      <c r="G18" s="66">
        <f t="shared" si="1"/>
        <v>20</v>
      </c>
      <c r="H18" s="65">
        <f>VLOOKUP($A18,'Return Data'!$B$7:$R$2292,12,0)</f>
        <v>22.105699999999999</v>
      </c>
      <c r="I18" s="66">
        <f t="shared" si="2"/>
        <v>28</v>
      </c>
      <c r="J18" s="65">
        <f>VLOOKUP($A18,'Return Data'!$B$7:$R$2292,13,0)</f>
        <v>39.428600000000003</v>
      </c>
      <c r="K18" s="66">
        <f t="shared" si="3"/>
        <v>26</v>
      </c>
      <c r="L18" s="65"/>
      <c r="M18" s="66"/>
      <c r="N18" s="65"/>
      <c r="O18" s="66"/>
      <c r="P18" s="65"/>
      <c r="Q18" s="66"/>
      <c r="R18" s="65">
        <f>VLOOKUP($A18,'Return Data'!$B$7:$R$2292,16,0)</f>
        <v>19.0364</v>
      </c>
      <c r="S18" s="67">
        <f t="shared" si="5"/>
        <v>2</v>
      </c>
    </row>
    <row r="19" spans="1:19" x14ac:dyDescent="0.3">
      <c r="A19" s="63" t="s">
        <v>499</v>
      </c>
      <c r="B19" s="64">
        <f>VLOOKUP($A19,'Return Data'!$B$7:$R$2292,3,0)</f>
        <v>44494</v>
      </c>
      <c r="C19" s="65">
        <f>VLOOKUP($A19,'Return Data'!$B$7:$R$2292,4,0)</f>
        <v>241.21</v>
      </c>
      <c r="D19" s="65">
        <f>VLOOKUP($A19,'Return Data'!$B$7:$R$2292,10,0)</f>
        <v>16.865300000000001</v>
      </c>
      <c r="E19" s="66">
        <f t="shared" si="0"/>
        <v>1</v>
      </c>
      <c r="F19" s="65">
        <f>VLOOKUP($A19,'Return Data'!$B$7:$R$2292,11,0)</f>
        <v>32.4238</v>
      </c>
      <c r="G19" s="66">
        <f t="shared" si="1"/>
        <v>1</v>
      </c>
      <c r="H19" s="65">
        <f>VLOOKUP($A19,'Return Data'!$B$7:$R$2292,12,0)</f>
        <v>42.491700000000002</v>
      </c>
      <c r="I19" s="66">
        <f t="shared" si="2"/>
        <v>1</v>
      </c>
      <c r="J19" s="65">
        <f>VLOOKUP($A19,'Return Data'!$B$7:$R$2292,13,0)</f>
        <v>74.777199999999993</v>
      </c>
      <c r="K19" s="66">
        <f t="shared" si="3"/>
        <v>1</v>
      </c>
      <c r="L19" s="65">
        <f>VLOOKUP($A19,'Return Data'!$B$7:$R$2292,17,0)</f>
        <v>29.825199999999999</v>
      </c>
      <c r="M19" s="66">
        <f>RANK(L19,L$8:L$40,0)</f>
        <v>4</v>
      </c>
      <c r="N19" s="65">
        <f>VLOOKUP($A19,'Return Data'!$B$7:$R$2292,14,0)</f>
        <v>22.553899999999999</v>
      </c>
      <c r="O19" s="66">
        <f>RANK(N19,N$8:N$40,0)</f>
        <v>6</v>
      </c>
      <c r="P19" s="65">
        <f>VLOOKUP($A19,'Return Data'!$B$7:$R$2292,15,0)</f>
        <v>16.681799999999999</v>
      </c>
      <c r="Q19" s="66">
        <f>RANK(P19,P$8:P$40,0)</f>
        <v>2</v>
      </c>
      <c r="R19" s="65">
        <f>VLOOKUP($A19,'Return Data'!$B$7:$R$2292,16,0)</f>
        <v>17.967700000000001</v>
      </c>
      <c r="S19" s="67">
        <f t="shared" si="5"/>
        <v>5</v>
      </c>
    </row>
    <row r="20" spans="1:19" x14ac:dyDescent="0.3">
      <c r="A20" s="63" t="s">
        <v>501</v>
      </c>
      <c r="B20" s="64">
        <f>VLOOKUP($A20,'Return Data'!$B$7:$R$2292,3,0)</f>
        <v>44494</v>
      </c>
      <c r="C20" s="65">
        <f>VLOOKUP($A20,'Return Data'!$B$7:$R$2292,4,0)</f>
        <v>17.592500000000001</v>
      </c>
      <c r="D20" s="65">
        <f>VLOOKUP($A20,'Return Data'!$B$7:$R$2292,10,0)</f>
        <v>11.084099999999999</v>
      </c>
      <c r="E20" s="66">
        <f t="shared" si="0"/>
        <v>5</v>
      </c>
      <c r="F20" s="65">
        <f>VLOOKUP($A20,'Return Data'!$B$7:$R$2292,11,0)</f>
        <v>20.988800000000001</v>
      </c>
      <c r="G20" s="66">
        <f t="shared" si="1"/>
        <v>23</v>
      </c>
      <c r="H20" s="65">
        <f>VLOOKUP($A20,'Return Data'!$B$7:$R$2292,12,0)</f>
        <v>22.7318</v>
      </c>
      <c r="I20" s="66">
        <f t="shared" si="2"/>
        <v>26</v>
      </c>
      <c r="J20" s="65">
        <f>VLOOKUP($A20,'Return Data'!$B$7:$R$2292,13,0)</f>
        <v>37.668300000000002</v>
      </c>
      <c r="K20" s="66">
        <f t="shared" si="3"/>
        <v>28</v>
      </c>
      <c r="L20" s="65">
        <f>VLOOKUP($A20,'Return Data'!$B$7:$R$2292,17,0)</f>
        <v>21.241900000000001</v>
      </c>
      <c r="M20" s="66">
        <f>RANK(L20,L$8:L$40,0)</f>
        <v>23</v>
      </c>
      <c r="N20" s="65">
        <f>VLOOKUP($A20,'Return Data'!$B$7:$R$2292,14,0)</f>
        <v>16.386600000000001</v>
      </c>
      <c r="O20" s="66">
        <f>RANK(N20,N$8:N$40,0)</f>
        <v>25</v>
      </c>
      <c r="P20" s="65"/>
      <c r="Q20" s="66"/>
      <c r="R20" s="65">
        <f>VLOOKUP($A20,'Return Data'!$B$7:$R$2292,16,0)</f>
        <v>11.9468</v>
      </c>
      <c r="S20" s="67">
        <f t="shared" si="5"/>
        <v>32</v>
      </c>
    </row>
    <row r="21" spans="1:19" x14ac:dyDescent="0.3">
      <c r="A21" s="63" t="s">
        <v>502</v>
      </c>
      <c r="B21" s="64">
        <f>VLOOKUP($A21,'Return Data'!$B$7:$R$2292,3,0)</f>
        <v>44494</v>
      </c>
      <c r="C21" s="65">
        <f>VLOOKUP($A21,'Return Data'!$B$7:$R$2292,4,0)</f>
        <v>18.73</v>
      </c>
      <c r="D21" s="65">
        <f>VLOOKUP($A21,'Return Data'!$B$7:$R$2292,10,0)</f>
        <v>8.5167999999999999</v>
      </c>
      <c r="E21" s="66">
        <f t="shared" si="0"/>
        <v>20</v>
      </c>
      <c r="F21" s="65">
        <f>VLOOKUP($A21,'Return Data'!$B$7:$R$2292,11,0)</f>
        <v>24.534600000000001</v>
      </c>
      <c r="G21" s="66">
        <f t="shared" si="1"/>
        <v>6</v>
      </c>
      <c r="H21" s="65">
        <f>VLOOKUP($A21,'Return Data'!$B$7:$R$2292,12,0)</f>
        <v>28.9057</v>
      </c>
      <c r="I21" s="66">
        <f t="shared" si="2"/>
        <v>7</v>
      </c>
      <c r="J21" s="65">
        <f>VLOOKUP($A21,'Return Data'!$B$7:$R$2292,13,0)</f>
        <v>48.768900000000002</v>
      </c>
      <c r="K21" s="66">
        <f t="shared" si="3"/>
        <v>9</v>
      </c>
      <c r="L21" s="65">
        <f>VLOOKUP($A21,'Return Data'!$B$7:$R$2292,17,0)</f>
        <v>24.999300000000002</v>
      </c>
      <c r="M21" s="66">
        <f>RANK(L21,L$8:L$40,0)</f>
        <v>8</v>
      </c>
      <c r="N21" s="65">
        <f>VLOOKUP($A21,'Return Data'!$B$7:$R$2292,14,0)</f>
        <v>19.793099999999999</v>
      </c>
      <c r="O21" s="66">
        <f>RANK(N21,N$8:N$40,0)</f>
        <v>12</v>
      </c>
      <c r="P21" s="65"/>
      <c r="Q21" s="66"/>
      <c r="R21" s="65">
        <f>VLOOKUP($A21,'Return Data'!$B$7:$R$2292,16,0)</f>
        <v>13.8992</v>
      </c>
      <c r="S21" s="67">
        <f t="shared" si="5"/>
        <v>22</v>
      </c>
    </row>
    <row r="22" spans="1:19" x14ac:dyDescent="0.3">
      <c r="A22" s="63" t="s">
        <v>504</v>
      </c>
      <c r="B22" s="64">
        <f>VLOOKUP($A22,'Return Data'!$B$7:$R$2292,3,0)</f>
        <v>44494</v>
      </c>
      <c r="C22" s="65">
        <f>VLOOKUP($A22,'Return Data'!$B$7:$R$2292,4,0)</f>
        <v>16.11</v>
      </c>
      <c r="D22" s="65">
        <f>VLOOKUP($A22,'Return Data'!$B$7:$R$2292,10,0)</f>
        <v>12.2257</v>
      </c>
      <c r="E22" s="66">
        <f t="shared" si="0"/>
        <v>3</v>
      </c>
      <c r="F22" s="65">
        <f>VLOOKUP($A22,'Return Data'!$B$7:$R$2292,11,0)</f>
        <v>21.167000000000002</v>
      </c>
      <c r="G22" s="66">
        <f t="shared" si="1"/>
        <v>21</v>
      </c>
      <c r="H22" s="65">
        <f>VLOOKUP($A22,'Return Data'!$B$7:$R$2292,12,0)</f>
        <v>24.973800000000001</v>
      </c>
      <c r="I22" s="66">
        <f t="shared" si="2"/>
        <v>19</v>
      </c>
      <c r="J22" s="65">
        <f>VLOOKUP($A22,'Return Data'!$B$7:$R$2292,13,0)</f>
        <v>41.0411</v>
      </c>
      <c r="K22" s="66">
        <f t="shared" si="3"/>
        <v>24</v>
      </c>
      <c r="L22" s="65"/>
      <c r="M22" s="66"/>
      <c r="N22" s="65"/>
      <c r="O22" s="66"/>
      <c r="P22" s="65"/>
      <c r="Q22" s="66"/>
      <c r="R22" s="65">
        <f>VLOOKUP($A22,'Return Data'!$B$7:$R$2292,16,0)</f>
        <v>18.0855</v>
      </c>
      <c r="S22" s="67">
        <f t="shared" si="5"/>
        <v>4</v>
      </c>
    </row>
    <row r="23" spans="1:19" x14ac:dyDescent="0.3">
      <c r="A23" s="63" t="s">
        <v>506</v>
      </c>
      <c r="B23" s="64">
        <f>VLOOKUP($A23,'Return Data'!$B$7:$R$2292,3,0)</f>
        <v>44494</v>
      </c>
      <c r="C23" s="65">
        <f>VLOOKUP($A23,'Return Data'!$B$7:$R$2292,4,0)</f>
        <v>15.4267</v>
      </c>
      <c r="D23" s="65">
        <f>VLOOKUP($A23,'Return Data'!$B$7:$R$2292,10,0)</f>
        <v>6.2262000000000004</v>
      </c>
      <c r="E23" s="66">
        <f t="shared" si="0"/>
        <v>31</v>
      </c>
      <c r="F23" s="65">
        <f>VLOOKUP($A23,'Return Data'!$B$7:$R$2292,11,0)</f>
        <v>18.7272</v>
      </c>
      <c r="G23" s="66">
        <f t="shared" si="1"/>
        <v>29</v>
      </c>
      <c r="H23" s="65">
        <f>VLOOKUP($A23,'Return Data'!$B$7:$R$2292,12,0)</f>
        <v>19.569199999999999</v>
      </c>
      <c r="I23" s="66">
        <f t="shared" si="2"/>
        <v>30</v>
      </c>
      <c r="J23" s="65">
        <f>VLOOKUP($A23,'Return Data'!$B$7:$R$2292,13,0)</f>
        <v>34.988</v>
      </c>
      <c r="K23" s="66">
        <f t="shared" si="3"/>
        <v>30</v>
      </c>
      <c r="L23" s="65">
        <f>VLOOKUP($A23,'Return Data'!$B$7:$R$2292,17,0)</f>
        <v>17.8566</v>
      </c>
      <c r="M23" s="66">
        <f>RANK(L23,L$8:L$40,0)</f>
        <v>27</v>
      </c>
      <c r="N23" s="65"/>
      <c r="O23" s="66"/>
      <c r="P23" s="65"/>
      <c r="Q23" s="66"/>
      <c r="R23" s="65">
        <f>VLOOKUP($A23,'Return Data'!$B$7:$R$2292,16,0)</f>
        <v>13.9338</v>
      </c>
      <c r="S23" s="67">
        <f t="shared" si="5"/>
        <v>21</v>
      </c>
    </row>
    <row r="24" spans="1:19" x14ac:dyDescent="0.3">
      <c r="A24" s="63" t="s">
        <v>509</v>
      </c>
      <c r="B24" s="64">
        <f>VLOOKUP($A24,'Return Data'!$B$7:$R$2292,3,0)</f>
        <v>44494</v>
      </c>
      <c r="C24" s="65">
        <f>VLOOKUP($A24,'Return Data'!$B$7:$R$2292,4,0)</f>
        <v>75.619299999999996</v>
      </c>
      <c r="D24" s="65">
        <f>VLOOKUP($A24,'Return Data'!$B$7:$R$2292,10,0)</f>
        <v>8.8089999999999993</v>
      </c>
      <c r="E24" s="66">
        <f t="shared" si="0"/>
        <v>17</v>
      </c>
      <c r="F24" s="65">
        <f>VLOOKUP($A24,'Return Data'!$B$7:$R$2292,11,0)</f>
        <v>22.049499999999998</v>
      </c>
      <c r="G24" s="66">
        <f t="shared" si="1"/>
        <v>14</v>
      </c>
      <c r="H24" s="65">
        <f>VLOOKUP($A24,'Return Data'!$B$7:$R$2292,12,0)</f>
        <v>26.685199999999998</v>
      </c>
      <c r="I24" s="66">
        <f t="shared" si="2"/>
        <v>14</v>
      </c>
      <c r="J24" s="65">
        <f>VLOOKUP($A24,'Return Data'!$B$7:$R$2292,13,0)</f>
        <v>48.622300000000003</v>
      </c>
      <c r="K24" s="66">
        <f t="shared" si="3"/>
        <v>10</v>
      </c>
      <c r="L24" s="65">
        <f>VLOOKUP($A24,'Return Data'!$B$7:$R$2292,17,0)</f>
        <v>32.811900000000001</v>
      </c>
      <c r="M24" s="66">
        <f>RANK(L24,L$8:L$40,0)</f>
        <v>3</v>
      </c>
      <c r="N24" s="65">
        <f>VLOOKUP($A24,'Return Data'!$B$7:$R$2292,14,0)</f>
        <v>17.2698</v>
      </c>
      <c r="O24" s="66">
        <f>RANK(N24,N$8:N$40,0)</f>
        <v>20</v>
      </c>
      <c r="P24" s="65">
        <f>VLOOKUP($A24,'Return Data'!$B$7:$R$2292,15,0)</f>
        <v>12.870200000000001</v>
      </c>
      <c r="Q24" s="66">
        <f>RANK(P24,P$8:P$40,0)</f>
        <v>14</v>
      </c>
      <c r="R24" s="65">
        <f>VLOOKUP($A24,'Return Data'!$B$7:$R$2292,16,0)</f>
        <v>13.3706</v>
      </c>
      <c r="S24" s="67">
        <f t="shared" si="5"/>
        <v>26</v>
      </c>
    </row>
    <row r="25" spans="1:19" x14ac:dyDescent="0.3">
      <c r="A25" s="63" t="s">
        <v>1834</v>
      </c>
      <c r="B25" s="64">
        <f>VLOOKUP($A25,'Return Data'!$B$7:$R$2292,3,0)</f>
        <v>44494</v>
      </c>
      <c r="C25" s="65">
        <f>VLOOKUP($A25,'Return Data'!$B$7:$R$2292,4,0)</f>
        <v>44.411999999999999</v>
      </c>
      <c r="D25" s="65">
        <f>VLOOKUP($A25,'Return Data'!$B$7:$R$2292,10,0)</f>
        <v>7.8719999999999999</v>
      </c>
      <c r="E25" s="66">
        <f t="shared" si="0"/>
        <v>23</v>
      </c>
      <c r="F25" s="65">
        <f>VLOOKUP($A25,'Return Data'!$B$7:$R$2292,11,0)</f>
        <v>19.153300000000002</v>
      </c>
      <c r="G25" s="66">
        <f t="shared" si="1"/>
        <v>28</v>
      </c>
      <c r="H25" s="65">
        <f>VLOOKUP($A25,'Return Data'!$B$7:$R$2292,12,0)</f>
        <v>27.040199999999999</v>
      </c>
      <c r="I25" s="66">
        <f t="shared" si="2"/>
        <v>12</v>
      </c>
      <c r="J25" s="65">
        <f>VLOOKUP($A25,'Return Data'!$B$7:$R$2292,13,0)</f>
        <v>48.010399999999997</v>
      </c>
      <c r="K25" s="66">
        <f t="shared" si="3"/>
        <v>11</v>
      </c>
      <c r="L25" s="65">
        <f>VLOOKUP($A25,'Return Data'!$B$7:$R$2292,17,0)</f>
        <v>26.437899999999999</v>
      </c>
      <c r="M25" s="66">
        <f>RANK(L25,L$8:L$40,0)</f>
        <v>6</v>
      </c>
      <c r="N25" s="65">
        <f>VLOOKUP($A25,'Return Data'!$B$7:$R$2292,14,0)</f>
        <v>23.886299999999999</v>
      </c>
      <c r="O25" s="66">
        <f>RANK(N25,N$8:N$40,0)</f>
        <v>4</v>
      </c>
      <c r="P25" s="65">
        <f>VLOOKUP($A25,'Return Data'!$B$7:$R$2292,15,0)</f>
        <v>14.821899999999999</v>
      </c>
      <c r="Q25" s="66">
        <f>RANK(P25,P$8:P$40,0)</f>
        <v>6</v>
      </c>
      <c r="R25" s="65">
        <f>VLOOKUP($A25,'Return Data'!$B$7:$R$2292,16,0)</f>
        <v>13.871499999999999</v>
      </c>
      <c r="S25" s="67">
        <f t="shared" si="5"/>
        <v>23</v>
      </c>
    </row>
    <row r="26" spans="1:19" x14ac:dyDescent="0.3">
      <c r="A26" s="63" t="s">
        <v>510</v>
      </c>
      <c r="B26" s="64">
        <f>VLOOKUP($A26,'Return Data'!$B$7:$R$2292,3,0)</f>
        <v>44494</v>
      </c>
      <c r="C26" s="65">
        <f>VLOOKUP($A26,'Return Data'!$B$7:$R$2292,4,0)</f>
        <v>41.036999999999999</v>
      </c>
      <c r="D26" s="65">
        <f>VLOOKUP($A26,'Return Data'!$B$7:$R$2292,10,0)</f>
        <v>6.9116999999999997</v>
      </c>
      <c r="E26" s="66">
        <f t="shared" si="0"/>
        <v>28</v>
      </c>
      <c r="F26" s="65">
        <f>VLOOKUP($A26,'Return Data'!$B$7:$R$2292,11,0)</f>
        <v>17.699200000000001</v>
      </c>
      <c r="G26" s="66">
        <f t="shared" si="1"/>
        <v>30</v>
      </c>
      <c r="H26" s="65">
        <f>VLOOKUP($A26,'Return Data'!$B$7:$R$2292,12,0)</f>
        <v>21.490300000000001</v>
      </c>
      <c r="I26" s="66">
        <f t="shared" si="2"/>
        <v>29</v>
      </c>
      <c r="J26" s="65">
        <f>VLOOKUP($A26,'Return Data'!$B$7:$R$2292,13,0)</f>
        <v>37.380699999999997</v>
      </c>
      <c r="K26" s="66">
        <f t="shared" si="3"/>
        <v>29</v>
      </c>
      <c r="L26" s="65">
        <f>VLOOKUP($A26,'Return Data'!$B$7:$R$2292,17,0)</f>
        <v>20.229299999999999</v>
      </c>
      <c r="M26" s="66">
        <f>RANK(L26,L$8:L$40,0)</f>
        <v>24</v>
      </c>
      <c r="N26" s="65">
        <f>VLOOKUP($A26,'Return Data'!$B$7:$R$2292,14,0)</f>
        <v>16.927499999999998</v>
      </c>
      <c r="O26" s="66">
        <f>RANK(N26,N$8:N$40,0)</f>
        <v>23</v>
      </c>
      <c r="P26" s="65">
        <f>VLOOKUP($A26,'Return Data'!$B$7:$R$2292,15,0)</f>
        <v>12.4529</v>
      </c>
      <c r="Q26" s="66">
        <f>RANK(P26,P$8:P$40,0)</f>
        <v>16</v>
      </c>
      <c r="R26" s="65">
        <f>VLOOKUP($A26,'Return Data'!$B$7:$R$2292,16,0)</f>
        <v>15.4747</v>
      </c>
      <c r="S26" s="67">
        <f t="shared" si="5"/>
        <v>17</v>
      </c>
    </row>
    <row r="27" spans="1:19" x14ac:dyDescent="0.3">
      <c r="A27" s="63" t="s">
        <v>513</v>
      </c>
      <c r="B27" s="64">
        <f>VLOOKUP($A27,'Return Data'!$B$7:$R$2292,3,0)</f>
        <v>44494</v>
      </c>
      <c r="C27" s="65">
        <f>VLOOKUP($A27,'Return Data'!$B$7:$R$2292,4,0)</f>
        <v>152.7021</v>
      </c>
      <c r="D27" s="65">
        <f>VLOOKUP($A27,'Return Data'!$B$7:$R$2292,10,0)</f>
        <v>7.3339999999999996</v>
      </c>
      <c r="E27" s="66">
        <f t="shared" si="0"/>
        <v>26</v>
      </c>
      <c r="F27" s="65">
        <f>VLOOKUP($A27,'Return Data'!$B$7:$R$2292,11,0)</f>
        <v>17.3551</v>
      </c>
      <c r="G27" s="66">
        <f t="shared" si="1"/>
        <v>32</v>
      </c>
      <c r="H27" s="65">
        <f>VLOOKUP($A27,'Return Data'!$B$7:$R$2292,12,0)</f>
        <v>17.022300000000001</v>
      </c>
      <c r="I27" s="66">
        <f t="shared" si="2"/>
        <v>32</v>
      </c>
      <c r="J27" s="65">
        <f>VLOOKUP($A27,'Return Data'!$B$7:$R$2292,13,0)</f>
        <v>32.653199999999998</v>
      </c>
      <c r="K27" s="66">
        <f t="shared" si="3"/>
        <v>33</v>
      </c>
      <c r="L27" s="65">
        <f>VLOOKUP($A27,'Return Data'!$B$7:$R$2292,17,0)</f>
        <v>16.1008</v>
      </c>
      <c r="M27" s="66">
        <f>RANK(L27,L$8:L$40,0)</f>
        <v>28</v>
      </c>
      <c r="N27" s="65">
        <f>VLOOKUP($A27,'Return Data'!$B$7:$R$2292,14,0)</f>
        <v>17.0731</v>
      </c>
      <c r="O27" s="66">
        <f>RANK(N27,N$8:N$40,0)</f>
        <v>22</v>
      </c>
      <c r="P27" s="65">
        <f>VLOOKUP($A27,'Return Data'!$B$7:$R$2292,15,0)</f>
        <v>10.743600000000001</v>
      </c>
      <c r="Q27" s="66">
        <f>RANK(P27,P$8:P$40,0)</f>
        <v>21</v>
      </c>
      <c r="R27" s="65">
        <f>VLOOKUP($A27,'Return Data'!$B$7:$R$2292,16,0)</f>
        <v>11.1981</v>
      </c>
      <c r="S27" s="67">
        <f t="shared" si="5"/>
        <v>33</v>
      </c>
    </row>
    <row r="28" spans="1:19" x14ac:dyDescent="0.3">
      <c r="A28" s="63" t="s">
        <v>514</v>
      </c>
      <c r="B28" s="64">
        <f>VLOOKUP($A28,'Return Data'!$B$7:$R$2292,3,0)</f>
        <v>44494</v>
      </c>
      <c r="C28" s="65">
        <f>VLOOKUP($A28,'Return Data'!$B$7:$R$2292,4,0)</f>
        <v>17.7578</v>
      </c>
      <c r="D28" s="65">
        <f>VLOOKUP($A28,'Return Data'!$B$7:$R$2292,10,0)</f>
        <v>9.6755999999999993</v>
      </c>
      <c r="E28" s="66">
        <f t="shared" si="0"/>
        <v>9</v>
      </c>
      <c r="F28" s="65">
        <f>VLOOKUP($A28,'Return Data'!$B$7:$R$2292,11,0)</f>
        <v>24.156099999999999</v>
      </c>
      <c r="G28" s="66">
        <f t="shared" si="1"/>
        <v>7</v>
      </c>
      <c r="H28" s="65">
        <f>VLOOKUP($A28,'Return Data'!$B$7:$R$2292,12,0)</f>
        <v>31.133199999999999</v>
      </c>
      <c r="I28" s="66">
        <f t="shared" si="2"/>
        <v>5</v>
      </c>
      <c r="J28" s="65">
        <f>VLOOKUP($A28,'Return Data'!$B$7:$R$2292,13,0)</f>
        <v>53.303899999999999</v>
      </c>
      <c r="K28" s="66">
        <f t="shared" si="3"/>
        <v>5</v>
      </c>
      <c r="L28" s="65"/>
      <c r="M28" s="66"/>
      <c r="N28" s="65"/>
      <c r="O28" s="66"/>
      <c r="P28" s="65"/>
      <c r="Q28" s="66"/>
      <c r="R28" s="65">
        <f>VLOOKUP($A28,'Return Data'!$B$7:$R$2292,16,0)</f>
        <v>28.7667</v>
      </c>
      <c r="S28" s="67">
        <f t="shared" si="5"/>
        <v>1</v>
      </c>
    </row>
    <row r="29" spans="1:19" x14ac:dyDescent="0.3">
      <c r="A29" s="63" t="s">
        <v>517</v>
      </c>
      <c r="B29" s="64">
        <f>VLOOKUP($A29,'Return Data'!$B$7:$R$2292,3,0)</f>
        <v>44494</v>
      </c>
      <c r="C29" s="65">
        <f>VLOOKUP($A29,'Return Data'!$B$7:$R$2292,4,0)</f>
        <v>24.885000000000002</v>
      </c>
      <c r="D29" s="65">
        <f>VLOOKUP($A29,'Return Data'!$B$7:$R$2292,10,0)</f>
        <v>8.8201999999999998</v>
      </c>
      <c r="E29" s="66">
        <f t="shared" si="0"/>
        <v>16</v>
      </c>
      <c r="F29" s="65">
        <f>VLOOKUP($A29,'Return Data'!$B$7:$R$2292,11,0)</f>
        <v>22.327100000000002</v>
      </c>
      <c r="G29" s="66">
        <f t="shared" si="1"/>
        <v>13</v>
      </c>
      <c r="H29" s="65">
        <f>VLOOKUP($A29,'Return Data'!$B$7:$R$2292,12,0)</f>
        <v>24.530899999999999</v>
      </c>
      <c r="I29" s="66">
        <f t="shared" si="2"/>
        <v>22</v>
      </c>
      <c r="J29" s="65">
        <f>VLOOKUP($A29,'Return Data'!$B$7:$R$2292,13,0)</f>
        <v>43.107700000000001</v>
      </c>
      <c r="K29" s="66">
        <f t="shared" si="3"/>
        <v>23</v>
      </c>
      <c r="L29" s="65">
        <f>VLOOKUP($A29,'Return Data'!$B$7:$R$2292,17,0)</f>
        <v>24.453299999999999</v>
      </c>
      <c r="M29" s="66">
        <f>RANK(L29,L$8:L$40,0)</f>
        <v>11</v>
      </c>
      <c r="N29" s="65">
        <f>VLOOKUP($A29,'Return Data'!$B$7:$R$2292,14,0)</f>
        <v>21.313300000000002</v>
      </c>
      <c r="O29" s="66">
        <f>RANK(N29,N$8:N$40,0)</f>
        <v>8</v>
      </c>
      <c r="P29" s="65">
        <f>VLOOKUP($A29,'Return Data'!$B$7:$R$2292,15,0)</f>
        <v>16.400099999999998</v>
      </c>
      <c r="Q29" s="66">
        <f>RANK(P29,P$8:P$40,0)</f>
        <v>3</v>
      </c>
      <c r="R29" s="65">
        <f>VLOOKUP($A29,'Return Data'!$B$7:$R$2292,16,0)</f>
        <v>15.713699999999999</v>
      </c>
      <c r="S29" s="67">
        <f t="shared" si="5"/>
        <v>14</v>
      </c>
    </row>
    <row r="30" spans="1:19" x14ac:dyDescent="0.3">
      <c r="A30" s="63" t="s">
        <v>519</v>
      </c>
      <c r="B30" s="64">
        <f>VLOOKUP($A30,'Return Data'!$B$7:$R$2292,3,0)</f>
        <v>44494</v>
      </c>
      <c r="C30" s="65">
        <f>VLOOKUP($A30,'Return Data'!$B$7:$R$2292,4,0)</f>
        <v>16.393599999999999</v>
      </c>
      <c r="D30" s="65">
        <f>VLOOKUP($A30,'Return Data'!$B$7:$R$2292,10,0)</f>
        <v>7.7746000000000004</v>
      </c>
      <c r="E30" s="66">
        <f t="shared" si="0"/>
        <v>24</v>
      </c>
      <c r="F30" s="65">
        <f>VLOOKUP($A30,'Return Data'!$B$7:$R$2292,11,0)</f>
        <v>16.0806</v>
      </c>
      <c r="G30" s="66">
        <f t="shared" si="1"/>
        <v>33</v>
      </c>
      <c r="H30" s="65">
        <f>VLOOKUP($A30,'Return Data'!$B$7:$R$2292,12,0)</f>
        <v>16.4145</v>
      </c>
      <c r="I30" s="66">
        <f t="shared" si="2"/>
        <v>33</v>
      </c>
      <c r="J30" s="65">
        <f>VLOOKUP($A30,'Return Data'!$B$7:$R$2292,13,0)</f>
        <v>33.1006</v>
      </c>
      <c r="K30" s="66">
        <f t="shared" si="3"/>
        <v>32</v>
      </c>
      <c r="L30" s="65"/>
      <c r="M30" s="66"/>
      <c r="N30" s="65"/>
      <c r="O30" s="66"/>
      <c r="P30" s="65"/>
      <c r="Q30" s="66"/>
      <c r="R30" s="65">
        <f>VLOOKUP($A30,'Return Data'!$B$7:$R$2292,16,0)</f>
        <v>17.1965</v>
      </c>
      <c r="S30" s="67">
        <f t="shared" si="5"/>
        <v>8</v>
      </c>
    </row>
    <row r="31" spans="1:19" x14ac:dyDescent="0.3">
      <c r="A31" s="63" t="s">
        <v>2007</v>
      </c>
      <c r="B31" s="64">
        <f>VLOOKUP($A31,'Return Data'!$B$7:$R$2292,3,0)</f>
        <v>44494</v>
      </c>
      <c r="C31" s="65">
        <f>VLOOKUP($A31,'Return Data'!$B$7:$R$2292,4,0)</f>
        <v>15.323</v>
      </c>
      <c r="D31" s="65">
        <f>VLOOKUP($A31,'Return Data'!$B$7:$R$2292,10,0)</f>
        <v>9.5517000000000003</v>
      </c>
      <c r="E31" s="66">
        <f t="shared" si="0"/>
        <v>10</v>
      </c>
      <c r="F31" s="65">
        <f>VLOOKUP($A31,'Return Data'!$B$7:$R$2292,11,0)</f>
        <v>21.1084</v>
      </c>
      <c r="G31" s="66">
        <f t="shared" si="1"/>
        <v>22</v>
      </c>
      <c r="H31" s="65">
        <f>VLOOKUP($A31,'Return Data'!$B$7:$R$2292,12,0)</f>
        <v>22.306100000000001</v>
      </c>
      <c r="I31" s="66">
        <f t="shared" si="2"/>
        <v>27</v>
      </c>
      <c r="J31" s="65">
        <f>VLOOKUP($A31,'Return Data'!$B$7:$R$2292,13,0)</f>
        <v>38.275500000000001</v>
      </c>
      <c r="K31" s="66">
        <f t="shared" si="3"/>
        <v>27</v>
      </c>
      <c r="L31" s="65">
        <f>VLOOKUP($A31,'Return Data'!$B$7:$R$2292,17,0)</f>
        <v>18.207000000000001</v>
      </c>
      <c r="M31" s="66">
        <f t="shared" ref="M31:M40" si="7">RANK(L31,L$8:L$40,0)</f>
        <v>25</v>
      </c>
      <c r="N31" s="65"/>
      <c r="O31" s="66"/>
      <c r="P31" s="65"/>
      <c r="Q31" s="66"/>
      <c r="R31" s="65">
        <f>VLOOKUP($A31,'Return Data'!$B$7:$R$2292,16,0)</f>
        <v>13.005800000000001</v>
      </c>
      <c r="S31" s="67">
        <f t="shared" si="5"/>
        <v>28</v>
      </c>
    </row>
    <row r="32" spans="1:19" x14ac:dyDescent="0.3">
      <c r="A32" s="63" t="s">
        <v>522</v>
      </c>
      <c r="B32" s="64">
        <f>VLOOKUP($A32,'Return Data'!$B$7:$R$2292,3,0)</f>
        <v>44494</v>
      </c>
      <c r="C32" s="65">
        <f>VLOOKUP($A32,'Return Data'!$B$7:$R$2292,4,0)</f>
        <v>73.696299999999994</v>
      </c>
      <c r="D32" s="65">
        <f>VLOOKUP($A32,'Return Data'!$B$7:$R$2292,10,0)</f>
        <v>8.7614000000000001</v>
      </c>
      <c r="E32" s="66">
        <f t="shared" si="0"/>
        <v>18</v>
      </c>
      <c r="F32" s="65">
        <f>VLOOKUP($A32,'Return Data'!$B$7:$R$2292,11,0)</f>
        <v>20.9619</v>
      </c>
      <c r="G32" s="66">
        <f t="shared" si="1"/>
        <v>24</v>
      </c>
      <c r="H32" s="65">
        <f>VLOOKUP($A32,'Return Data'!$B$7:$R$2292,12,0)</f>
        <v>28.422799999999999</v>
      </c>
      <c r="I32" s="66">
        <f t="shared" si="2"/>
        <v>8</v>
      </c>
      <c r="J32" s="65">
        <f>VLOOKUP($A32,'Return Data'!$B$7:$R$2292,13,0)</f>
        <v>49.180999999999997</v>
      </c>
      <c r="K32" s="66">
        <f t="shared" si="3"/>
        <v>6</v>
      </c>
      <c r="L32" s="65">
        <f>VLOOKUP($A32,'Return Data'!$B$7:$R$2292,17,0)</f>
        <v>14.1172</v>
      </c>
      <c r="M32" s="66">
        <f t="shared" si="7"/>
        <v>29</v>
      </c>
      <c r="N32" s="65">
        <f>VLOOKUP($A32,'Return Data'!$B$7:$R$2292,14,0)</f>
        <v>11.0558</v>
      </c>
      <c r="O32" s="66">
        <f t="shared" ref="O32:O40" si="8">RANK(N32,N$8:N$40,0)</f>
        <v>26</v>
      </c>
      <c r="P32" s="65">
        <f>VLOOKUP($A32,'Return Data'!$B$7:$R$2292,15,0)</f>
        <v>9.4017999999999997</v>
      </c>
      <c r="Q32" s="66">
        <f t="shared" ref="Q32:Q40" si="9">RANK(P32,P$8:P$40,0)</f>
        <v>22</v>
      </c>
      <c r="R32" s="65">
        <f>VLOOKUP($A32,'Return Data'!$B$7:$R$2292,16,0)</f>
        <v>12.6449</v>
      </c>
      <c r="S32" s="67">
        <f t="shared" si="5"/>
        <v>30</v>
      </c>
    </row>
    <row r="33" spans="1:19" x14ac:dyDescent="0.3">
      <c r="A33" s="63" t="s">
        <v>528</v>
      </c>
      <c r="B33" s="64">
        <f>VLOOKUP($A33,'Return Data'!$B$7:$R$2292,3,0)</f>
        <v>44494</v>
      </c>
      <c r="C33" s="65">
        <f>VLOOKUP($A33,'Return Data'!$B$7:$R$2292,4,0)</f>
        <v>111.19</v>
      </c>
      <c r="D33" s="65">
        <f>VLOOKUP($A33,'Return Data'!$B$7:$R$2292,10,0)</f>
        <v>6.6162000000000001</v>
      </c>
      <c r="E33" s="66">
        <f t="shared" si="0"/>
        <v>30</v>
      </c>
      <c r="F33" s="65">
        <f>VLOOKUP($A33,'Return Data'!$B$7:$R$2292,11,0)</f>
        <v>19.3538</v>
      </c>
      <c r="G33" s="66">
        <f t="shared" si="1"/>
        <v>27</v>
      </c>
      <c r="H33" s="65">
        <f>VLOOKUP($A33,'Return Data'!$B$7:$R$2292,12,0)</f>
        <v>25.270399999999999</v>
      </c>
      <c r="I33" s="66">
        <f t="shared" si="2"/>
        <v>17</v>
      </c>
      <c r="J33" s="65">
        <f>VLOOKUP($A33,'Return Data'!$B$7:$R$2292,13,0)</f>
        <v>43.286099999999998</v>
      </c>
      <c r="K33" s="66">
        <f t="shared" si="3"/>
        <v>22</v>
      </c>
      <c r="L33" s="65">
        <f>VLOOKUP($A33,'Return Data'!$B$7:$R$2292,17,0)</f>
        <v>21.46</v>
      </c>
      <c r="M33" s="66">
        <f t="shared" si="7"/>
        <v>22</v>
      </c>
      <c r="N33" s="65">
        <f>VLOOKUP($A33,'Return Data'!$B$7:$R$2292,14,0)</f>
        <v>18.311299999999999</v>
      </c>
      <c r="O33" s="66">
        <f t="shared" si="8"/>
        <v>18</v>
      </c>
      <c r="P33" s="65">
        <f>VLOOKUP($A33,'Return Data'!$B$7:$R$2292,15,0)</f>
        <v>12.2044</v>
      </c>
      <c r="Q33" s="66">
        <f t="shared" si="9"/>
        <v>17</v>
      </c>
      <c r="R33" s="65">
        <f>VLOOKUP($A33,'Return Data'!$B$7:$R$2292,16,0)</f>
        <v>13.333399999999999</v>
      </c>
      <c r="S33" s="67">
        <f t="shared" si="5"/>
        <v>27</v>
      </c>
    </row>
    <row r="34" spans="1:19" x14ac:dyDescent="0.3">
      <c r="A34" s="63" t="s">
        <v>530</v>
      </c>
      <c r="B34" s="64">
        <f>VLOOKUP($A34,'Return Data'!$B$7:$R$2292,3,0)</f>
        <v>44494</v>
      </c>
      <c r="C34" s="65">
        <f>VLOOKUP($A34,'Return Data'!$B$7:$R$2292,4,0)</f>
        <v>125.24</v>
      </c>
      <c r="D34" s="65">
        <f>VLOOKUP($A34,'Return Data'!$B$7:$R$2292,10,0)</f>
        <v>11.473100000000001</v>
      </c>
      <c r="E34" s="66">
        <f t="shared" si="0"/>
        <v>4</v>
      </c>
      <c r="F34" s="65">
        <f>VLOOKUP($A34,'Return Data'!$B$7:$R$2292,11,0)</f>
        <v>23.6328</v>
      </c>
      <c r="G34" s="66">
        <f t="shared" si="1"/>
        <v>11</v>
      </c>
      <c r="H34" s="65">
        <f>VLOOKUP($A34,'Return Data'!$B$7:$R$2292,12,0)</f>
        <v>27.056899999999999</v>
      </c>
      <c r="I34" s="66">
        <f t="shared" si="2"/>
        <v>11</v>
      </c>
      <c r="J34" s="65">
        <f>VLOOKUP($A34,'Return Data'!$B$7:$R$2292,13,0)</f>
        <v>46.926299999999998</v>
      </c>
      <c r="K34" s="66">
        <f t="shared" si="3"/>
        <v>13</v>
      </c>
      <c r="L34" s="65">
        <f>VLOOKUP($A34,'Return Data'!$B$7:$R$2292,17,0)</f>
        <v>24.988</v>
      </c>
      <c r="M34" s="66">
        <f t="shared" si="7"/>
        <v>9</v>
      </c>
      <c r="N34" s="65">
        <f>VLOOKUP($A34,'Return Data'!$B$7:$R$2292,14,0)</f>
        <v>18.124199999999998</v>
      </c>
      <c r="O34" s="66">
        <f t="shared" si="8"/>
        <v>19</v>
      </c>
      <c r="P34" s="65">
        <f>VLOOKUP($A34,'Return Data'!$B$7:$R$2292,15,0)</f>
        <v>15.295</v>
      </c>
      <c r="Q34" s="66">
        <f t="shared" si="9"/>
        <v>5</v>
      </c>
      <c r="R34" s="65">
        <f>VLOOKUP($A34,'Return Data'!$B$7:$R$2292,16,0)</f>
        <v>15.7682</v>
      </c>
      <c r="S34" s="67">
        <f t="shared" si="5"/>
        <v>13</v>
      </c>
    </row>
    <row r="35" spans="1:19" x14ac:dyDescent="0.3">
      <c r="A35" s="63" t="s">
        <v>532</v>
      </c>
      <c r="B35" s="64">
        <f>VLOOKUP($A35,'Return Data'!$B$7:$R$2292,3,0)</f>
        <v>44494</v>
      </c>
      <c r="C35" s="65">
        <f>VLOOKUP($A35,'Return Data'!$B$7:$R$2292,4,0)</f>
        <v>281.23430000000002</v>
      </c>
      <c r="D35" s="65">
        <f>VLOOKUP($A35,'Return Data'!$B$7:$R$2292,10,0)</f>
        <v>4.7937000000000003</v>
      </c>
      <c r="E35" s="66">
        <f t="shared" si="0"/>
        <v>32</v>
      </c>
      <c r="F35" s="65">
        <f>VLOOKUP($A35,'Return Data'!$B$7:$R$2292,11,0)</f>
        <v>23.828800000000001</v>
      </c>
      <c r="G35" s="66">
        <f t="shared" si="1"/>
        <v>10</v>
      </c>
      <c r="H35" s="65">
        <f>VLOOKUP($A35,'Return Data'!$B$7:$R$2292,12,0)</f>
        <v>39.042400000000001</v>
      </c>
      <c r="I35" s="66">
        <f t="shared" si="2"/>
        <v>3</v>
      </c>
      <c r="J35" s="65">
        <f>VLOOKUP($A35,'Return Data'!$B$7:$R$2292,13,0)</f>
        <v>67.908600000000007</v>
      </c>
      <c r="K35" s="66">
        <f t="shared" si="3"/>
        <v>2</v>
      </c>
      <c r="L35" s="65">
        <f>VLOOKUP($A35,'Return Data'!$B$7:$R$2292,17,0)</f>
        <v>40.069899999999997</v>
      </c>
      <c r="M35" s="66">
        <f t="shared" si="7"/>
        <v>1</v>
      </c>
      <c r="N35" s="65">
        <f>VLOOKUP($A35,'Return Data'!$B$7:$R$2292,14,0)</f>
        <v>31.6783</v>
      </c>
      <c r="O35" s="66">
        <f t="shared" si="8"/>
        <v>1</v>
      </c>
      <c r="P35" s="65">
        <f>VLOOKUP($A35,'Return Data'!$B$7:$R$2292,15,0)</f>
        <v>19.6937</v>
      </c>
      <c r="Q35" s="66">
        <f t="shared" si="9"/>
        <v>1</v>
      </c>
      <c r="R35" s="65">
        <f>VLOOKUP($A35,'Return Data'!$B$7:$R$2292,16,0)</f>
        <v>18.418399999999998</v>
      </c>
      <c r="S35" s="67">
        <f t="shared" si="5"/>
        <v>3</v>
      </c>
    </row>
    <row r="36" spans="1:19" x14ac:dyDescent="0.3">
      <c r="A36" s="63" t="s">
        <v>1838</v>
      </c>
      <c r="B36" s="64">
        <f>VLOOKUP($A36,'Return Data'!$B$7:$R$2292,3,0)</f>
        <v>44494</v>
      </c>
      <c r="C36" s="65">
        <f>VLOOKUP($A36,'Return Data'!$B$7:$R$2292,4,0)</f>
        <v>221.6669</v>
      </c>
      <c r="D36" s="65">
        <f>VLOOKUP($A36,'Return Data'!$B$7:$R$2292,10,0)</f>
        <v>9.4354999999999993</v>
      </c>
      <c r="E36" s="66">
        <f t="shared" si="0"/>
        <v>11</v>
      </c>
      <c r="F36" s="65">
        <f>VLOOKUP($A36,'Return Data'!$B$7:$R$2292,11,0)</f>
        <v>21.434100000000001</v>
      </c>
      <c r="G36" s="66">
        <f t="shared" si="1"/>
        <v>19</v>
      </c>
      <c r="H36" s="65">
        <f>VLOOKUP($A36,'Return Data'!$B$7:$R$2292,12,0)</f>
        <v>24.5229</v>
      </c>
      <c r="I36" s="66">
        <f t="shared" si="2"/>
        <v>23</v>
      </c>
      <c r="J36" s="65">
        <f>VLOOKUP($A36,'Return Data'!$B$7:$R$2292,13,0)</f>
        <v>45.299500000000002</v>
      </c>
      <c r="K36" s="66">
        <f t="shared" si="3"/>
        <v>18</v>
      </c>
      <c r="L36" s="65">
        <f>VLOOKUP($A36,'Return Data'!$B$7:$R$2292,17,0)</f>
        <v>21.8201</v>
      </c>
      <c r="M36" s="66">
        <f t="shared" si="7"/>
        <v>20</v>
      </c>
      <c r="N36" s="65">
        <f>VLOOKUP($A36,'Return Data'!$B$7:$R$2292,14,0)</f>
        <v>20.614100000000001</v>
      </c>
      <c r="O36" s="66">
        <f t="shared" si="8"/>
        <v>9</v>
      </c>
      <c r="P36" s="65">
        <f>VLOOKUP($A36,'Return Data'!$B$7:$R$2292,15,0)</f>
        <v>14.618600000000001</v>
      </c>
      <c r="Q36" s="66">
        <f t="shared" si="9"/>
        <v>8</v>
      </c>
      <c r="R36" s="65">
        <f>VLOOKUP($A36,'Return Data'!$B$7:$R$2292,16,0)</f>
        <v>16.713899999999999</v>
      </c>
      <c r="S36" s="67">
        <f t="shared" si="5"/>
        <v>10</v>
      </c>
    </row>
    <row r="37" spans="1:19" x14ac:dyDescent="0.3">
      <c r="A37" s="63" t="s">
        <v>533</v>
      </c>
      <c r="B37" s="64">
        <f>VLOOKUP($A37,'Return Data'!$B$7:$R$2292,3,0)</f>
        <v>44494</v>
      </c>
      <c r="C37" s="65">
        <f>VLOOKUP($A37,'Return Data'!$B$7:$R$2292,4,0)</f>
        <v>25.304200000000002</v>
      </c>
      <c r="D37" s="65">
        <f>VLOOKUP($A37,'Return Data'!$B$7:$R$2292,10,0)</f>
        <v>8.9903999999999993</v>
      </c>
      <c r="E37" s="66">
        <f t="shared" si="0"/>
        <v>13</v>
      </c>
      <c r="F37" s="65">
        <f>VLOOKUP($A37,'Return Data'!$B$7:$R$2292,11,0)</f>
        <v>17.6693</v>
      </c>
      <c r="G37" s="66">
        <f t="shared" si="1"/>
        <v>31</v>
      </c>
      <c r="H37" s="65">
        <f>VLOOKUP($A37,'Return Data'!$B$7:$R$2292,12,0)</f>
        <v>18.5031</v>
      </c>
      <c r="I37" s="66">
        <f t="shared" si="2"/>
        <v>31</v>
      </c>
      <c r="J37" s="65">
        <f>VLOOKUP($A37,'Return Data'!$B$7:$R$2292,13,0)</f>
        <v>34.823399999999999</v>
      </c>
      <c r="K37" s="66">
        <f t="shared" si="3"/>
        <v>31</v>
      </c>
      <c r="L37" s="65">
        <f>VLOOKUP($A37,'Return Data'!$B$7:$R$2292,17,0)</f>
        <v>18.153199999999998</v>
      </c>
      <c r="M37" s="66">
        <f t="shared" si="7"/>
        <v>26</v>
      </c>
      <c r="N37" s="65">
        <f>VLOOKUP($A37,'Return Data'!$B$7:$R$2292,14,0)</f>
        <v>16.835699999999999</v>
      </c>
      <c r="O37" s="66">
        <f t="shared" si="8"/>
        <v>24</v>
      </c>
      <c r="P37" s="65">
        <f>VLOOKUP($A37,'Return Data'!$B$7:$R$2292,15,0)</f>
        <v>11.8645</v>
      </c>
      <c r="Q37" s="66">
        <f t="shared" si="9"/>
        <v>20</v>
      </c>
      <c r="R37" s="65">
        <f>VLOOKUP($A37,'Return Data'!$B$7:$R$2292,16,0)</f>
        <v>12.494300000000001</v>
      </c>
      <c r="S37" s="67">
        <f t="shared" si="5"/>
        <v>31</v>
      </c>
    </row>
    <row r="38" spans="1:19" x14ac:dyDescent="0.3">
      <c r="A38" s="63" t="s">
        <v>536</v>
      </c>
      <c r="B38" s="64">
        <f>VLOOKUP($A38,'Return Data'!$B$7:$R$2292,3,0)</f>
        <v>44494</v>
      </c>
      <c r="C38" s="65">
        <f>VLOOKUP($A38,'Return Data'!$B$7:$R$2292,4,0)</f>
        <v>147.0384</v>
      </c>
      <c r="D38" s="65">
        <f>VLOOKUP($A38,'Return Data'!$B$7:$R$2292,10,0)</f>
        <v>9.2859999999999996</v>
      </c>
      <c r="E38" s="66">
        <f t="shared" si="0"/>
        <v>12</v>
      </c>
      <c r="F38" s="65">
        <f>VLOOKUP($A38,'Return Data'!$B$7:$R$2292,11,0)</f>
        <v>24.092099999999999</v>
      </c>
      <c r="G38" s="66">
        <f t="shared" si="1"/>
        <v>8</v>
      </c>
      <c r="H38" s="65">
        <f>VLOOKUP($A38,'Return Data'!$B$7:$R$2292,12,0)</f>
        <v>27.153099999999998</v>
      </c>
      <c r="I38" s="66">
        <f t="shared" si="2"/>
        <v>9</v>
      </c>
      <c r="J38" s="65">
        <f>VLOOKUP($A38,'Return Data'!$B$7:$R$2292,13,0)</f>
        <v>45.704900000000002</v>
      </c>
      <c r="K38" s="66">
        <f t="shared" si="3"/>
        <v>17</v>
      </c>
      <c r="L38" s="65">
        <f>VLOOKUP($A38,'Return Data'!$B$7:$R$2292,17,0)</f>
        <v>21.8795</v>
      </c>
      <c r="M38" s="66">
        <f t="shared" si="7"/>
        <v>19</v>
      </c>
      <c r="N38" s="65">
        <f>VLOOKUP($A38,'Return Data'!$B$7:$R$2292,14,0)</f>
        <v>19.820900000000002</v>
      </c>
      <c r="O38" s="66">
        <f t="shared" si="8"/>
        <v>11</v>
      </c>
      <c r="P38" s="65">
        <f>VLOOKUP($A38,'Return Data'!$B$7:$R$2292,15,0)</f>
        <v>14.671200000000001</v>
      </c>
      <c r="Q38" s="66">
        <f t="shared" si="9"/>
        <v>7</v>
      </c>
      <c r="R38" s="65">
        <f>VLOOKUP($A38,'Return Data'!$B$7:$R$2292,16,0)</f>
        <v>12.9422</v>
      </c>
      <c r="S38" s="67">
        <f t="shared" si="5"/>
        <v>29</v>
      </c>
    </row>
    <row r="39" spans="1:19" x14ac:dyDescent="0.3">
      <c r="A39" s="63" t="s">
        <v>537</v>
      </c>
      <c r="B39" s="64">
        <f>VLOOKUP($A39,'Return Data'!$B$7:$R$2292,3,0)</f>
        <v>44494</v>
      </c>
      <c r="C39" s="65">
        <f>VLOOKUP($A39,'Return Data'!$B$7:$R$2292,4,0)</f>
        <v>336.01209999999998</v>
      </c>
      <c r="D39" s="65">
        <f>VLOOKUP($A39,'Return Data'!$B$7:$R$2292,10,0)</f>
        <v>10.2889</v>
      </c>
      <c r="E39" s="66">
        <f t="shared" si="0"/>
        <v>7</v>
      </c>
      <c r="F39" s="65">
        <f>VLOOKUP($A39,'Return Data'!$B$7:$R$2292,11,0)</f>
        <v>23.924700000000001</v>
      </c>
      <c r="G39" s="66">
        <f t="shared" si="1"/>
        <v>9</v>
      </c>
      <c r="H39" s="65">
        <f>VLOOKUP($A39,'Return Data'!$B$7:$R$2292,12,0)</f>
        <v>26.915600000000001</v>
      </c>
      <c r="I39" s="66">
        <f t="shared" si="2"/>
        <v>13</v>
      </c>
      <c r="J39" s="65">
        <f>VLOOKUP($A39,'Return Data'!$B$7:$R$2292,13,0)</f>
        <v>45.098700000000001</v>
      </c>
      <c r="K39" s="66">
        <f t="shared" si="3"/>
        <v>19</v>
      </c>
      <c r="L39" s="65">
        <f>VLOOKUP($A39,'Return Data'!$B$7:$R$2292,17,0)</f>
        <v>22.0076</v>
      </c>
      <c r="M39" s="66">
        <f t="shared" si="7"/>
        <v>18</v>
      </c>
      <c r="N39" s="65">
        <f>VLOOKUP($A39,'Return Data'!$B$7:$R$2292,14,0)</f>
        <v>18.637</v>
      </c>
      <c r="O39" s="66">
        <f t="shared" si="8"/>
        <v>16</v>
      </c>
      <c r="P39" s="65">
        <f>VLOOKUP($A39,'Return Data'!$B$7:$R$2292,15,0)</f>
        <v>11.899800000000001</v>
      </c>
      <c r="Q39" s="66">
        <f t="shared" si="9"/>
        <v>18</v>
      </c>
      <c r="R39" s="65">
        <f>VLOOKUP($A39,'Return Data'!$B$7:$R$2292,16,0)</f>
        <v>14.8355</v>
      </c>
      <c r="S39" s="67">
        <f t="shared" si="5"/>
        <v>19</v>
      </c>
    </row>
    <row r="40" spans="1:19" x14ac:dyDescent="0.3">
      <c r="A40" s="63" t="s">
        <v>539</v>
      </c>
      <c r="B40" s="64">
        <f>VLOOKUP($A40,'Return Data'!$B$7:$R$2292,3,0)</f>
        <v>44494</v>
      </c>
      <c r="C40" s="65">
        <f>VLOOKUP($A40,'Return Data'!$B$7:$R$2292,4,0)</f>
        <v>268.89870000000002</v>
      </c>
      <c r="D40" s="65">
        <f>VLOOKUP($A40,'Return Data'!$B$7:$R$2292,10,0)</f>
        <v>10.135899999999999</v>
      </c>
      <c r="E40" s="66">
        <f t="shared" si="0"/>
        <v>8</v>
      </c>
      <c r="F40" s="65">
        <f>VLOOKUP($A40,'Return Data'!$B$7:$R$2292,11,0)</f>
        <v>25.3706</v>
      </c>
      <c r="G40" s="66">
        <f t="shared" si="1"/>
        <v>4</v>
      </c>
      <c r="H40" s="65">
        <f>VLOOKUP($A40,'Return Data'!$B$7:$R$2292,12,0)</f>
        <v>31.264900000000001</v>
      </c>
      <c r="I40" s="66">
        <f t="shared" si="2"/>
        <v>4</v>
      </c>
      <c r="J40" s="65">
        <f>VLOOKUP($A40,'Return Data'!$B$7:$R$2292,13,0)</f>
        <v>53.5899</v>
      </c>
      <c r="K40" s="66">
        <f t="shared" si="3"/>
        <v>4</v>
      </c>
      <c r="L40" s="65">
        <f>VLOOKUP($A40,'Return Data'!$B$7:$R$2292,17,0)</f>
        <v>27.194800000000001</v>
      </c>
      <c r="M40" s="66">
        <f t="shared" si="7"/>
        <v>5</v>
      </c>
      <c r="N40" s="65">
        <f>VLOOKUP($A40,'Return Data'!$B$7:$R$2292,14,0)</f>
        <v>18.389700000000001</v>
      </c>
      <c r="O40" s="66">
        <f t="shared" si="8"/>
        <v>17</v>
      </c>
      <c r="P40" s="65">
        <f>VLOOKUP($A40,'Return Data'!$B$7:$R$2292,15,0)</f>
        <v>12.7667</v>
      </c>
      <c r="Q40" s="66">
        <f t="shared" si="9"/>
        <v>15</v>
      </c>
      <c r="R40" s="65">
        <f>VLOOKUP($A40,'Return Data'!$B$7:$R$2292,16,0)</f>
        <v>13.479200000000001</v>
      </c>
      <c r="S40" s="67">
        <f t="shared" si="5"/>
        <v>25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8.8422454545454556</v>
      </c>
      <c r="E42" s="74"/>
      <c r="F42" s="75">
        <f>AVERAGE(F8:F40)</f>
        <v>22.131354545454546</v>
      </c>
      <c r="G42" s="74"/>
      <c r="H42" s="75">
        <f>AVERAGE(H8:H40)</f>
        <v>26.289578787878796</v>
      </c>
      <c r="I42" s="74"/>
      <c r="J42" s="75">
        <f>AVERAGE(J8:J40)</f>
        <v>46.012987878787882</v>
      </c>
      <c r="K42" s="74"/>
      <c r="L42" s="75">
        <f>AVERAGE(L8:L40)</f>
        <v>24.032962068965514</v>
      </c>
      <c r="M42" s="74"/>
      <c r="N42" s="75">
        <f>AVERAGE(N8:N40)</f>
        <v>19.94969230769231</v>
      </c>
      <c r="O42" s="74"/>
      <c r="P42" s="75">
        <f>AVERAGE(P8:P40)</f>
        <v>13.765231818181821</v>
      </c>
      <c r="Q42" s="74"/>
      <c r="R42" s="75">
        <f>AVERAGE(R8:R40)</f>
        <v>15.531633333333341</v>
      </c>
      <c r="S42" s="76"/>
    </row>
    <row r="43" spans="1:19" x14ac:dyDescent="0.3">
      <c r="A43" s="73" t="s">
        <v>28</v>
      </c>
      <c r="B43" s="74"/>
      <c r="C43" s="74"/>
      <c r="D43" s="75">
        <f>MIN(D8:D40)</f>
        <v>2.7606999999999999</v>
      </c>
      <c r="E43" s="74"/>
      <c r="F43" s="75">
        <f>MIN(F8:F40)</f>
        <v>16.0806</v>
      </c>
      <c r="G43" s="74"/>
      <c r="H43" s="75">
        <f>MIN(H8:H40)</f>
        <v>16.4145</v>
      </c>
      <c r="I43" s="74"/>
      <c r="J43" s="75">
        <f>MIN(J8:J40)</f>
        <v>32.653199999999998</v>
      </c>
      <c r="K43" s="74"/>
      <c r="L43" s="75">
        <f>MIN(L8:L40)</f>
        <v>14.1172</v>
      </c>
      <c r="M43" s="74"/>
      <c r="N43" s="75">
        <f>MIN(N8:N40)</f>
        <v>11.0558</v>
      </c>
      <c r="O43" s="74"/>
      <c r="P43" s="75">
        <f>MIN(P8:P40)</f>
        <v>9.4017999999999997</v>
      </c>
      <c r="Q43" s="74"/>
      <c r="R43" s="75">
        <f>MIN(R8:R40)</f>
        <v>11.1981</v>
      </c>
      <c r="S43" s="76"/>
    </row>
    <row r="44" spans="1:19" ht="15" thickBot="1" x14ac:dyDescent="0.35">
      <c r="A44" s="77" t="s">
        <v>29</v>
      </c>
      <c r="B44" s="78"/>
      <c r="C44" s="78"/>
      <c r="D44" s="79">
        <f>MAX(D8:D40)</f>
        <v>16.865300000000001</v>
      </c>
      <c r="E44" s="78"/>
      <c r="F44" s="79">
        <f>MAX(F8:F40)</f>
        <v>32.4238</v>
      </c>
      <c r="G44" s="78"/>
      <c r="H44" s="79">
        <f>MAX(H8:H40)</f>
        <v>42.491700000000002</v>
      </c>
      <c r="I44" s="78"/>
      <c r="J44" s="79">
        <f>MAX(J8:J40)</f>
        <v>74.777199999999993</v>
      </c>
      <c r="K44" s="78"/>
      <c r="L44" s="79">
        <f>MAX(L8:L40)</f>
        <v>40.069899999999997</v>
      </c>
      <c r="M44" s="78"/>
      <c r="N44" s="79">
        <f>MAX(N8:N40)</f>
        <v>31.6783</v>
      </c>
      <c r="O44" s="78"/>
      <c r="P44" s="79">
        <f>MAX(P8:P40)</f>
        <v>19.6937</v>
      </c>
      <c r="Q44" s="78"/>
      <c r="R44" s="79">
        <f>MAX(R8:R40)</f>
        <v>28.7667</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44494</v>
      </c>
      <c r="C8" s="65">
        <f>VLOOKUP($A8,'Return Data'!$B$7:$R$2292,4,0)</f>
        <v>1091.56</v>
      </c>
      <c r="D8" s="65">
        <f>VLOOKUP($A8,'Return Data'!$B$7:$R$2292,10,0)</f>
        <v>8.2918000000000003</v>
      </c>
      <c r="E8" s="66">
        <f t="shared" ref="E8:E40" si="0">RANK(D8,D$8:D$40,0)</f>
        <v>19</v>
      </c>
      <c r="F8" s="65">
        <f>VLOOKUP($A8,'Return Data'!$B$7:$R$2292,11,0)</f>
        <v>21.102799999999998</v>
      </c>
      <c r="G8" s="66">
        <f t="shared" ref="G8:G40" si="1">RANK(F8,F$8:F$40,0)</f>
        <v>15</v>
      </c>
      <c r="H8" s="65">
        <f>VLOOKUP($A8,'Return Data'!$B$7:$R$2292,12,0)</f>
        <v>25.168900000000001</v>
      </c>
      <c r="I8" s="66">
        <f t="shared" ref="I8:I40" si="2">RANK(H8,H$8:H$40,0)</f>
        <v>15</v>
      </c>
      <c r="J8" s="65">
        <f>VLOOKUP($A8,'Return Data'!$B$7:$R$2292,13,0)</f>
        <v>45.634500000000003</v>
      </c>
      <c r="K8" s="66">
        <f t="shared" ref="K8:K40" si="3">RANK(J8,J$8:J$40,0)</f>
        <v>13</v>
      </c>
      <c r="L8" s="65">
        <f>VLOOKUP($A8,'Return Data'!$B$7:$R$2292,17,0)</f>
        <v>20.753499999999999</v>
      </c>
      <c r="M8" s="66">
        <f t="shared" ref="M8:M17" si="4">RANK(L8,L$8:L$40,0)</f>
        <v>19</v>
      </c>
      <c r="N8" s="65">
        <f>VLOOKUP($A8,'Return Data'!$B$7:$R$2292,14,0)</f>
        <v>16.325800000000001</v>
      </c>
      <c r="O8" s="66">
        <f>RANK(N8,N$8:N$40,0)</f>
        <v>20</v>
      </c>
      <c r="P8" s="65">
        <f>VLOOKUP($A8,'Return Data'!$B$7:$R$2292,15,0)</f>
        <v>10.7906</v>
      </c>
      <c r="Q8" s="66">
        <f>RANK(P8,P$8:P$40,0)</f>
        <v>17</v>
      </c>
      <c r="R8" s="65">
        <f>VLOOKUP($A8,'Return Data'!$B$7:$R$2292,16,0)</f>
        <v>19.196899999999999</v>
      </c>
      <c r="S8" s="67">
        <f t="shared" ref="S8:S40" si="5">RANK(R8,R$8:R$40,0)</f>
        <v>2</v>
      </c>
    </row>
    <row r="9" spans="1:20" x14ac:dyDescent="0.3">
      <c r="A9" s="63" t="s">
        <v>481</v>
      </c>
      <c r="B9" s="64">
        <f>VLOOKUP($A9,'Return Data'!$B$7:$R$2292,3,0)</f>
        <v>44494</v>
      </c>
      <c r="C9" s="65">
        <f>VLOOKUP($A9,'Return Data'!$B$7:$R$2292,4,0)</f>
        <v>15.94</v>
      </c>
      <c r="D9" s="65">
        <f>VLOOKUP($A9,'Return Data'!$B$7:$R$2292,10,0)</f>
        <v>10.311400000000001</v>
      </c>
      <c r="E9" s="66">
        <f t="shared" si="0"/>
        <v>6</v>
      </c>
      <c r="F9" s="65">
        <f>VLOOKUP($A9,'Return Data'!$B$7:$R$2292,11,0)</f>
        <v>24.240100000000002</v>
      </c>
      <c r="G9" s="66">
        <f t="shared" si="1"/>
        <v>5</v>
      </c>
      <c r="H9" s="65">
        <f>VLOOKUP($A9,'Return Data'!$B$7:$R$2292,12,0)</f>
        <v>23.279199999999999</v>
      </c>
      <c r="I9" s="66">
        <f t="shared" si="2"/>
        <v>21</v>
      </c>
      <c r="J9" s="65">
        <f>VLOOKUP($A9,'Return Data'!$B$7:$R$2292,13,0)</f>
        <v>41.814900000000002</v>
      </c>
      <c r="K9" s="66">
        <f t="shared" si="3"/>
        <v>21</v>
      </c>
      <c r="L9" s="65">
        <f>VLOOKUP($A9,'Return Data'!$B$7:$R$2292,17,0)</f>
        <v>20.511900000000001</v>
      </c>
      <c r="M9" s="66">
        <f t="shared" si="4"/>
        <v>21</v>
      </c>
      <c r="N9" s="65"/>
      <c r="O9" s="66"/>
      <c r="P9" s="65"/>
      <c r="Q9" s="66"/>
      <c r="R9" s="65">
        <f>VLOOKUP($A9,'Return Data'!$B$7:$R$2292,16,0)</f>
        <v>15.613300000000001</v>
      </c>
      <c r="S9" s="67">
        <f t="shared" si="5"/>
        <v>8</v>
      </c>
    </row>
    <row r="10" spans="1:20" x14ac:dyDescent="0.3">
      <c r="A10" s="63" t="s">
        <v>482</v>
      </c>
      <c r="B10" s="64">
        <f>VLOOKUP($A10,'Return Data'!$B$7:$R$2292,3,0)</f>
        <v>44494</v>
      </c>
      <c r="C10" s="65">
        <f>VLOOKUP($A10,'Return Data'!$B$7:$R$2292,4,0)</f>
        <v>84.98</v>
      </c>
      <c r="D10" s="65">
        <f>VLOOKUP($A10,'Return Data'!$B$7:$R$2292,10,0)</f>
        <v>12.318300000000001</v>
      </c>
      <c r="E10" s="66">
        <f t="shared" si="0"/>
        <v>2</v>
      </c>
      <c r="F10" s="65">
        <f>VLOOKUP($A10,'Return Data'!$B$7:$R$2292,11,0)</f>
        <v>26.083100000000002</v>
      </c>
      <c r="G10" s="66">
        <f t="shared" si="1"/>
        <v>3</v>
      </c>
      <c r="H10" s="65">
        <f>VLOOKUP($A10,'Return Data'!$B$7:$R$2292,12,0)</f>
        <v>28.835699999999999</v>
      </c>
      <c r="I10" s="66">
        <f t="shared" si="2"/>
        <v>6</v>
      </c>
      <c r="J10" s="65">
        <f>VLOOKUP($A10,'Return Data'!$B$7:$R$2292,13,0)</f>
        <v>48.1004</v>
      </c>
      <c r="K10" s="66">
        <f t="shared" si="3"/>
        <v>6</v>
      </c>
      <c r="L10" s="65">
        <f>VLOOKUP($A10,'Return Data'!$B$7:$R$2292,17,0)</f>
        <v>25.0045</v>
      </c>
      <c r="M10" s="66">
        <f t="shared" si="4"/>
        <v>6</v>
      </c>
      <c r="N10" s="65">
        <f>VLOOKUP($A10,'Return Data'!$B$7:$R$2292,14,0)</f>
        <v>18.6751</v>
      </c>
      <c r="O10" s="66">
        <f t="shared" ref="O10:O17" si="6">RANK(N10,N$8:N$40,0)</f>
        <v>11</v>
      </c>
      <c r="P10" s="65">
        <f>VLOOKUP($A10,'Return Data'!$B$7:$R$2292,15,0)</f>
        <v>11.9374</v>
      </c>
      <c r="Q10" s="66">
        <f>RANK(P10,P$8:P$40,0)</f>
        <v>14</v>
      </c>
      <c r="R10" s="65">
        <f>VLOOKUP($A10,'Return Data'!$B$7:$R$2292,16,0)</f>
        <v>12.526400000000001</v>
      </c>
      <c r="S10" s="67">
        <f t="shared" si="5"/>
        <v>21</v>
      </c>
    </row>
    <row r="11" spans="1:20" x14ac:dyDescent="0.3">
      <c r="A11" s="63" t="s">
        <v>1777</v>
      </c>
      <c r="B11" s="64">
        <f>VLOOKUP($A11,'Return Data'!$B$7:$R$2292,3,0)</f>
        <v>44494</v>
      </c>
      <c r="C11" s="65">
        <f>VLOOKUP($A11,'Return Data'!$B$7:$R$2292,4,0)</f>
        <v>18.866199999999999</v>
      </c>
      <c r="D11" s="65">
        <f>VLOOKUP($A11,'Return Data'!$B$7:$R$2292,10,0)</f>
        <v>6.5345000000000004</v>
      </c>
      <c r="E11" s="66">
        <f t="shared" si="0"/>
        <v>28</v>
      </c>
      <c r="F11" s="65">
        <f>VLOOKUP($A11,'Return Data'!$B$7:$R$2292,11,0)</f>
        <v>20.945699999999999</v>
      </c>
      <c r="G11" s="66">
        <f t="shared" si="1"/>
        <v>18</v>
      </c>
      <c r="H11" s="65">
        <f>VLOOKUP($A11,'Return Data'!$B$7:$R$2292,12,0)</f>
        <v>23.224699999999999</v>
      </c>
      <c r="I11" s="66">
        <f t="shared" si="2"/>
        <v>22</v>
      </c>
      <c r="J11" s="65">
        <f>VLOOKUP($A11,'Return Data'!$B$7:$R$2292,13,0)</f>
        <v>42.451999999999998</v>
      </c>
      <c r="K11" s="66">
        <f t="shared" si="3"/>
        <v>20</v>
      </c>
      <c r="L11" s="65">
        <f>VLOOKUP($A11,'Return Data'!$B$7:$R$2292,17,0)</f>
        <v>22.259499999999999</v>
      </c>
      <c r="M11" s="66">
        <f t="shared" si="4"/>
        <v>15</v>
      </c>
      <c r="N11" s="65">
        <f>VLOOKUP($A11,'Return Data'!$B$7:$R$2292,14,0)</f>
        <v>21.9499</v>
      </c>
      <c r="O11" s="66">
        <f t="shared" si="6"/>
        <v>4</v>
      </c>
      <c r="P11" s="65"/>
      <c r="Q11" s="66"/>
      <c r="R11" s="65">
        <f>VLOOKUP($A11,'Return Data'!$B$7:$R$2292,16,0)</f>
        <v>14.9594</v>
      </c>
      <c r="S11" s="67">
        <f t="shared" si="5"/>
        <v>13</v>
      </c>
    </row>
    <row r="12" spans="1:20" x14ac:dyDescent="0.3">
      <c r="A12" s="63" t="s">
        <v>485</v>
      </c>
      <c r="B12" s="64">
        <f>VLOOKUP($A12,'Return Data'!$B$7:$R$2292,3,0)</f>
        <v>44494</v>
      </c>
      <c r="C12" s="65">
        <f>VLOOKUP($A12,'Return Data'!$B$7:$R$2292,4,0)</f>
        <v>22.41</v>
      </c>
      <c r="D12" s="65">
        <f>VLOOKUP($A12,'Return Data'!$B$7:$R$2292,10,0)</f>
        <v>2.5629</v>
      </c>
      <c r="E12" s="66">
        <f t="shared" si="0"/>
        <v>33</v>
      </c>
      <c r="F12" s="65">
        <f>VLOOKUP($A12,'Return Data'!$B$7:$R$2292,11,0)</f>
        <v>27.7651</v>
      </c>
      <c r="G12" s="66">
        <f t="shared" si="1"/>
        <v>2</v>
      </c>
      <c r="H12" s="65">
        <f>VLOOKUP($A12,'Return Data'!$B$7:$R$2292,12,0)</f>
        <v>41.387999999999998</v>
      </c>
      <c r="I12" s="66">
        <f t="shared" si="2"/>
        <v>2</v>
      </c>
      <c r="J12" s="65">
        <f>VLOOKUP($A12,'Return Data'!$B$7:$R$2292,13,0)</f>
        <v>61.107100000000003</v>
      </c>
      <c r="K12" s="66">
        <f t="shared" si="3"/>
        <v>3</v>
      </c>
      <c r="L12" s="65">
        <f>VLOOKUP($A12,'Return Data'!$B$7:$R$2292,17,0)</f>
        <v>38.041699999999999</v>
      </c>
      <c r="M12" s="66">
        <f t="shared" si="4"/>
        <v>2</v>
      </c>
      <c r="N12" s="65">
        <f>VLOOKUP($A12,'Return Data'!$B$7:$R$2292,14,0)</f>
        <v>23.918700000000001</v>
      </c>
      <c r="O12" s="66">
        <f t="shared" si="6"/>
        <v>2</v>
      </c>
      <c r="P12" s="65"/>
      <c r="Q12" s="66"/>
      <c r="R12" s="65">
        <f>VLOOKUP($A12,'Return Data'!$B$7:$R$2292,16,0)</f>
        <v>16.551100000000002</v>
      </c>
      <c r="S12" s="67">
        <f t="shared" si="5"/>
        <v>5</v>
      </c>
    </row>
    <row r="13" spans="1:20" x14ac:dyDescent="0.3">
      <c r="A13" s="63" t="s">
        <v>487</v>
      </c>
      <c r="B13" s="64">
        <f>VLOOKUP($A13,'Return Data'!$B$7:$R$2292,3,0)</f>
        <v>44494</v>
      </c>
      <c r="C13" s="65">
        <f>VLOOKUP($A13,'Return Data'!$B$7:$R$2292,4,0)</f>
        <v>248.67</v>
      </c>
      <c r="D13" s="65">
        <f>VLOOKUP($A13,'Return Data'!$B$7:$R$2292,10,0)</f>
        <v>7.6307</v>
      </c>
      <c r="E13" s="66">
        <f t="shared" si="0"/>
        <v>22</v>
      </c>
      <c r="F13" s="65">
        <f>VLOOKUP($A13,'Return Data'!$B$7:$R$2292,11,0)</f>
        <v>19.8583</v>
      </c>
      <c r="G13" s="66">
        <f t="shared" si="1"/>
        <v>26</v>
      </c>
      <c r="H13" s="65">
        <f>VLOOKUP($A13,'Return Data'!$B$7:$R$2292,12,0)</f>
        <v>21.765699999999999</v>
      </c>
      <c r="I13" s="66">
        <f t="shared" si="2"/>
        <v>26</v>
      </c>
      <c r="J13" s="65">
        <f>VLOOKUP($A13,'Return Data'!$B$7:$R$2292,13,0)</f>
        <v>38.372900000000001</v>
      </c>
      <c r="K13" s="66">
        <f t="shared" si="3"/>
        <v>24</v>
      </c>
      <c r="L13" s="65">
        <f>VLOOKUP($A13,'Return Data'!$B$7:$R$2292,17,0)</f>
        <v>23.316500000000001</v>
      </c>
      <c r="M13" s="66">
        <f t="shared" si="4"/>
        <v>10</v>
      </c>
      <c r="N13" s="65">
        <f>VLOOKUP($A13,'Return Data'!$B$7:$R$2292,14,0)</f>
        <v>20.729600000000001</v>
      </c>
      <c r="O13" s="66">
        <f t="shared" si="6"/>
        <v>7</v>
      </c>
      <c r="P13" s="65">
        <f>VLOOKUP($A13,'Return Data'!$B$7:$R$2292,15,0)</f>
        <v>14.2478</v>
      </c>
      <c r="Q13" s="66">
        <f>RANK(P13,P$8:P$40,0)</f>
        <v>4</v>
      </c>
      <c r="R13" s="65">
        <f>VLOOKUP($A13,'Return Data'!$B$7:$R$2292,16,0)</f>
        <v>11.8271</v>
      </c>
      <c r="S13" s="67">
        <f t="shared" si="5"/>
        <v>27</v>
      </c>
    </row>
    <row r="14" spans="1:20" x14ac:dyDescent="0.3">
      <c r="A14" s="63" t="s">
        <v>489</v>
      </c>
      <c r="B14" s="64">
        <f>VLOOKUP($A14,'Return Data'!$B$7:$R$2292,3,0)</f>
        <v>44494</v>
      </c>
      <c r="C14" s="65">
        <f>VLOOKUP($A14,'Return Data'!$B$7:$R$2292,4,0)</f>
        <v>240.267</v>
      </c>
      <c r="D14" s="65">
        <f>VLOOKUP($A14,'Return Data'!$B$7:$R$2292,10,0)</f>
        <v>6.5098000000000003</v>
      </c>
      <c r="E14" s="66">
        <f t="shared" si="0"/>
        <v>29</v>
      </c>
      <c r="F14" s="65">
        <f>VLOOKUP($A14,'Return Data'!$B$7:$R$2292,11,0)</f>
        <v>20.306100000000001</v>
      </c>
      <c r="G14" s="66">
        <f t="shared" si="1"/>
        <v>22</v>
      </c>
      <c r="H14" s="65">
        <f>VLOOKUP($A14,'Return Data'!$B$7:$R$2292,12,0)</f>
        <v>23.3429</v>
      </c>
      <c r="I14" s="66">
        <f t="shared" si="2"/>
        <v>20</v>
      </c>
      <c r="J14" s="65">
        <f>VLOOKUP($A14,'Return Data'!$B$7:$R$2292,13,0)</f>
        <v>44.400799999999997</v>
      </c>
      <c r="K14" s="66">
        <f t="shared" si="3"/>
        <v>15</v>
      </c>
      <c r="L14" s="65">
        <f>VLOOKUP($A14,'Return Data'!$B$7:$R$2292,17,0)</f>
        <v>22.324999999999999</v>
      </c>
      <c r="M14" s="66">
        <f t="shared" si="4"/>
        <v>14</v>
      </c>
      <c r="N14" s="65">
        <f>VLOOKUP($A14,'Return Data'!$B$7:$R$2292,14,0)</f>
        <v>21.9131</v>
      </c>
      <c r="O14" s="66">
        <f t="shared" si="6"/>
        <v>5</v>
      </c>
      <c r="P14" s="65">
        <f>VLOOKUP($A14,'Return Data'!$B$7:$R$2292,15,0)</f>
        <v>13.178699999999999</v>
      </c>
      <c r="Q14" s="66">
        <f>RANK(P14,P$8:P$40,0)</f>
        <v>9</v>
      </c>
      <c r="R14" s="65">
        <f>VLOOKUP($A14,'Return Data'!$B$7:$R$2292,16,0)</f>
        <v>15.2273</v>
      </c>
      <c r="S14" s="67">
        <f t="shared" si="5"/>
        <v>11</v>
      </c>
    </row>
    <row r="15" spans="1:20" x14ac:dyDescent="0.3">
      <c r="A15" s="63" t="s">
        <v>491</v>
      </c>
      <c r="B15" s="64">
        <f>VLOOKUP($A15,'Return Data'!$B$7:$R$2292,3,0)</f>
        <v>44494</v>
      </c>
      <c r="C15" s="65">
        <f>VLOOKUP($A15,'Return Data'!$B$7:$R$2292,4,0)</f>
        <v>38.049999999999997</v>
      </c>
      <c r="D15" s="65">
        <f>VLOOKUP($A15,'Return Data'!$B$7:$R$2292,10,0)</f>
        <v>7.2435</v>
      </c>
      <c r="E15" s="66">
        <f t="shared" si="0"/>
        <v>25</v>
      </c>
      <c r="F15" s="65">
        <f>VLOOKUP($A15,'Return Data'!$B$7:$R$2292,11,0)</f>
        <v>20.5258</v>
      </c>
      <c r="G15" s="66">
        <f t="shared" si="1"/>
        <v>19</v>
      </c>
      <c r="H15" s="65">
        <f>VLOOKUP($A15,'Return Data'!$B$7:$R$2292,12,0)</f>
        <v>23.5791</v>
      </c>
      <c r="I15" s="66">
        <f t="shared" si="2"/>
        <v>19</v>
      </c>
      <c r="J15" s="65">
        <f>VLOOKUP($A15,'Return Data'!$B$7:$R$2292,13,0)</f>
        <v>43.693399999999997</v>
      </c>
      <c r="K15" s="66">
        <f t="shared" si="3"/>
        <v>18</v>
      </c>
      <c r="L15" s="65">
        <f>VLOOKUP($A15,'Return Data'!$B$7:$R$2292,17,0)</f>
        <v>21.3155</v>
      </c>
      <c r="M15" s="66">
        <f t="shared" si="4"/>
        <v>16</v>
      </c>
      <c r="N15" s="65">
        <f>VLOOKUP($A15,'Return Data'!$B$7:$R$2292,14,0)</f>
        <v>17.945599999999999</v>
      </c>
      <c r="O15" s="66">
        <f t="shared" si="6"/>
        <v>15</v>
      </c>
      <c r="P15" s="65">
        <f>VLOOKUP($A15,'Return Data'!$B$7:$R$2292,15,0)</f>
        <v>12.349600000000001</v>
      </c>
      <c r="Q15" s="66">
        <f>RANK(P15,P$8:P$40,0)</f>
        <v>10</v>
      </c>
      <c r="R15" s="65">
        <f>VLOOKUP($A15,'Return Data'!$B$7:$R$2292,16,0)</f>
        <v>11.562099999999999</v>
      </c>
      <c r="S15" s="67">
        <f t="shared" si="5"/>
        <v>29</v>
      </c>
    </row>
    <row r="16" spans="1:20" x14ac:dyDescent="0.3">
      <c r="A16" s="63" t="s">
        <v>492</v>
      </c>
      <c r="B16" s="64">
        <f>VLOOKUP($A16,'Return Data'!$B$7:$R$2292,3,0)</f>
        <v>44494</v>
      </c>
      <c r="C16" s="65">
        <f>VLOOKUP($A16,'Return Data'!$B$7:$R$2292,4,0)</f>
        <v>181.697</v>
      </c>
      <c r="D16" s="65">
        <f>VLOOKUP($A16,'Return Data'!$B$7:$R$2292,10,0)</f>
        <v>8.6410999999999998</v>
      </c>
      <c r="E16" s="66">
        <f t="shared" si="0"/>
        <v>13</v>
      </c>
      <c r="F16" s="65">
        <f>VLOOKUP($A16,'Return Data'!$B$7:$R$2292,11,0)</f>
        <v>21.052900000000001</v>
      </c>
      <c r="G16" s="66">
        <f t="shared" si="1"/>
        <v>16</v>
      </c>
      <c r="H16" s="65">
        <f>VLOOKUP($A16,'Return Data'!$B$7:$R$2292,12,0)</f>
        <v>24.4251</v>
      </c>
      <c r="I16" s="66">
        <f t="shared" si="2"/>
        <v>16</v>
      </c>
      <c r="J16" s="65">
        <f>VLOOKUP($A16,'Return Data'!$B$7:$R$2292,13,0)</f>
        <v>45.691800000000001</v>
      </c>
      <c r="K16" s="66">
        <f t="shared" si="3"/>
        <v>12</v>
      </c>
      <c r="L16" s="65">
        <f>VLOOKUP($A16,'Return Data'!$B$7:$R$2292,17,0)</f>
        <v>22.8081</v>
      </c>
      <c r="M16" s="66">
        <f t="shared" si="4"/>
        <v>12</v>
      </c>
      <c r="N16" s="65">
        <f>VLOOKUP($A16,'Return Data'!$B$7:$R$2292,14,0)</f>
        <v>18.357800000000001</v>
      </c>
      <c r="O16" s="66">
        <f t="shared" si="6"/>
        <v>13</v>
      </c>
      <c r="P16" s="65">
        <f>VLOOKUP($A16,'Return Data'!$B$7:$R$2292,15,0)</f>
        <v>12.200200000000001</v>
      </c>
      <c r="Q16" s="66">
        <f>RANK(P16,P$8:P$40,0)</f>
        <v>11</v>
      </c>
      <c r="R16" s="65">
        <f>VLOOKUP($A16,'Return Data'!$B$7:$R$2292,16,0)</f>
        <v>14.164099999999999</v>
      </c>
      <c r="S16" s="67">
        <f t="shared" si="5"/>
        <v>14</v>
      </c>
    </row>
    <row r="17" spans="1:19" x14ac:dyDescent="0.3">
      <c r="A17" s="63" t="s">
        <v>494</v>
      </c>
      <c r="B17" s="64">
        <f>VLOOKUP($A17,'Return Data'!$B$7:$R$2292,3,0)</f>
        <v>44494</v>
      </c>
      <c r="C17" s="65">
        <f>VLOOKUP($A17,'Return Data'!$B$7:$R$2292,4,0)</f>
        <v>81.027000000000001</v>
      </c>
      <c r="D17" s="65">
        <f>VLOOKUP($A17,'Return Data'!$B$7:$R$2292,10,0)</f>
        <v>8.2539999999999996</v>
      </c>
      <c r="E17" s="66">
        <f t="shared" si="0"/>
        <v>20</v>
      </c>
      <c r="F17" s="65">
        <f>VLOOKUP($A17,'Return Data'!$B$7:$R$2292,11,0)</f>
        <v>22.255099999999999</v>
      </c>
      <c r="G17" s="66">
        <f t="shared" si="1"/>
        <v>12</v>
      </c>
      <c r="H17" s="65">
        <f>VLOOKUP($A17,'Return Data'!$B$7:$R$2292,12,0)</f>
        <v>26.5138</v>
      </c>
      <c r="I17" s="66">
        <f t="shared" si="2"/>
        <v>9</v>
      </c>
      <c r="J17" s="65">
        <f>VLOOKUP($A17,'Return Data'!$B$7:$R$2292,13,0)</f>
        <v>48.056699999999999</v>
      </c>
      <c r="K17" s="66">
        <f t="shared" si="3"/>
        <v>7</v>
      </c>
      <c r="L17" s="65">
        <f>VLOOKUP($A17,'Return Data'!$B$7:$R$2292,17,0)</f>
        <v>23.302900000000001</v>
      </c>
      <c r="M17" s="66">
        <f t="shared" si="4"/>
        <v>11</v>
      </c>
      <c r="N17" s="65">
        <f>VLOOKUP($A17,'Return Data'!$B$7:$R$2292,14,0)</f>
        <v>18.791899999999998</v>
      </c>
      <c r="O17" s="66">
        <f t="shared" si="6"/>
        <v>10</v>
      </c>
      <c r="P17" s="65">
        <f>VLOOKUP($A17,'Return Data'!$B$7:$R$2292,15,0)</f>
        <v>11.721299999999999</v>
      </c>
      <c r="Q17" s="66">
        <f>RANK(P17,P$8:P$40,0)</f>
        <v>15</v>
      </c>
      <c r="R17" s="65">
        <f>VLOOKUP($A17,'Return Data'!$B$7:$R$2292,16,0)</f>
        <v>13.462999999999999</v>
      </c>
      <c r="S17" s="67">
        <f t="shared" si="5"/>
        <v>17</v>
      </c>
    </row>
    <row r="18" spans="1:19" x14ac:dyDescent="0.3">
      <c r="A18" s="63" t="s">
        <v>497</v>
      </c>
      <c r="B18" s="64">
        <f>VLOOKUP($A18,'Return Data'!$B$7:$R$2292,3,0)</f>
        <v>44494</v>
      </c>
      <c r="C18" s="65">
        <f>VLOOKUP($A18,'Return Data'!$B$7:$R$2292,4,0)</f>
        <v>16.189699999999998</v>
      </c>
      <c r="D18" s="65">
        <f>VLOOKUP($A18,'Return Data'!$B$7:$R$2292,10,0)</f>
        <v>8.5223999999999993</v>
      </c>
      <c r="E18" s="66">
        <f t="shared" si="0"/>
        <v>17</v>
      </c>
      <c r="F18" s="65">
        <f>VLOOKUP($A18,'Return Data'!$B$7:$R$2292,11,0)</f>
        <v>20.286300000000001</v>
      </c>
      <c r="G18" s="66">
        <f t="shared" si="1"/>
        <v>23</v>
      </c>
      <c r="H18" s="65">
        <f>VLOOKUP($A18,'Return Data'!$B$7:$R$2292,12,0)</f>
        <v>20.762799999999999</v>
      </c>
      <c r="I18" s="66">
        <f t="shared" si="2"/>
        <v>27</v>
      </c>
      <c r="J18" s="65">
        <f>VLOOKUP($A18,'Return Data'!$B$7:$R$2292,13,0)</f>
        <v>37.368499999999997</v>
      </c>
      <c r="K18" s="66">
        <f t="shared" si="3"/>
        <v>26</v>
      </c>
      <c r="L18" s="65"/>
      <c r="M18" s="66"/>
      <c r="N18" s="65"/>
      <c r="O18" s="66"/>
      <c r="P18" s="65"/>
      <c r="Q18" s="66"/>
      <c r="R18" s="65">
        <f>VLOOKUP($A18,'Return Data'!$B$7:$R$2292,16,0)</f>
        <v>17.352499999999999</v>
      </c>
      <c r="S18" s="67">
        <f t="shared" si="5"/>
        <v>4</v>
      </c>
    </row>
    <row r="19" spans="1:19" x14ac:dyDescent="0.3">
      <c r="A19" s="63" t="s">
        <v>498</v>
      </c>
      <c r="B19" s="64">
        <f>VLOOKUP($A19,'Return Data'!$B$7:$R$2292,3,0)</f>
        <v>44494</v>
      </c>
      <c r="C19" s="65">
        <f>VLOOKUP($A19,'Return Data'!$B$7:$R$2292,4,0)</f>
        <v>222.13</v>
      </c>
      <c r="D19" s="65">
        <f>VLOOKUP($A19,'Return Data'!$B$7:$R$2292,10,0)</f>
        <v>16.720099999999999</v>
      </c>
      <c r="E19" s="66">
        <f t="shared" si="0"/>
        <v>1</v>
      </c>
      <c r="F19" s="65">
        <f>VLOOKUP($A19,'Return Data'!$B$7:$R$2292,11,0)</f>
        <v>32.1023</v>
      </c>
      <c r="G19" s="66">
        <f t="shared" si="1"/>
        <v>1</v>
      </c>
      <c r="H19" s="65">
        <f>VLOOKUP($A19,'Return Data'!$B$7:$R$2292,12,0)</f>
        <v>41.990499999999997</v>
      </c>
      <c r="I19" s="66">
        <f t="shared" si="2"/>
        <v>1</v>
      </c>
      <c r="J19" s="65">
        <f>VLOOKUP($A19,'Return Data'!$B$7:$R$2292,13,0)</f>
        <v>73.946799999999996</v>
      </c>
      <c r="K19" s="66">
        <f t="shared" si="3"/>
        <v>1</v>
      </c>
      <c r="L19" s="65">
        <f>VLOOKUP($A19,'Return Data'!$B$7:$R$2292,17,0)</f>
        <v>29.184100000000001</v>
      </c>
      <c r="M19" s="66">
        <f>RANK(L19,L$8:L$40,0)</f>
        <v>4</v>
      </c>
      <c r="N19" s="65">
        <f>VLOOKUP($A19,'Return Data'!$B$7:$R$2292,14,0)</f>
        <v>21.848099999999999</v>
      </c>
      <c r="O19" s="66">
        <f>RANK(N19,N$8:N$40,0)</f>
        <v>6</v>
      </c>
      <c r="P19" s="65">
        <f>VLOOKUP($A19,'Return Data'!$B$7:$R$2292,15,0)</f>
        <v>15.651400000000001</v>
      </c>
      <c r="Q19" s="66">
        <f>RANK(P19,P$8:P$40,0)</f>
        <v>2</v>
      </c>
      <c r="R19" s="65">
        <f>VLOOKUP($A19,'Return Data'!$B$7:$R$2292,16,0)</f>
        <v>15.1416</v>
      </c>
      <c r="S19" s="67">
        <f t="shared" si="5"/>
        <v>12</v>
      </c>
    </row>
    <row r="20" spans="1:19" x14ac:dyDescent="0.3">
      <c r="A20" s="63" t="s">
        <v>500</v>
      </c>
      <c r="B20" s="64">
        <f>VLOOKUP($A20,'Return Data'!$B$7:$R$2292,3,0)</f>
        <v>44494</v>
      </c>
      <c r="C20" s="65">
        <f>VLOOKUP($A20,'Return Data'!$B$7:$R$2292,4,0)</f>
        <v>16.389299999999999</v>
      </c>
      <c r="D20" s="65">
        <f>VLOOKUP($A20,'Return Data'!$B$7:$R$2292,10,0)</f>
        <v>10.8246</v>
      </c>
      <c r="E20" s="66">
        <f t="shared" si="0"/>
        <v>5</v>
      </c>
      <c r="F20" s="65">
        <f>VLOOKUP($A20,'Return Data'!$B$7:$R$2292,11,0)</f>
        <v>20.4361</v>
      </c>
      <c r="G20" s="66">
        <f t="shared" si="1"/>
        <v>21</v>
      </c>
      <c r="H20" s="65">
        <f>VLOOKUP($A20,'Return Data'!$B$7:$R$2292,12,0)</f>
        <v>21.9696</v>
      </c>
      <c r="I20" s="66">
        <f t="shared" si="2"/>
        <v>25</v>
      </c>
      <c r="J20" s="65">
        <f>VLOOKUP($A20,'Return Data'!$B$7:$R$2292,13,0)</f>
        <v>36.518300000000004</v>
      </c>
      <c r="K20" s="66">
        <f t="shared" si="3"/>
        <v>27</v>
      </c>
      <c r="L20" s="65">
        <f>VLOOKUP($A20,'Return Data'!$B$7:$R$2292,17,0)</f>
        <v>20.244499999999999</v>
      </c>
      <c r="M20" s="66">
        <f>RANK(L20,L$8:L$40,0)</f>
        <v>22</v>
      </c>
      <c r="N20" s="65">
        <f>VLOOKUP($A20,'Return Data'!$B$7:$R$2292,14,0)</f>
        <v>15.178699999999999</v>
      </c>
      <c r="O20" s="66">
        <f>RANK(N20,N$8:N$40,0)</f>
        <v>24</v>
      </c>
      <c r="P20" s="65"/>
      <c r="Q20" s="66"/>
      <c r="R20" s="65">
        <f>VLOOKUP($A20,'Return Data'!$B$7:$R$2292,16,0)</f>
        <v>10.3736</v>
      </c>
      <c r="S20" s="67">
        <f t="shared" si="5"/>
        <v>32</v>
      </c>
    </row>
    <row r="21" spans="1:19" x14ac:dyDescent="0.3">
      <c r="A21" s="63" t="s">
        <v>503</v>
      </c>
      <c r="B21" s="64">
        <f>VLOOKUP($A21,'Return Data'!$B$7:$R$2292,3,0)</f>
        <v>44494</v>
      </c>
      <c r="C21" s="65">
        <f>VLOOKUP($A21,'Return Data'!$B$7:$R$2292,4,0)</f>
        <v>17.399999999999999</v>
      </c>
      <c r="D21" s="65">
        <f>VLOOKUP($A21,'Return Data'!$B$7:$R$2292,10,0)</f>
        <v>8.1417000000000002</v>
      </c>
      <c r="E21" s="66">
        <f t="shared" si="0"/>
        <v>21</v>
      </c>
      <c r="F21" s="65">
        <f>VLOOKUP($A21,'Return Data'!$B$7:$R$2292,11,0)</f>
        <v>23.755299999999998</v>
      </c>
      <c r="G21" s="66">
        <f t="shared" si="1"/>
        <v>7</v>
      </c>
      <c r="H21" s="65">
        <f>VLOOKUP($A21,'Return Data'!$B$7:$R$2292,12,0)</f>
        <v>27.659600000000001</v>
      </c>
      <c r="I21" s="66">
        <f t="shared" si="2"/>
        <v>8</v>
      </c>
      <c r="J21" s="65">
        <f>VLOOKUP($A21,'Return Data'!$B$7:$R$2292,13,0)</f>
        <v>46.959499999999998</v>
      </c>
      <c r="K21" s="66">
        <f t="shared" si="3"/>
        <v>10</v>
      </c>
      <c r="L21" s="65">
        <f>VLOOKUP($A21,'Return Data'!$B$7:$R$2292,17,0)</f>
        <v>23.400400000000001</v>
      </c>
      <c r="M21" s="66">
        <f>RANK(L21,L$8:L$40,0)</f>
        <v>9</v>
      </c>
      <c r="N21" s="65">
        <f>VLOOKUP($A21,'Return Data'!$B$7:$R$2292,14,0)</f>
        <v>18.206299999999999</v>
      </c>
      <c r="O21" s="66">
        <f>RANK(N21,N$8:N$40,0)</f>
        <v>14</v>
      </c>
      <c r="P21" s="65"/>
      <c r="Q21" s="66"/>
      <c r="R21" s="65">
        <f>VLOOKUP($A21,'Return Data'!$B$7:$R$2292,16,0)</f>
        <v>12.172599999999999</v>
      </c>
      <c r="S21" s="67">
        <f t="shared" si="5"/>
        <v>25</v>
      </c>
    </row>
    <row r="22" spans="1:19" x14ac:dyDescent="0.3">
      <c r="A22" s="63" t="s">
        <v>505</v>
      </c>
      <c r="B22" s="64">
        <f>VLOOKUP($A22,'Return Data'!$B$7:$R$2292,3,0)</f>
        <v>44494</v>
      </c>
      <c r="C22" s="65">
        <f>VLOOKUP($A22,'Return Data'!$B$7:$R$2292,4,0)</f>
        <v>15.202500000000001</v>
      </c>
      <c r="D22" s="65">
        <f>VLOOKUP($A22,'Return Data'!$B$7:$R$2292,10,0)</f>
        <v>11.657500000000001</v>
      </c>
      <c r="E22" s="66">
        <f t="shared" si="0"/>
        <v>3</v>
      </c>
      <c r="F22" s="65">
        <f>VLOOKUP($A22,'Return Data'!$B$7:$R$2292,11,0)</f>
        <v>19.969200000000001</v>
      </c>
      <c r="G22" s="66">
        <f t="shared" si="1"/>
        <v>25</v>
      </c>
      <c r="H22" s="65">
        <f>VLOOKUP($A22,'Return Data'!$B$7:$R$2292,12,0)</f>
        <v>23.143999999999998</v>
      </c>
      <c r="I22" s="66">
        <f t="shared" si="2"/>
        <v>24</v>
      </c>
      <c r="J22" s="65">
        <f>VLOOKUP($A22,'Return Data'!$B$7:$R$2292,13,0)</f>
        <v>38.259799999999998</v>
      </c>
      <c r="K22" s="66">
        <f t="shared" si="3"/>
        <v>25</v>
      </c>
      <c r="L22" s="65"/>
      <c r="M22" s="66"/>
      <c r="N22" s="65"/>
      <c r="O22" s="66"/>
      <c r="P22" s="65"/>
      <c r="Q22" s="66"/>
      <c r="R22" s="65">
        <f>VLOOKUP($A22,'Return Data'!$B$7:$R$2292,16,0)</f>
        <v>15.7226</v>
      </c>
      <c r="S22" s="67">
        <f t="shared" si="5"/>
        <v>7</v>
      </c>
    </row>
    <row r="23" spans="1:19" x14ac:dyDescent="0.3">
      <c r="A23" s="63" t="s">
        <v>507</v>
      </c>
      <c r="B23" s="64">
        <f>VLOOKUP($A23,'Return Data'!$B$7:$R$2292,3,0)</f>
        <v>44494</v>
      </c>
      <c r="C23" s="65">
        <f>VLOOKUP($A23,'Return Data'!$B$7:$R$2292,4,0)</f>
        <v>14.6625</v>
      </c>
      <c r="D23" s="65">
        <f>VLOOKUP($A23,'Return Data'!$B$7:$R$2292,10,0)</f>
        <v>5.79</v>
      </c>
      <c r="E23" s="66">
        <f t="shared" si="0"/>
        <v>31</v>
      </c>
      <c r="F23" s="65">
        <f>VLOOKUP($A23,'Return Data'!$B$7:$R$2292,11,0)</f>
        <v>17.763500000000001</v>
      </c>
      <c r="G23" s="66">
        <f t="shared" si="1"/>
        <v>29</v>
      </c>
      <c r="H23" s="65">
        <f>VLOOKUP($A23,'Return Data'!$B$7:$R$2292,12,0)</f>
        <v>18.106000000000002</v>
      </c>
      <c r="I23" s="66">
        <f t="shared" si="2"/>
        <v>30</v>
      </c>
      <c r="J23" s="65">
        <f>VLOOKUP($A23,'Return Data'!$B$7:$R$2292,13,0)</f>
        <v>32.765599999999999</v>
      </c>
      <c r="K23" s="66">
        <f t="shared" si="3"/>
        <v>31</v>
      </c>
      <c r="L23" s="65">
        <f>VLOOKUP($A23,'Return Data'!$B$7:$R$2292,17,0)</f>
        <v>16.040400000000002</v>
      </c>
      <c r="M23" s="66">
        <f>RANK(L23,L$8:L$40,0)</f>
        <v>27</v>
      </c>
      <c r="N23" s="65"/>
      <c r="O23" s="66"/>
      <c r="P23" s="65"/>
      <c r="Q23" s="66"/>
      <c r="R23" s="65">
        <f>VLOOKUP($A23,'Return Data'!$B$7:$R$2292,16,0)</f>
        <v>12.2052</v>
      </c>
      <c r="S23" s="67">
        <f t="shared" si="5"/>
        <v>24</v>
      </c>
    </row>
    <row r="24" spans="1:19" x14ac:dyDescent="0.3">
      <c r="A24" s="63" t="s">
        <v>508</v>
      </c>
      <c r="B24" s="64">
        <f>VLOOKUP($A24,'Return Data'!$B$7:$R$2292,3,0)</f>
        <v>44494</v>
      </c>
      <c r="C24" s="65">
        <f>VLOOKUP($A24,'Return Data'!$B$7:$R$2292,4,0)</f>
        <v>207.16811864677001</v>
      </c>
      <c r="D24" s="65">
        <f>VLOOKUP($A24,'Return Data'!$B$7:$R$2292,10,0)</f>
        <v>8.5906000000000002</v>
      </c>
      <c r="E24" s="66">
        <f t="shared" si="0"/>
        <v>14</v>
      </c>
      <c r="F24" s="65">
        <f>VLOOKUP($A24,'Return Data'!$B$7:$R$2292,11,0)</f>
        <v>21.568000000000001</v>
      </c>
      <c r="G24" s="66">
        <f t="shared" si="1"/>
        <v>13</v>
      </c>
      <c r="H24" s="65">
        <f>VLOOKUP($A24,'Return Data'!$B$7:$R$2292,12,0)</f>
        <v>25.948799999999999</v>
      </c>
      <c r="I24" s="66">
        <f t="shared" si="2"/>
        <v>11</v>
      </c>
      <c r="J24" s="65">
        <f>VLOOKUP($A24,'Return Data'!$B$7:$R$2292,13,0)</f>
        <v>47.462400000000002</v>
      </c>
      <c r="K24" s="66">
        <f t="shared" si="3"/>
        <v>9</v>
      </c>
      <c r="L24" s="65">
        <f>VLOOKUP($A24,'Return Data'!$B$7:$R$2292,17,0)</f>
        <v>31.779</v>
      </c>
      <c r="M24" s="66">
        <f>RANK(L24,L$8:L$40,0)</f>
        <v>3</v>
      </c>
      <c r="N24" s="65">
        <f>VLOOKUP($A24,'Return Data'!$B$7:$R$2292,14,0)</f>
        <v>16.117599999999999</v>
      </c>
      <c r="O24" s="66">
        <f>RANK(N24,N$8:N$40,0)</f>
        <v>21</v>
      </c>
      <c r="P24" s="65">
        <f>VLOOKUP($A24,'Return Data'!$B$7:$R$2292,15,0)</f>
        <v>12.0222</v>
      </c>
      <c r="Q24" s="66">
        <f>RANK(P24,P$8:P$40,0)</f>
        <v>12</v>
      </c>
      <c r="R24" s="65">
        <f>VLOOKUP($A24,'Return Data'!$B$7:$R$2292,16,0)</f>
        <v>12.075699999999999</v>
      </c>
      <c r="S24" s="67">
        <f t="shared" si="5"/>
        <v>26</v>
      </c>
    </row>
    <row r="25" spans="1:19" x14ac:dyDescent="0.3">
      <c r="A25" s="63" t="s">
        <v>1833</v>
      </c>
      <c r="B25" s="64">
        <f>VLOOKUP($A25,'Return Data'!$B$7:$R$2292,3,0)</f>
        <v>44494</v>
      </c>
      <c r="C25" s="65">
        <f>VLOOKUP($A25,'Return Data'!$B$7:$R$2292,4,0)</f>
        <v>39.792000000000002</v>
      </c>
      <c r="D25" s="65">
        <f>VLOOKUP($A25,'Return Data'!$B$7:$R$2292,10,0)</f>
        <v>7.4762000000000004</v>
      </c>
      <c r="E25" s="66">
        <f t="shared" si="0"/>
        <v>23</v>
      </c>
      <c r="F25" s="65">
        <f>VLOOKUP($A25,'Return Data'!$B$7:$R$2292,11,0)</f>
        <v>18.315899999999999</v>
      </c>
      <c r="G25" s="66">
        <f t="shared" si="1"/>
        <v>27</v>
      </c>
      <c r="H25" s="65">
        <f>VLOOKUP($A25,'Return Data'!$B$7:$R$2292,12,0)</f>
        <v>25.745000000000001</v>
      </c>
      <c r="I25" s="66">
        <f t="shared" si="2"/>
        <v>14</v>
      </c>
      <c r="J25" s="65">
        <f>VLOOKUP($A25,'Return Data'!$B$7:$R$2292,13,0)</f>
        <v>46.015000000000001</v>
      </c>
      <c r="K25" s="66">
        <f t="shared" si="3"/>
        <v>11</v>
      </c>
      <c r="L25" s="65">
        <f>VLOOKUP($A25,'Return Data'!$B$7:$R$2292,17,0)</f>
        <v>24.783100000000001</v>
      </c>
      <c r="M25" s="66">
        <f>RANK(L25,L$8:L$40,0)</f>
        <v>7</v>
      </c>
      <c r="N25" s="65">
        <f>VLOOKUP($A25,'Return Data'!$B$7:$R$2292,14,0)</f>
        <v>22.3035</v>
      </c>
      <c r="O25" s="66">
        <f>RANK(N25,N$8:N$40,0)</f>
        <v>3</v>
      </c>
      <c r="P25" s="65">
        <f>VLOOKUP($A25,'Return Data'!$B$7:$R$2292,15,0)</f>
        <v>13.2913</v>
      </c>
      <c r="Q25" s="66">
        <f>RANK(P25,P$8:P$40,0)</f>
        <v>8</v>
      </c>
      <c r="R25" s="65">
        <f>VLOOKUP($A25,'Return Data'!$B$7:$R$2292,16,0)</f>
        <v>12.322100000000001</v>
      </c>
      <c r="S25" s="67">
        <f t="shared" si="5"/>
        <v>23</v>
      </c>
    </row>
    <row r="26" spans="1:19" x14ac:dyDescent="0.3">
      <c r="A26" s="63" t="s">
        <v>511</v>
      </c>
      <c r="B26" s="64">
        <f>VLOOKUP($A26,'Return Data'!$B$7:$R$2292,3,0)</f>
        <v>44494</v>
      </c>
      <c r="C26" s="65">
        <f>VLOOKUP($A26,'Return Data'!$B$7:$R$2292,4,0)</f>
        <v>37.533000000000001</v>
      </c>
      <c r="D26" s="65">
        <f>VLOOKUP($A26,'Return Data'!$B$7:$R$2292,10,0)</f>
        <v>6.6338999999999997</v>
      </c>
      <c r="E26" s="66">
        <f t="shared" si="0"/>
        <v>27</v>
      </c>
      <c r="F26" s="65">
        <f>VLOOKUP($A26,'Return Data'!$B$7:$R$2292,11,0)</f>
        <v>17.093</v>
      </c>
      <c r="G26" s="66">
        <f t="shared" si="1"/>
        <v>30</v>
      </c>
      <c r="H26" s="65">
        <f>VLOOKUP($A26,'Return Data'!$B$7:$R$2292,12,0)</f>
        <v>20.580200000000001</v>
      </c>
      <c r="I26" s="66">
        <f t="shared" si="2"/>
        <v>29</v>
      </c>
      <c r="J26" s="65">
        <f>VLOOKUP($A26,'Return Data'!$B$7:$R$2292,13,0)</f>
        <v>35.984200000000001</v>
      </c>
      <c r="K26" s="66">
        <f t="shared" si="3"/>
        <v>28</v>
      </c>
      <c r="L26" s="65">
        <f>VLOOKUP($A26,'Return Data'!$B$7:$R$2292,17,0)</f>
        <v>18.959299999999999</v>
      </c>
      <c r="M26" s="66">
        <f>RANK(L26,L$8:L$40,0)</f>
        <v>24</v>
      </c>
      <c r="N26" s="65">
        <f>VLOOKUP($A26,'Return Data'!$B$7:$R$2292,14,0)</f>
        <v>15.7281</v>
      </c>
      <c r="O26" s="66">
        <f>RANK(N26,N$8:N$40,0)</f>
        <v>23</v>
      </c>
      <c r="P26" s="65">
        <f>VLOOKUP($A26,'Return Data'!$B$7:$R$2292,15,0)</f>
        <v>11.283799999999999</v>
      </c>
      <c r="Q26" s="66">
        <f>RANK(P26,P$8:P$40,0)</f>
        <v>16</v>
      </c>
      <c r="R26" s="65">
        <f>VLOOKUP($A26,'Return Data'!$B$7:$R$2292,16,0)</f>
        <v>13.130699999999999</v>
      </c>
      <c r="S26" s="67">
        <f t="shared" si="5"/>
        <v>18</v>
      </c>
    </row>
    <row r="27" spans="1:19" x14ac:dyDescent="0.3">
      <c r="A27" s="63" t="s">
        <v>512</v>
      </c>
      <c r="B27" s="64">
        <f>VLOOKUP($A27,'Return Data'!$B$7:$R$2292,3,0)</f>
        <v>44494</v>
      </c>
      <c r="C27" s="65">
        <f>VLOOKUP($A27,'Return Data'!$B$7:$R$2292,4,0)</f>
        <v>140.09229999999999</v>
      </c>
      <c r="D27" s="65">
        <f>VLOOKUP($A27,'Return Data'!$B$7:$R$2292,10,0)</f>
        <v>6.9954999999999998</v>
      </c>
      <c r="E27" s="66">
        <f t="shared" si="0"/>
        <v>26</v>
      </c>
      <c r="F27" s="65">
        <f>VLOOKUP($A27,'Return Data'!$B$7:$R$2292,11,0)</f>
        <v>16.628499999999999</v>
      </c>
      <c r="G27" s="66">
        <f t="shared" si="1"/>
        <v>32</v>
      </c>
      <c r="H27" s="65">
        <f>VLOOKUP($A27,'Return Data'!$B$7:$R$2292,12,0)</f>
        <v>15.9556</v>
      </c>
      <c r="I27" s="66">
        <f t="shared" si="2"/>
        <v>32</v>
      </c>
      <c r="J27" s="65">
        <f>VLOOKUP($A27,'Return Data'!$B$7:$R$2292,13,0)</f>
        <v>31.0532</v>
      </c>
      <c r="K27" s="66">
        <f t="shared" si="3"/>
        <v>32</v>
      </c>
      <c r="L27" s="65">
        <f>VLOOKUP($A27,'Return Data'!$B$7:$R$2292,17,0)</f>
        <v>14.7524</v>
      </c>
      <c r="M27" s="66">
        <f>RANK(L27,L$8:L$40,0)</f>
        <v>28</v>
      </c>
      <c r="N27" s="65">
        <f>VLOOKUP($A27,'Return Data'!$B$7:$R$2292,14,0)</f>
        <v>15.817</v>
      </c>
      <c r="O27" s="66">
        <f>RANK(N27,N$8:N$40,0)</f>
        <v>22</v>
      </c>
      <c r="P27" s="65">
        <f>VLOOKUP($A27,'Return Data'!$B$7:$R$2292,15,0)</f>
        <v>9.4090000000000007</v>
      </c>
      <c r="Q27" s="66">
        <f>RANK(P27,P$8:P$40,0)</f>
        <v>21</v>
      </c>
      <c r="R27" s="65">
        <f>VLOOKUP($A27,'Return Data'!$B$7:$R$2292,16,0)</f>
        <v>8.9376999999999995</v>
      </c>
      <c r="S27" s="67">
        <f t="shared" si="5"/>
        <v>33</v>
      </c>
    </row>
    <row r="28" spans="1:19" x14ac:dyDescent="0.3">
      <c r="A28" s="63" t="s">
        <v>515</v>
      </c>
      <c r="B28" s="64">
        <f>VLOOKUP($A28,'Return Data'!$B$7:$R$2292,3,0)</f>
        <v>44494</v>
      </c>
      <c r="C28" s="65">
        <f>VLOOKUP($A28,'Return Data'!$B$7:$R$2292,4,0)</f>
        <v>17.021000000000001</v>
      </c>
      <c r="D28" s="65">
        <f>VLOOKUP($A28,'Return Data'!$B$7:$R$2292,10,0)</f>
        <v>9.1166999999999998</v>
      </c>
      <c r="E28" s="66">
        <f t="shared" si="0"/>
        <v>10</v>
      </c>
      <c r="F28" s="65">
        <f>VLOOKUP($A28,'Return Data'!$B$7:$R$2292,11,0)</f>
        <v>22.928999999999998</v>
      </c>
      <c r="G28" s="66">
        <f t="shared" si="1"/>
        <v>10</v>
      </c>
      <c r="H28" s="65">
        <f>VLOOKUP($A28,'Return Data'!$B$7:$R$2292,12,0)</f>
        <v>29.255400000000002</v>
      </c>
      <c r="I28" s="66">
        <f t="shared" si="2"/>
        <v>5</v>
      </c>
      <c r="J28" s="65">
        <f>VLOOKUP($A28,'Return Data'!$B$7:$R$2292,13,0)</f>
        <v>50.407400000000003</v>
      </c>
      <c r="K28" s="66">
        <f t="shared" si="3"/>
        <v>5</v>
      </c>
      <c r="L28" s="65"/>
      <c r="M28" s="66"/>
      <c r="N28" s="65"/>
      <c r="O28" s="66"/>
      <c r="P28" s="65"/>
      <c r="Q28" s="66"/>
      <c r="R28" s="65">
        <f>VLOOKUP($A28,'Return Data'!$B$7:$R$2292,16,0)</f>
        <v>26.386399999999998</v>
      </c>
      <c r="S28" s="67">
        <f t="shared" si="5"/>
        <v>1</v>
      </c>
    </row>
    <row r="29" spans="1:19" x14ac:dyDescent="0.3">
      <c r="A29" s="63" t="s">
        <v>518</v>
      </c>
      <c r="B29" s="64">
        <f>VLOOKUP($A29,'Return Data'!$B$7:$R$2292,3,0)</f>
        <v>44494</v>
      </c>
      <c r="C29" s="65">
        <f>VLOOKUP($A29,'Return Data'!$B$7:$R$2292,4,0)</f>
        <v>22.437000000000001</v>
      </c>
      <c r="D29" s="65">
        <f>VLOOKUP($A29,'Return Data'!$B$7:$R$2292,10,0)</f>
        <v>8.4175000000000004</v>
      </c>
      <c r="E29" s="66">
        <f t="shared" si="0"/>
        <v>18</v>
      </c>
      <c r="F29" s="65">
        <f>VLOOKUP($A29,'Return Data'!$B$7:$R$2292,11,0)</f>
        <v>21.432099999999998</v>
      </c>
      <c r="G29" s="66">
        <f t="shared" si="1"/>
        <v>14</v>
      </c>
      <c r="H29" s="65">
        <f>VLOOKUP($A29,'Return Data'!$B$7:$R$2292,12,0)</f>
        <v>23.199000000000002</v>
      </c>
      <c r="I29" s="66">
        <f t="shared" si="2"/>
        <v>23</v>
      </c>
      <c r="J29" s="65">
        <f>VLOOKUP($A29,'Return Data'!$B$7:$R$2292,13,0)</f>
        <v>41.0334</v>
      </c>
      <c r="K29" s="66">
        <f t="shared" si="3"/>
        <v>22</v>
      </c>
      <c r="L29" s="65">
        <f>VLOOKUP($A29,'Return Data'!$B$7:$R$2292,17,0)</f>
        <v>22.629000000000001</v>
      </c>
      <c r="M29" s="66">
        <f>RANK(L29,L$8:L$40,0)</f>
        <v>13</v>
      </c>
      <c r="N29" s="65">
        <f>VLOOKUP($A29,'Return Data'!$B$7:$R$2292,14,0)</f>
        <v>19.444400000000002</v>
      </c>
      <c r="O29" s="66">
        <f>RANK(N29,N$8:N$40,0)</f>
        <v>9</v>
      </c>
      <c r="P29" s="65">
        <f>VLOOKUP($A29,'Return Data'!$B$7:$R$2292,15,0)</f>
        <v>14.5213</v>
      </c>
      <c r="Q29" s="66">
        <f>RANK(P29,P$8:P$40,0)</f>
        <v>3</v>
      </c>
      <c r="R29" s="65">
        <f>VLOOKUP($A29,'Return Data'!$B$7:$R$2292,16,0)</f>
        <v>13.811199999999999</v>
      </c>
      <c r="S29" s="67">
        <f t="shared" si="5"/>
        <v>15</v>
      </c>
    </row>
    <row r="30" spans="1:19" x14ac:dyDescent="0.3">
      <c r="A30" s="63" t="s">
        <v>520</v>
      </c>
      <c r="B30" s="64">
        <f>VLOOKUP($A30,'Return Data'!$B$7:$R$2292,3,0)</f>
        <v>44494</v>
      </c>
      <c r="C30" s="65">
        <f>VLOOKUP($A30,'Return Data'!$B$7:$R$2292,4,0)</f>
        <v>15.593999999999999</v>
      </c>
      <c r="D30" s="65">
        <f>VLOOKUP($A30,'Return Data'!$B$7:$R$2292,10,0)</f>
        <v>7.3361000000000001</v>
      </c>
      <c r="E30" s="66">
        <f t="shared" si="0"/>
        <v>24</v>
      </c>
      <c r="F30" s="65">
        <f>VLOOKUP($A30,'Return Data'!$B$7:$R$2292,11,0)</f>
        <v>15.1503</v>
      </c>
      <c r="G30" s="66">
        <f t="shared" si="1"/>
        <v>33</v>
      </c>
      <c r="H30" s="65">
        <f>VLOOKUP($A30,'Return Data'!$B$7:$R$2292,12,0)</f>
        <v>15.040699999999999</v>
      </c>
      <c r="I30" s="66">
        <f t="shared" si="2"/>
        <v>33</v>
      </c>
      <c r="J30" s="65">
        <f>VLOOKUP($A30,'Return Data'!$B$7:$R$2292,13,0)</f>
        <v>30.9892</v>
      </c>
      <c r="K30" s="66">
        <f t="shared" si="3"/>
        <v>33</v>
      </c>
      <c r="L30" s="65"/>
      <c r="M30" s="66"/>
      <c r="N30" s="65"/>
      <c r="O30" s="66"/>
      <c r="P30" s="65"/>
      <c r="Q30" s="66"/>
      <c r="R30" s="65">
        <f>VLOOKUP($A30,'Return Data'!$B$7:$R$2292,16,0)</f>
        <v>15.330299999999999</v>
      </c>
      <c r="S30" s="67">
        <f t="shared" si="5"/>
        <v>10</v>
      </c>
    </row>
    <row r="31" spans="1:19" x14ac:dyDescent="0.3">
      <c r="A31" s="63" t="s">
        <v>2008</v>
      </c>
      <c r="B31" s="64">
        <f>VLOOKUP($A31,'Return Data'!$B$7:$R$2292,3,0)</f>
        <v>44494</v>
      </c>
      <c r="C31" s="65">
        <f>VLOOKUP($A31,'Return Data'!$B$7:$R$2292,4,0)</f>
        <v>14.4168</v>
      </c>
      <c r="D31" s="65">
        <f>VLOOKUP($A31,'Return Data'!$B$7:$R$2292,10,0)</f>
        <v>9.0421999999999993</v>
      </c>
      <c r="E31" s="66">
        <f t="shared" si="0"/>
        <v>11</v>
      </c>
      <c r="F31" s="65">
        <f>VLOOKUP($A31,'Return Data'!$B$7:$R$2292,11,0)</f>
        <v>19.981000000000002</v>
      </c>
      <c r="G31" s="66">
        <f t="shared" si="1"/>
        <v>24</v>
      </c>
      <c r="H31" s="65">
        <f>VLOOKUP($A31,'Return Data'!$B$7:$R$2292,12,0)</f>
        <v>20.6205</v>
      </c>
      <c r="I31" s="66">
        <f t="shared" si="2"/>
        <v>28</v>
      </c>
      <c r="J31" s="65">
        <f>VLOOKUP($A31,'Return Data'!$B$7:$R$2292,13,0)</f>
        <v>35.714399999999998</v>
      </c>
      <c r="K31" s="66">
        <f t="shared" si="3"/>
        <v>29</v>
      </c>
      <c r="L31" s="65">
        <f>VLOOKUP($A31,'Return Data'!$B$7:$R$2292,17,0)</f>
        <v>16.129899999999999</v>
      </c>
      <c r="M31" s="66">
        <f t="shared" ref="M31:M40" si="7">RANK(L31,L$8:L$40,0)</f>
        <v>26</v>
      </c>
      <c r="N31" s="65"/>
      <c r="O31" s="66"/>
      <c r="P31" s="65"/>
      <c r="Q31" s="66"/>
      <c r="R31" s="65">
        <f>VLOOKUP($A31,'Return Data'!$B$7:$R$2292,16,0)</f>
        <v>11.049300000000001</v>
      </c>
      <c r="S31" s="67">
        <f t="shared" si="5"/>
        <v>31</v>
      </c>
    </row>
    <row r="32" spans="1:19" x14ac:dyDescent="0.3">
      <c r="A32" s="63" t="s">
        <v>521</v>
      </c>
      <c r="B32" s="64">
        <f>VLOOKUP($A32,'Return Data'!$B$7:$R$2292,3,0)</f>
        <v>44494</v>
      </c>
      <c r="C32" s="65">
        <f>VLOOKUP($A32,'Return Data'!$B$7:$R$2292,4,0)</f>
        <v>67.351900000000001</v>
      </c>
      <c r="D32" s="65">
        <f>VLOOKUP($A32,'Return Data'!$B$7:$R$2292,10,0)</f>
        <v>8.5572999999999997</v>
      </c>
      <c r="E32" s="66">
        <f t="shared" si="0"/>
        <v>16</v>
      </c>
      <c r="F32" s="65">
        <f>VLOOKUP($A32,'Return Data'!$B$7:$R$2292,11,0)</f>
        <v>20.501100000000001</v>
      </c>
      <c r="G32" s="66">
        <f t="shared" si="1"/>
        <v>20</v>
      </c>
      <c r="H32" s="65">
        <f>VLOOKUP($A32,'Return Data'!$B$7:$R$2292,12,0)</f>
        <v>27.666599999999999</v>
      </c>
      <c r="I32" s="66">
        <f t="shared" si="2"/>
        <v>7</v>
      </c>
      <c r="J32" s="65">
        <f>VLOOKUP($A32,'Return Data'!$B$7:$R$2292,13,0)</f>
        <v>48.011800000000001</v>
      </c>
      <c r="K32" s="66">
        <f t="shared" si="3"/>
        <v>8</v>
      </c>
      <c r="L32" s="65">
        <f>VLOOKUP($A32,'Return Data'!$B$7:$R$2292,17,0)</f>
        <v>13.2301</v>
      </c>
      <c r="M32" s="66">
        <f t="shared" si="7"/>
        <v>29</v>
      </c>
      <c r="N32" s="65">
        <f>VLOOKUP($A32,'Return Data'!$B$7:$R$2292,14,0)</f>
        <v>10.1775</v>
      </c>
      <c r="O32" s="66">
        <f t="shared" ref="O32:O40" si="8">RANK(N32,N$8:N$40,0)</f>
        <v>26</v>
      </c>
      <c r="P32" s="65">
        <f>VLOOKUP($A32,'Return Data'!$B$7:$R$2292,15,0)</f>
        <v>8.2414000000000005</v>
      </c>
      <c r="Q32" s="66">
        <f t="shared" ref="Q32:Q40" si="9">RANK(P32,P$8:P$40,0)</f>
        <v>22</v>
      </c>
      <c r="R32" s="65">
        <f>VLOOKUP($A32,'Return Data'!$B$7:$R$2292,16,0)</f>
        <v>12.3444</v>
      </c>
      <c r="S32" s="67">
        <f t="shared" si="5"/>
        <v>22</v>
      </c>
    </row>
    <row r="33" spans="1:19" x14ac:dyDescent="0.3">
      <c r="A33" s="63" t="s">
        <v>527</v>
      </c>
      <c r="B33" s="64">
        <f>VLOOKUP($A33,'Return Data'!$B$7:$R$2292,3,0)</f>
        <v>44494</v>
      </c>
      <c r="C33" s="65">
        <f>VLOOKUP($A33,'Return Data'!$B$7:$R$2292,4,0)</f>
        <v>98.87</v>
      </c>
      <c r="D33" s="65">
        <f>VLOOKUP($A33,'Return Data'!$B$7:$R$2292,10,0)</f>
        <v>6.1406000000000001</v>
      </c>
      <c r="E33" s="66">
        <f t="shared" si="0"/>
        <v>30</v>
      </c>
      <c r="F33" s="65">
        <f>VLOOKUP($A33,'Return Data'!$B$7:$R$2292,11,0)</f>
        <v>18.308</v>
      </c>
      <c r="G33" s="66">
        <f t="shared" si="1"/>
        <v>28</v>
      </c>
      <c r="H33" s="65">
        <f>VLOOKUP($A33,'Return Data'!$B$7:$R$2292,12,0)</f>
        <v>23.695699999999999</v>
      </c>
      <c r="I33" s="66">
        <f t="shared" si="2"/>
        <v>18</v>
      </c>
      <c r="J33" s="65">
        <f>VLOOKUP($A33,'Return Data'!$B$7:$R$2292,13,0)</f>
        <v>40.880600000000001</v>
      </c>
      <c r="K33" s="66">
        <f t="shared" si="3"/>
        <v>23</v>
      </c>
      <c r="L33" s="65">
        <f>VLOOKUP($A33,'Return Data'!$B$7:$R$2292,17,0)</f>
        <v>19.484200000000001</v>
      </c>
      <c r="M33" s="66">
        <f t="shared" si="7"/>
        <v>23</v>
      </c>
      <c r="N33" s="65">
        <f>VLOOKUP($A33,'Return Data'!$B$7:$R$2292,14,0)</f>
        <v>16.4526</v>
      </c>
      <c r="O33" s="66">
        <f t="shared" si="8"/>
        <v>19</v>
      </c>
      <c r="P33" s="65">
        <f>VLOOKUP($A33,'Return Data'!$B$7:$R$2292,15,0)</f>
        <v>10.510199999999999</v>
      </c>
      <c r="Q33" s="66">
        <f t="shared" si="9"/>
        <v>20</v>
      </c>
      <c r="R33" s="65">
        <f>VLOOKUP($A33,'Return Data'!$B$7:$R$2292,16,0)</f>
        <v>13.793799999999999</v>
      </c>
      <c r="S33" s="67">
        <f t="shared" si="5"/>
        <v>16</v>
      </c>
    </row>
    <row r="34" spans="1:19" x14ac:dyDescent="0.3">
      <c r="A34" s="63" t="s">
        <v>529</v>
      </c>
      <c r="B34" s="64">
        <f>VLOOKUP($A34,'Return Data'!$B$7:$R$2292,3,0)</f>
        <v>44494</v>
      </c>
      <c r="C34" s="65">
        <f>VLOOKUP($A34,'Return Data'!$B$7:$R$2292,4,0)</f>
        <v>114.16</v>
      </c>
      <c r="D34" s="65">
        <f>VLOOKUP($A34,'Return Data'!$B$7:$R$2292,10,0)</f>
        <v>11.115399999999999</v>
      </c>
      <c r="E34" s="66">
        <f t="shared" si="0"/>
        <v>4</v>
      </c>
      <c r="F34" s="65">
        <f>VLOOKUP($A34,'Return Data'!$B$7:$R$2292,11,0)</f>
        <v>22.8584</v>
      </c>
      <c r="G34" s="66">
        <f t="shared" si="1"/>
        <v>11</v>
      </c>
      <c r="H34" s="65">
        <f>VLOOKUP($A34,'Return Data'!$B$7:$R$2292,12,0)</f>
        <v>25.8794</v>
      </c>
      <c r="I34" s="66">
        <f t="shared" si="2"/>
        <v>13</v>
      </c>
      <c r="J34" s="65">
        <f>VLOOKUP($A34,'Return Data'!$B$7:$R$2292,13,0)</f>
        <v>45.094099999999997</v>
      </c>
      <c r="K34" s="66">
        <f t="shared" si="3"/>
        <v>14</v>
      </c>
      <c r="L34" s="65">
        <f>VLOOKUP($A34,'Return Data'!$B$7:$R$2292,17,0)</f>
        <v>23.446200000000001</v>
      </c>
      <c r="M34" s="66">
        <f t="shared" si="7"/>
        <v>8</v>
      </c>
      <c r="N34" s="65">
        <f>VLOOKUP($A34,'Return Data'!$B$7:$R$2292,14,0)</f>
        <v>16.6723</v>
      </c>
      <c r="O34" s="66">
        <f t="shared" si="8"/>
        <v>18</v>
      </c>
      <c r="P34" s="65">
        <f>VLOOKUP($A34,'Return Data'!$B$7:$R$2292,15,0)</f>
        <v>13.8811</v>
      </c>
      <c r="Q34" s="66">
        <f t="shared" si="9"/>
        <v>5</v>
      </c>
      <c r="R34" s="65">
        <f>VLOOKUP($A34,'Return Data'!$B$7:$R$2292,16,0)</f>
        <v>11.820600000000001</v>
      </c>
      <c r="S34" s="67">
        <f t="shared" si="5"/>
        <v>28</v>
      </c>
    </row>
    <row r="35" spans="1:19" x14ac:dyDescent="0.3">
      <c r="A35" s="63" t="s">
        <v>531</v>
      </c>
      <c r="B35" s="64">
        <f>VLOOKUP($A35,'Return Data'!$B$7:$R$2292,3,0)</f>
        <v>44494</v>
      </c>
      <c r="C35" s="65">
        <f>VLOOKUP($A35,'Return Data'!$B$7:$R$2292,4,0)</f>
        <v>271.91820000000001</v>
      </c>
      <c r="D35" s="65">
        <f>VLOOKUP($A35,'Return Data'!$B$7:$R$2292,10,0)</f>
        <v>4.7784000000000004</v>
      </c>
      <c r="E35" s="66">
        <f t="shared" si="0"/>
        <v>32</v>
      </c>
      <c r="F35" s="65">
        <f>VLOOKUP($A35,'Return Data'!$B$7:$R$2292,11,0)</f>
        <v>23.817599999999999</v>
      </c>
      <c r="G35" s="66">
        <f t="shared" si="1"/>
        <v>6</v>
      </c>
      <c r="H35" s="65">
        <f>VLOOKUP($A35,'Return Data'!$B$7:$R$2292,12,0)</f>
        <v>39.0304</v>
      </c>
      <c r="I35" s="66">
        <f t="shared" si="2"/>
        <v>3</v>
      </c>
      <c r="J35" s="65">
        <f>VLOOKUP($A35,'Return Data'!$B$7:$R$2292,13,0)</f>
        <v>67.763400000000004</v>
      </c>
      <c r="K35" s="66">
        <f t="shared" si="3"/>
        <v>2</v>
      </c>
      <c r="L35" s="65">
        <f>VLOOKUP($A35,'Return Data'!$B$7:$R$2292,17,0)</f>
        <v>39.094700000000003</v>
      </c>
      <c r="M35" s="66">
        <f t="shared" si="7"/>
        <v>1</v>
      </c>
      <c r="N35" s="65">
        <f>VLOOKUP($A35,'Return Data'!$B$7:$R$2292,14,0)</f>
        <v>30.632100000000001</v>
      </c>
      <c r="O35" s="66">
        <f t="shared" si="8"/>
        <v>1</v>
      </c>
      <c r="P35" s="65">
        <f>VLOOKUP($A35,'Return Data'!$B$7:$R$2292,15,0)</f>
        <v>18.9863</v>
      </c>
      <c r="Q35" s="66">
        <f t="shared" si="9"/>
        <v>1</v>
      </c>
      <c r="R35" s="65">
        <f>VLOOKUP($A35,'Return Data'!$B$7:$R$2292,16,0)</f>
        <v>17.378</v>
      </c>
      <c r="S35" s="67">
        <f t="shared" si="5"/>
        <v>3</v>
      </c>
    </row>
    <row r="36" spans="1:19" x14ac:dyDescent="0.3">
      <c r="A36" s="63" t="s">
        <v>1839</v>
      </c>
      <c r="B36" s="64">
        <f>VLOOKUP($A36,'Return Data'!$B$7:$R$2292,3,0)</f>
        <v>44494</v>
      </c>
      <c r="C36" s="65">
        <f>VLOOKUP($A36,'Return Data'!$B$7:$R$2292,4,0)</f>
        <v>488.98188688260598</v>
      </c>
      <c r="D36" s="65">
        <f>VLOOKUP($A36,'Return Data'!$B$7:$R$2292,10,0)</f>
        <v>9.2378</v>
      </c>
      <c r="E36" s="66">
        <f t="shared" si="0"/>
        <v>9</v>
      </c>
      <c r="F36" s="65">
        <f>VLOOKUP($A36,'Return Data'!$B$7:$R$2292,11,0)</f>
        <v>21.0001</v>
      </c>
      <c r="G36" s="66">
        <f t="shared" si="1"/>
        <v>17</v>
      </c>
      <c r="H36" s="65">
        <f>VLOOKUP($A36,'Return Data'!$B$7:$R$2292,12,0)</f>
        <v>23.862100000000002</v>
      </c>
      <c r="I36" s="66">
        <f t="shared" si="2"/>
        <v>17</v>
      </c>
      <c r="J36" s="65">
        <f>VLOOKUP($A36,'Return Data'!$B$7:$R$2292,13,0)</f>
        <v>44.276400000000002</v>
      </c>
      <c r="K36" s="66">
        <f t="shared" si="3"/>
        <v>16</v>
      </c>
      <c r="L36" s="65">
        <f>VLOOKUP($A36,'Return Data'!$B$7:$R$2292,17,0)</f>
        <v>20.996099999999998</v>
      </c>
      <c r="M36" s="66">
        <f t="shared" si="7"/>
        <v>17</v>
      </c>
      <c r="N36" s="65">
        <f>VLOOKUP($A36,'Return Data'!$B$7:$R$2292,14,0)</f>
        <v>19.8019</v>
      </c>
      <c r="O36" s="66">
        <f t="shared" si="8"/>
        <v>8</v>
      </c>
      <c r="P36" s="65">
        <f>VLOOKUP($A36,'Return Data'!$B$7:$R$2292,15,0)</f>
        <v>13.675700000000001</v>
      </c>
      <c r="Q36" s="66">
        <f t="shared" si="9"/>
        <v>6</v>
      </c>
      <c r="R36" s="65">
        <f>VLOOKUP($A36,'Return Data'!$B$7:$R$2292,16,0)</f>
        <v>16.230799999999999</v>
      </c>
      <c r="S36" s="67">
        <f t="shared" si="5"/>
        <v>6</v>
      </c>
    </row>
    <row r="37" spans="1:19" x14ac:dyDescent="0.3">
      <c r="A37" s="63" t="s">
        <v>534</v>
      </c>
      <c r="B37" s="64">
        <f>VLOOKUP($A37,'Return Data'!$B$7:$R$2292,3,0)</f>
        <v>44494</v>
      </c>
      <c r="C37" s="65">
        <f>VLOOKUP($A37,'Return Data'!$B$7:$R$2292,4,0)</f>
        <v>23.466000000000001</v>
      </c>
      <c r="D37" s="65">
        <f>VLOOKUP($A37,'Return Data'!$B$7:$R$2292,10,0)</f>
        <v>8.5679999999999996</v>
      </c>
      <c r="E37" s="66">
        <f t="shared" si="0"/>
        <v>15</v>
      </c>
      <c r="F37" s="65">
        <f>VLOOKUP($A37,'Return Data'!$B$7:$R$2292,11,0)</f>
        <v>16.7712</v>
      </c>
      <c r="G37" s="66">
        <f t="shared" si="1"/>
        <v>31</v>
      </c>
      <c r="H37" s="65">
        <f>VLOOKUP($A37,'Return Data'!$B$7:$R$2292,12,0)</f>
        <v>17.1724</v>
      </c>
      <c r="I37" s="66">
        <f t="shared" si="2"/>
        <v>31</v>
      </c>
      <c r="J37" s="65">
        <f>VLOOKUP($A37,'Return Data'!$B$7:$R$2292,13,0)</f>
        <v>32.796799999999998</v>
      </c>
      <c r="K37" s="66">
        <f t="shared" si="3"/>
        <v>30</v>
      </c>
      <c r="L37" s="65">
        <f>VLOOKUP($A37,'Return Data'!$B$7:$R$2292,17,0)</f>
        <v>16.378499999999999</v>
      </c>
      <c r="M37" s="66">
        <f t="shared" si="7"/>
        <v>25</v>
      </c>
      <c r="N37" s="65">
        <f>VLOOKUP($A37,'Return Data'!$B$7:$R$2292,14,0)</f>
        <v>15.0626</v>
      </c>
      <c r="O37" s="66">
        <f t="shared" si="8"/>
        <v>25</v>
      </c>
      <c r="P37" s="65">
        <f>VLOOKUP($A37,'Return Data'!$B$7:$R$2292,15,0)</f>
        <v>10.5604</v>
      </c>
      <c r="Q37" s="66">
        <f t="shared" si="9"/>
        <v>19</v>
      </c>
      <c r="R37" s="65">
        <f>VLOOKUP($A37,'Return Data'!$B$7:$R$2292,16,0)</f>
        <v>11.425700000000001</v>
      </c>
      <c r="S37" s="67">
        <f t="shared" si="5"/>
        <v>30</v>
      </c>
    </row>
    <row r="38" spans="1:19" x14ac:dyDescent="0.3">
      <c r="A38" s="63" t="s">
        <v>535</v>
      </c>
      <c r="B38" s="64">
        <f>VLOOKUP($A38,'Return Data'!$B$7:$R$2292,3,0)</f>
        <v>44494</v>
      </c>
      <c r="C38" s="65">
        <f>VLOOKUP($A38,'Return Data'!$B$7:$R$2292,4,0)</f>
        <v>136.10900000000001</v>
      </c>
      <c r="D38" s="65">
        <f>VLOOKUP($A38,'Return Data'!$B$7:$R$2292,10,0)</f>
        <v>8.9160000000000004</v>
      </c>
      <c r="E38" s="66">
        <f t="shared" si="0"/>
        <v>12</v>
      </c>
      <c r="F38" s="65">
        <f>VLOOKUP($A38,'Return Data'!$B$7:$R$2292,11,0)</f>
        <v>23.274699999999999</v>
      </c>
      <c r="G38" s="66">
        <f t="shared" si="1"/>
        <v>9</v>
      </c>
      <c r="H38" s="65">
        <f>VLOOKUP($A38,'Return Data'!$B$7:$R$2292,12,0)</f>
        <v>25.9252</v>
      </c>
      <c r="I38" s="66">
        <f t="shared" si="2"/>
        <v>12</v>
      </c>
      <c r="J38" s="65">
        <f>VLOOKUP($A38,'Return Data'!$B$7:$R$2292,13,0)</f>
        <v>43.881599999999999</v>
      </c>
      <c r="K38" s="66">
        <f t="shared" si="3"/>
        <v>17</v>
      </c>
      <c r="L38" s="65">
        <f>VLOOKUP($A38,'Return Data'!$B$7:$R$2292,17,0)</f>
        <v>20.513400000000001</v>
      </c>
      <c r="M38" s="66">
        <f t="shared" si="7"/>
        <v>20</v>
      </c>
      <c r="N38" s="65">
        <f>VLOOKUP($A38,'Return Data'!$B$7:$R$2292,14,0)</f>
        <v>18.531099999999999</v>
      </c>
      <c r="O38" s="66">
        <f t="shared" si="8"/>
        <v>12</v>
      </c>
      <c r="P38" s="65">
        <f>VLOOKUP($A38,'Return Data'!$B$7:$R$2292,15,0)</f>
        <v>13.3146</v>
      </c>
      <c r="Q38" s="66">
        <f t="shared" si="9"/>
        <v>7</v>
      </c>
      <c r="R38" s="65">
        <f>VLOOKUP($A38,'Return Data'!$B$7:$R$2292,16,0)</f>
        <v>12.9917</v>
      </c>
      <c r="S38" s="67">
        <f t="shared" si="5"/>
        <v>19</v>
      </c>
    </row>
    <row r="39" spans="1:19" x14ac:dyDescent="0.3">
      <c r="A39" s="63" t="s">
        <v>538</v>
      </c>
      <c r="B39" s="64">
        <f>VLOOKUP($A39,'Return Data'!$B$7:$R$2292,3,0)</f>
        <v>44494</v>
      </c>
      <c r="C39" s="65">
        <f>VLOOKUP($A39,'Return Data'!$B$7:$R$2292,4,0)</f>
        <v>422.51362395343398</v>
      </c>
      <c r="D39" s="65">
        <f>VLOOKUP($A39,'Return Data'!$B$7:$R$2292,10,0)</f>
        <v>10.021100000000001</v>
      </c>
      <c r="E39" s="66">
        <f t="shared" si="0"/>
        <v>7</v>
      </c>
      <c r="F39" s="65">
        <f>VLOOKUP($A39,'Return Data'!$B$7:$R$2292,11,0)</f>
        <v>23.345500000000001</v>
      </c>
      <c r="G39" s="66">
        <f t="shared" si="1"/>
        <v>8</v>
      </c>
      <c r="H39" s="65">
        <f>VLOOKUP($A39,'Return Data'!$B$7:$R$2292,12,0)</f>
        <v>26.0137</v>
      </c>
      <c r="I39" s="66">
        <f t="shared" si="2"/>
        <v>10</v>
      </c>
      <c r="J39" s="65">
        <f>VLOOKUP($A39,'Return Data'!$B$7:$R$2292,13,0)</f>
        <v>43.678699999999999</v>
      </c>
      <c r="K39" s="66">
        <f t="shared" si="3"/>
        <v>19</v>
      </c>
      <c r="L39" s="65">
        <f>VLOOKUP($A39,'Return Data'!$B$7:$R$2292,17,0)</f>
        <v>20.778199999999998</v>
      </c>
      <c r="M39" s="66">
        <f t="shared" si="7"/>
        <v>18</v>
      </c>
      <c r="N39" s="65">
        <f>VLOOKUP($A39,'Return Data'!$B$7:$R$2292,14,0)</f>
        <v>17.3597</v>
      </c>
      <c r="O39" s="66">
        <f t="shared" si="8"/>
        <v>17</v>
      </c>
      <c r="P39" s="65">
        <f>VLOOKUP($A39,'Return Data'!$B$7:$R$2292,15,0)</f>
        <v>10.5688</v>
      </c>
      <c r="Q39" s="66">
        <f t="shared" si="9"/>
        <v>18</v>
      </c>
      <c r="R39" s="65">
        <f>VLOOKUP($A39,'Return Data'!$B$7:$R$2292,16,0)</f>
        <v>15.444900000000001</v>
      </c>
      <c r="S39" s="67">
        <f t="shared" si="5"/>
        <v>9</v>
      </c>
    </row>
    <row r="40" spans="1:19" x14ac:dyDescent="0.3">
      <c r="A40" s="63" t="s">
        <v>540</v>
      </c>
      <c r="B40" s="64">
        <f>VLOOKUP($A40,'Return Data'!$B$7:$R$2292,3,0)</f>
        <v>44494</v>
      </c>
      <c r="C40" s="65">
        <f>VLOOKUP($A40,'Return Data'!$B$7:$R$2292,4,0)</f>
        <v>262.43630652215899</v>
      </c>
      <c r="D40" s="65">
        <f>VLOOKUP($A40,'Return Data'!$B$7:$R$2292,10,0)</f>
        <v>9.9600000000000009</v>
      </c>
      <c r="E40" s="66">
        <f t="shared" si="0"/>
        <v>8</v>
      </c>
      <c r="F40" s="65">
        <f>VLOOKUP($A40,'Return Data'!$B$7:$R$2292,11,0)</f>
        <v>24.9649</v>
      </c>
      <c r="G40" s="66">
        <f t="shared" si="1"/>
        <v>4</v>
      </c>
      <c r="H40" s="65">
        <f>VLOOKUP($A40,'Return Data'!$B$7:$R$2292,12,0)</f>
        <v>30.629000000000001</v>
      </c>
      <c r="I40" s="66">
        <f t="shared" si="2"/>
        <v>4</v>
      </c>
      <c r="J40" s="65">
        <f>VLOOKUP($A40,'Return Data'!$B$7:$R$2292,13,0)</f>
        <v>52.584699999999998</v>
      </c>
      <c r="K40" s="66">
        <f t="shared" si="3"/>
        <v>4</v>
      </c>
      <c r="L40" s="65">
        <f>VLOOKUP($A40,'Return Data'!$B$7:$R$2292,17,0)</f>
        <v>26.2713</v>
      </c>
      <c r="M40" s="66">
        <f t="shared" si="7"/>
        <v>5</v>
      </c>
      <c r="N40" s="65">
        <f>VLOOKUP($A40,'Return Data'!$B$7:$R$2292,14,0)</f>
        <v>17.5762</v>
      </c>
      <c r="O40" s="66">
        <f t="shared" si="8"/>
        <v>16</v>
      </c>
      <c r="P40" s="65">
        <f>VLOOKUP($A40,'Return Data'!$B$7:$R$2292,15,0)</f>
        <v>11.9682</v>
      </c>
      <c r="Q40" s="66">
        <f t="shared" si="9"/>
        <v>13</v>
      </c>
      <c r="R40" s="65">
        <f>VLOOKUP($A40,'Return Data'!$B$7:$R$2292,16,0)</f>
        <v>12.950799999999999</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8.5108363636363631</v>
      </c>
      <c r="E42" s="74"/>
      <c r="F42" s="75">
        <f>AVERAGE(F8:F40)</f>
        <v>21.405666666666665</v>
      </c>
      <c r="G42" s="74"/>
      <c r="H42" s="75">
        <f>AVERAGE(H8:H40)</f>
        <v>25.193190909090912</v>
      </c>
      <c r="I42" s="74"/>
      <c r="J42" s="75">
        <f>AVERAGE(J8:J40)</f>
        <v>44.326372727272719</v>
      </c>
      <c r="K42" s="74"/>
      <c r="L42" s="75">
        <f>AVERAGE(L8:L40)</f>
        <v>22.680479310344825</v>
      </c>
      <c r="M42" s="74"/>
      <c r="N42" s="75">
        <f>AVERAGE(N8:N40)</f>
        <v>18.673738461538463</v>
      </c>
      <c r="O42" s="74"/>
      <c r="P42" s="75">
        <f>AVERAGE(P8:P40)</f>
        <v>12.468695454545456</v>
      </c>
      <c r="Q42" s="74"/>
      <c r="R42" s="75">
        <f>AVERAGE(R8:R40)</f>
        <v>14.105542424242426</v>
      </c>
      <c r="S42" s="76"/>
    </row>
    <row r="43" spans="1:19" x14ac:dyDescent="0.3">
      <c r="A43" s="73" t="s">
        <v>28</v>
      </c>
      <c r="B43" s="74"/>
      <c r="C43" s="74"/>
      <c r="D43" s="75">
        <f>MIN(D8:D40)</f>
        <v>2.5629</v>
      </c>
      <c r="E43" s="74"/>
      <c r="F43" s="75">
        <f>MIN(F8:F40)</f>
        <v>15.1503</v>
      </c>
      <c r="G43" s="74"/>
      <c r="H43" s="75">
        <f>MIN(H8:H40)</f>
        <v>15.040699999999999</v>
      </c>
      <c r="I43" s="74"/>
      <c r="J43" s="75">
        <f>MIN(J8:J40)</f>
        <v>30.9892</v>
      </c>
      <c r="K43" s="74"/>
      <c r="L43" s="75">
        <f>MIN(L8:L40)</f>
        <v>13.2301</v>
      </c>
      <c r="M43" s="74"/>
      <c r="N43" s="75">
        <f>MIN(N8:N40)</f>
        <v>10.1775</v>
      </c>
      <c r="O43" s="74"/>
      <c r="P43" s="75">
        <f>MIN(P8:P40)</f>
        <v>8.2414000000000005</v>
      </c>
      <c r="Q43" s="74"/>
      <c r="R43" s="75">
        <f>MIN(R8:R40)</f>
        <v>8.9376999999999995</v>
      </c>
      <c r="S43" s="76"/>
    </row>
    <row r="44" spans="1:19" ht="15" thickBot="1" x14ac:dyDescent="0.35">
      <c r="A44" s="77" t="s">
        <v>29</v>
      </c>
      <c r="B44" s="78"/>
      <c r="C44" s="78"/>
      <c r="D44" s="79">
        <f>MAX(D8:D40)</f>
        <v>16.720099999999999</v>
      </c>
      <c r="E44" s="78"/>
      <c r="F44" s="79">
        <f>MAX(F8:F40)</f>
        <v>32.1023</v>
      </c>
      <c r="G44" s="78"/>
      <c r="H44" s="79">
        <f>MAX(H8:H40)</f>
        <v>41.990499999999997</v>
      </c>
      <c r="I44" s="78"/>
      <c r="J44" s="79">
        <f>MAX(J8:J40)</f>
        <v>73.946799999999996</v>
      </c>
      <c r="K44" s="78"/>
      <c r="L44" s="79">
        <f>MAX(L8:L40)</f>
        <v>39.094700000000003</v>
      </c>
      <c r="M44" s="78"/>
      <c r="N44" s="79">
        <f>MAX(N8:N40)</f>
        <v>30.632100000000001</v>
      </c>
      <c r="O44" s="78"/>
      <c r="P44" s="79">
        <f>MAX(P8:P40)</f>
        <v>18.9863</v>
      </c>
      <c r="Q44" s="78"/>
      <c r="R44" s="79">
        <f>MAX(R8:R40)</f>
        <v>26.386399999999998</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Data'!$B$7:$R$2292,3,0)</f>
        <v>44494</v>
      </c>
      <c r="C8" s="65">
        <f>VLOOKUP($A8,'Return Data'!$B$7:$R$2292,4,0)</f>
        <v>54.026299999999999</v>
      </c>
      <c r="D8" s="65">
        <f>VLOOKUP($A8,'Return Data'!$B$7:$R$2292,10,0)</f>
        <v>16.1724</v>
      </c>
      <c r="E8" s="66">
        <f t="shared" ref="E8:E29" si="0">RANK(D8,D$8:D$29,0)</f>
        <v>8</v>
      </c>
      <c r="F8" s="65">
        <f>VLOOKUP($A8,'Return Data'!$B$7:$R$2292,11,0)</f>
        <v>17.8627</v>
      </c>
      <c r="G8" s="66">
        <f t="shared" ref="G8:G29" si="1">RANK(F8,F$8:F$29,0)</f>
        <v>8</v>
      </c>
      <c r="H8" s="65">
        <f>VLOOKUP($A8,'Return Data'!$B$7:$R$2292,12,0)</f>
        <v>15.791600000000001</v>
      </c>
      <c r="I8" s="66">
        <f t="shared" ref="I8:I29" si="2">RANK(H8,H$8:H$29,0)</f>
        <v>6</v>
      </c>
      <c r="J8" s="65">
        <f>VLOOKUP($A8,'Return Data'!$B$7:$R$2292,13,0)</f>
        <v>23.252099999999999</v>
      </c>
      <c r="K8" s="66">
        <f t="shared" ref="K8:K29" si="3">RANK(J8,J$8:J$29,0)</f>
        <v>1</v>
      </c>
      <c r="L8" s="65">
        <f>VLOOKUP($A8,'Return Data'!$B$7:$R$2292,17,0)</f>
        <v>12.6531</v>
      </c>
      <c r="M8" s="66">
        <f t="shared" ref="M8:M27" si="4">RANK(L8,L$8:L$29,0)</f>
        <v>8</v>
      </c>
      <c r="N8" s="65">
        <f>VLOOKUP($A8,'Return Data'!$B$7:$R$2292,14,0)</f>
        <v>11.6098</v>
      </c>
      <c r="O8" s="66">
        <f t="shared" ref="O8:O27" si="5">RANK(N8,N$8:N$29,0)</f>
        <v>8</v>
      </c>
      <c r="P8" s="65">
        <f>VLOOKUP($A8,'Return Data'!$B$7:$R$2292,15,0)</f>
        <v>8.4417000000000009</v>
      </c>
      <c r="Q8" s="66">
        <f t="shared" ref="Q8:Q27" si="6">RANK(P8,P$8:P$29,0)</f>
        <v>10</v>
      </c>
      <c r="R8" s="65">
        <f>VLOOKUP($A8,'Return Data'!$B$7:$R$2292,16,0)</f>
        <v>11.348599999999999</v>
      </c>
      <c r="S8" s="67">
        <f t="shared" ref="S8:S29" si="7">RANK(R8,R$8:R$29,0)</f>
        <v>2</v>
      </c>
    </row>
    <row r="9" spans="1:20" x14ac:dyDescent="0.3">
      <c r="A9" s="63" t="s">
        <v>1612</v>
      </c>
      <c r="B9" s="64">
        <f>VLOOKUP($A9,'Return Data'!$B$7:$R$2292,3,0)</f>
        <v>44494</v>
      </c>
      <c r="C9" s="65">
        <f>VLOOKUP($A9,'Return Data'!$B$7:$R$2292,4,0)</f>
        <v>27.084599999999998</v>
      </c>
      <c r="D9" s="65">
        <f>VLOOKUP($A9,'Return Data'!$B$7:$R$2292,10,0)</f>
        <v>15.842000000000001</v>
      </c>
      <c r="E9" s="66">
        <f t="shared" si="0"/>
        <v>9</v>
      </c>
      <c r="F9" s="65">
        <f>VLOOKUP($A9,'Return Data'!$B$7:$R$2292,11,0)</f>
        <v>18.478000000000002</v>
      </c>
      <c r="G9" s="66">
        <f t="shared" si="1"/>
        <v>7</v>
      </c>
      <c r="H9" s="65">
        <f>VLOOKUP($A9,'Return Data'!$B$7:$R$2292,12,0)</f>
        <v>14.569900000000001</v>
      </c>
      <c r="I9" s="66">
        <f t="shared" si="2"/>
        <v>7</v>
      </c>
      <c r="J9" s="65">
        <f>VLOOKUP($A9,'Return Data'!$B$7:$R$2292,13,0)</f>
        <v>17.3505</v>
      </c>
      <c r="K9" s="66">
        <f t="shared" si="3"/>
        <v>7</v>
      </c>
      <c r="L9" s="65">
        <f>VLOOKUP($A9,'Return Data'!$B$7:$R$2292,17,0)</f>
        <v>13.695600000000001</v>
      </c>
      <c r="M9" s="66">
        <f t="shared" si="4"/>
        <v>5</v>
      </c>
      <c r="N9" s="65">
        <f>VLOOKUP($A9,'Return Data'!$B$7:$R$2292,14,0)</f>
        <v>10.8415</v>
      </c>
      <c r="O9" s="66">
        <f t="shared" si="5"/>
        <v>10</v>
      </c>
      <c r="P9" s="65">
        <f>VLOOKUP($A9,'Return Data'!$B$7:$R$2292,15,0)</f>
        <v>8.7097999999999995</v>
      </c>
      <c r="Q9" s="66">
        <f t="shared" si="6"/>
        <v>9</v>
      </c>
      <c r="R9" s="65">
        <f>VLOOKUP($A9,'Return Data'!$B$7:$R$2292,16,0)</f>
        <v>9.9187999999999992</v>
      </c>
      <c r="S9" s="67">
        <f t="shared" si="7"/>
        <v>9</v>
      </c>
    </row>
    <row r="10" spans="1:20" x14ac:dyDescent="0.3">
      <c r="A10" s="63" t="s">
        <v>1613</v>
      </c>
      <c r="B10" s="64">
        <f>VLOOKUP($A10,'Return Data'!$B$7:$R$2292,3,0)</f>
        <v>44494</v>
      </c>
      <c r="C10" s="65">
        <f>VLOOKUP($A10,'Return Data'!$B$7:$R$2292,4,0)</f>
        <v>33.176499999999997</v>
      </c>
      <c r="D10" s="65">
        <f>VLOOKUP($A10,'Return Data'!$B$7:$R$2292,10,0)</f>
        <v>12.4838</v>
      </c>
      <c r="E10" s="66">
        <f t="shared" si="0"/>
        <v>17</v>
      </c>
      <c r="F10" s="65">
        <f>VLOOKUP($A10,'Return Data'!$B$7:$R$2292,11,0)</f>
        <v>14.056699999999999</v>
      </c>
      <c r="G10" s="66">
        <f t="shared" si="1"/>
        <v>16</v>
      </c>
      <c r="H10" s="65">
        <f>VLOOKUP($A10,'Return Data'!$B$7:$R$2292,12,0)</f>
        <v>8.5855999999999995</v>
      </c>
      <c r="I10" s="66">
        <f t="shared" si="2"/>
        <v>20</v>
      </c>
      <c r="J10" s="65">
        <f>VLOOKUP($A10,'Return Data'!$B$7:$R$2292,13,0)</f>
        <v>10.8148</v>
      </c>
      <c r="K10" s="66">
        <f t="shared" si="3"/>
        <v>20</v>
      </c>
      <c r="L10" s="65">
        <f>VLOOKUP($A10,'Return Data'!$B$7:$R$2292,17,0)</f>
        <v>11.2209</v>
      </c>
      <c r="M10" s="66">
        <f t="shared" si="4"/>
        <v>11</v>
      </c>
      <c r="N10" s="65">
        <f>VLOOKUP($A10,'Return Data'!$B$7:$R$2292,14,0)</f>
        <v>12.6114</v>
      </c>
      <c r="O10" s="66">
        <f t="shared" si="5"/>
        <v>4</v>
      </c>
      <c r="P10" s="65">
        <f>VLOOKUP($A10,'Return Data'!$B$7:$R$2292,15,0)</f>
        <v>9.2117000000000004</v>
      </c>
      <c r="Q10" s="66">
        <f t="shared" si="6"/>
        <v>4</v>
      </c>
      <c r="R10" s="65">
        <f>VLOOKUP($A10,'Return Data'!$B$7:$R$2292,16,0)</f>
        <v>9.6583000000000006</v>
      </c>
      <c r="S10" s="67">
        <f t="shared" si="7"/>
        <v>10</v>
      </c>
    </row>
    <row r="11" spans="1:20" x14ac:dyDescent="0.3">
      <c r="A11" s="63" t="s">
        <v>1614</v>
      </c>
      <c r="B11" s="64">
        <f>VLOOKUP($A11,'Return Data'!$B$7:$R$2292,3,0)</f>
        <v>44494</v>
      </c>
      <c r="C11" s="65">
        <f>VLOOKUP($A11,'Return Data'!$B$7:$R$2292,4,0)</f>
        <v>40.325800000000001</v>
      </c>
      <c r="D11" s="65">
        <f>VLOOKUP($A11,'Return Data'!$B$7:$R$2292,10,0)</f>
        <v>13.6031</v>
      </c>
      <c r="E11" s="66">
        <f t="shared" si="0"/>
        <v>14</v>
      </c>
      <c r="F11" s="65">
        <f>VLOOKUP($A11,'Return Data'!$B$7:$R$2292,11,0)</f>
        <v>15.326000000000001</v>
      </c>
      <c r="G11" s="66">
        <f t="shared" si="1"/>
        <v>12</v>
      </c>
      <c r="H11" s="65">
        <f>VLOOKUP($A11,'Return Data'!$B$7:$R$2292,12,0)</f>
        <v>10.894600000000001</v>
      </c>
      <c r="I11" s="66">
        <f t="shared" si="2"/>
        <v>15</v>
      </c>
      <c r="J11" s="65">
        <f>VLOOKUP($A11,'Return Data'!$B$7:$R$2292,13,0)</f>
        <v>13.550599999999999</v>
      </c>
      <c r="K11" s="66">
        <f t="shared" si="3"/>
        <v>14</v>
      </c>
      <c r="L11" s="65">
        <f>VLOOKUP($A11,'Return Data'!$B$7:$R$2292,17,0)</f>
        <v>10.557</v>
      </c>
      <c r="M11" s="66">
        <f t="shared" si="4"/>
        <v>14</v>
      </c>
      <c r="N11" s="65">
        <f>VLOOKUP($A11,'Return Data'!$B$7:$R$2292,14,0)</f>
        <v>10.9777</v>
      </c>
      <c r="O11" s="66">
        <f t="shared" si="5"/>
        <v>9</v>
      </c>
      <c r="P11" s="65">
        <f>VLOOKUP($A11,'Return Data'!$B$7:$R$2292,15,0)</f>
        <v>9.1622000000000003</v>
      </c>
      <c r="Q11" s="66">
        <f t="shared" si="6"/>
        <v>5</v>
      </c>
      <c r="R11" s="65">
        <f>VLOOKUP($A11,'Return Data'!$B$7:$R$2292,16,0)</f>
        <v>10.2064</v>
      </c>
      <c r="S11" s="67">
        <f t="shared" si="7"/>
        <v>8</v>
      </c>
    </row>
    <row r="12" spans="1:20" x14ac:dyDescent="0.3">
      <c r="A12" s="63" t="s">
        <v>1615</v>
      </c>
      <c r="B12" s="64">
        <f>VLOOKUP($A12,'Return Data'!$B$7:$R$2292,3,0)</f>
        <v>44494</v>
      </c>
      <c r="C12" s="65">
        <f>VLOOKUP($A12,'Return Data'!$B$7:$R$2292,4,0)</f>
        <v>23.916799999999999</v>
      </c>
      <c r="D12" s="65">
        <f>VLOOKUP($A12,'Return Data'!$B$7:$R$2292,10,0)</f>
        <v>8.1419999999999995</v>
      </c>
      <c r="E12" s="66">
        <f t="shared" si="0"/>
        <v>20</v>
      </c>
      <c r="F12" s="65">
        <f>VLOOKUP($A12,'Return Data'!$B$7:$R$2292,11,0)</f>
        <v>14.8973</v>
      </c>
      <c r="G12" s="66">
        <f t="shared" si="1"/>
        <v>13</v>
      </c>
      <c r="H12" s="65">
        <f>VLOOKUP($A12,'Return Data'!$B$7:$R$2292,12,0)</f>
        <v>10.3667</v>
      </c>
      <c r="I12" s="66">
        <f t="shared" si="2"/>
        <v>17</v>
      </c>
      <c r="J12" s="65">
        <f>VLOOKUP($A12,'Return Data'!$B$7:$R$2292,13,0)</f>
        <v>11.8537</v>
      </c>
      <c r="K12" s="66">
        <f t="shared" si="3"/>
        <v>17</v>
      </c>
      <c r="L12" s="65">
        <f>VLOOKUP($A12,'Return Data'!$B$7:$R$2292,17,0)</f>
        <v>11.204700000000001</v>
      </c>
      <c r="M12" s="66">
        <f t="shared" si="4"/>
        <v>12</v>
      </c>
      <c r="N12" s="65">
        <f>VLOOKUP($A12,'Return Data'!$B$7:$R$2292,14,0)</f>
        <v>5.1990999999999996</v>
      </c>
      <c r="O12" s="66">
        <f t="shared" si="5"/>
        <v>19</v>
      </c>
      <c r="P12" s="65">
        <f>VLOOKUP($A12,'Return Data'!$B$7:$R$2292,15,0)</f>
        <v>4.8099999999999996</v>
      </c>
      <c r="Q12" s="66">
        <f t="shared" si="6"/>
        <v>19</v>
      </c>
      <c r="R12" s="65">
        <f>VLOOKUP($A12,'Return Data'!$B$7:$R$2292,16,0)</f>
        <v>7.1388999999999996</v>
      </c>
      <c r="S12" s="67">
        <f t="shared" si="7"/>
        <v>20</v>
      </c>
    </row>
    <row r="13" spans="1:20" x14ac:dyDescent="0.3">
      <c r="A13" s="63" t="s">
        <v>1616</v>
      </c>
      <c r="B13" s="64">
        <f>VLOOKUP($A13,'Return Data'!$B$7:$R$2292,3,0)</f>
        <v>44494</v>
      </c>
      <c r="C13" s="65">
        <f>VLOOKUP($A13,'Return Data'!$B$7:$R$2292,4,0)</f>
        <v>82.511300000000006</v>
      </c>
      <c r="D13" s="65">
        <f>VLOOKUP($A13,'Return Data'!$B$7:$R$2292,10,0)</f>
        <v>12.724500000000001</v>
      </c>
      <c r="E13" s="66">
        <f t="shared" si="0"/>
        <v>15</v>
      </c>
      <c r="F13" s="65">
        <f>VLOOKUP($A13,'Return Data'!$B$7:$R$2292,11,0)</f>
        <v>16.453399999999998</v>
      </c>
      <c r="G13" s="66">
        <f t="shared" si="1"/>
        <v>10</v>
      </c>
      <c r="H13" s="65">
        <f>VLOOKUP($A13,'Return Data'!$B$7:$R$2292,12,0)</f>
        <v>13.7727</v>
      </c>
      <c r="I13" s="66">
        <f t="shared" si="2"/>
        <v>9</v>
      </c>
      <c r="J13" s="65">
        <f>VLOOKUP($A13,'Return Data'!$B$7:$R$2292,13,0)</f>
        <v>15.8992</v>
      </c>
      <c r="K13" s="66">
        <f t="shared" si="3"/>
        <v>8</v>
      </c>
      <c r="L13" s="65">
        <f>VLOOKUP($A13,'Return Data'!$B$7:$R$2292,17,0)</f>
        <v>13.930999999999999</v>
      </c>
      <c r="M13" s="66">
        <f t="shared" si="4"/>
        <v>3</v>
      </c>
      <c r="N13" s="65">
        <f>VLOOKUP($A13,'Return Data'!$B$7:$R$2292,14,0)</f>
        <v>13.9758</v>
      </c>
      <c r="O13" s="66">
        <f t="shared" si="5"/>
        <v>2</v>
      </c>
      <c r="P13" s="65">
        <f>VLOOKUP($A13,'Return Data'!$B$7:$R$2292,15,0)</f>
        <v>9.9954999999999998</v>
      </c>
      <c r="Q13" s="66">
        <f t="shared" si="6"/>
        <v>3</v>
      </c>
      <c r="R13" s="65">
        <f>VLOOKUP($A13,'Return Data'!$B$7:$R$2292,16,0)</f>
        <v>10.5562</v>
      </c>
      <c r="S13" s="67">
        <f t="shared" si="7"/>
        <v>4</v>
      </c>
    </row>
    <row r="14" spans="1:20" x14ac:dyDescent="0.3">
      <c r="A14" s="63" t="s">
        <v>1617</v>
      </c>
      <c r="B14" s="64">
        <f>VLOOKUP($A14,'Return Data'!$B$7:$R$2292,3,0)</f>
        <v>44494</v>
      </c>
      <c r="C14" s="65">
        <f>VLOOKUP($A14,'Return Data'!$B$7:$R$2292,4,0)</f>
        <v>47.948300000000003</v>
      </c>
      <c r="D14" s="65">
        <f>VLOOKUP($A14,'Return Data'!$B$7:$R$2292,10,0)</f>
        <v>7.2210999999999999</v>
      </c>
      <c r="E14" s="66">
        <f t="shared" si="0"/>
        <v>21</v>
      </c>
      <c r="F14" s="65">
        <f>VLOOKUP($A14,'Return Data'!$B$7:$R$2292,11,0)</f>
        <v>13.2006</v>
      </c>
      <c r="G14" s="66">
        <f t="shared" si="1"/>
        <v>20</v>
      </c>
      <c r="H14" s="65">
        <f>VLOOKUP($A14,'Return Data'!$B$7:$R$2292,12,0)</f>
        <v>11.9031</v>
      </c>
      <c r="I14" s="66">
        <f t="shared" si="2"/>
        <v>12</v>
      </c>
      <c r="J14" s="65">
        <f>VLOOKUP($A14,'Return Data'!$B$7:$R$2292,13,0)</f>
        <v>14.525600000000001</v>
      </c>
      <c r="K14" s="66">
        <f t="shared" si="3"/>
        <v>11</v>
      </c>
      <c r="L14" s="65">
        <f>VLOOKUP($A14,'Return Data'!$B$7:$R$2292,17,0)</f>
        <v>11.083600000000001</v>
      </c>
      <c r="M14" s="66">
        <f t="shared" si="4"/>
        <v>13</v>
      </c>
      <c r="N14" s="65">
        <f>VLOOKUP($A14,'Return Data'!$B$7:$R$2292,14,0)</f>
        <v>10.193099999999999</v>
      </c>
      <c r="O14" s="66">
        <f t="shared" si="5"/>
        <v>14</v>
      </c>
      <c r="P14" s="65">
        <f>VLOOKUP($A14,'Return Data'!$B$7:$R$2292,15,0)</f>
        <v>6.7602000000000002</v>
      </c>
      <c r="Q14" s="66">
        <f t="shared" si="6"/>
        <v>18</v>
      </c>
      <c r="R14" s="65">
        <f>VLOOKUP($A14,'Return Data'!$B$7:$R$2292,16,0)</f>
        <v>8.8327000000000009</v>
      </c>
      <c r="S14" s="67">
        <f t="shared" si="7"/>
        <v>16</v>
      </c>
    </row>
    <row r="15" spans="1:20" x14ac:dyDescent="0.3">
      <c r="A15" s="63" t="s">
        <v>1618</v>
      </c>
      <c r="B15" s="64">
        <f>VLOOKUP($A15,'Return Data'!$B$7:$R$2292,3,0)</f>
        <v>44494</v>
      </c>
      <c r="C15" s="65">
        <f>VLOOKUP($A15,'Return Data'!$B$7:$R$2292,4,0)</f>
        <v>73.115399999999994</v>
      </c>
      <c r="D15" s="65">
        <f>VLOOKUP($A15,'Return Data'!$B$7:$R$2292,10,0)</f>
        <v>12.551500000000001</v>
      </c>
      <c r="E15" s="66">
        <f t="shared" si="0"/>
        <v>16</v>
      </c>
      <c r="F15" s="65">
        <f>VLOOKUP($A15,'Return Data'!$B$7:$R$2292,11,0)</f>
        <v>13.6998</v>
      </c>
      <c r="G15" s="66">
        <f t="shared" si="1"/>
        <v>19</v>
      </c>
      <c r="H15" s="65">
        <f>VLOOKUP($A15,'Return Data'!$B$7:$R$2292,12,0)</f>
        <v>11.645899999999999</v>
      </c>
      <c r="I15" s="66">
        <f t="shared" si="2"/>
        <v>13</v>
      </c>
      <c r="J15" s="65">
        <f>VLOOKUP($A15,'Return Data'!$B$7:$R$2292,13,0)</f>
        <v>14.3628</v>
      </c>
      <c r="K15" s="66">
        <f t="shared" si="3"/>
        <v>12</v>
      </c>
      <c r="L15" s="65">
        <f>VLOOKUP($A15,'Return Data'!$B$7:$R$2292,17,0)</f>
        <v>9.8879999999999999</v>
      </c>
      <c r="M15" s="66">
        <f t="shared" si="4"/>
        <v>16</v>
      </c>
      <c r="N15" s="65">
        <f>VLOOKUP($A15,'Return Data'!$B$7:$R$2292,14,0)</f>
        <v>10.083299999999999</v>
      </c>
      <c r="O15" s="66">
        <f t="shared" si="5"/>
        <v>15</v>
      </c>
      <c r="P15" s="65">
        <f>VLOOKUP($A15,'Return Data'!$B$7:$R$2292,15,0)</f>
        <v>7.5193000000000003</v>
      </c>
      <c r="Q15" s="66">
        <f t="shared" si="6"/>
        <v>16</v>
      </c>
      <c r="R15" s="65">
        <f>VLOOKUP($A15,'Return Data'!$B$7:$R$2292,16,0)</f>
        <v>9.6448</v>
      </c>
      <c r="S15" s="67">
        <f t="shared" si="7"/>
        <v>11</v>
      </c>
    </row>
    <row r="16" spans="1:20" x14ac:dyDescent="0.3">
      <c r="A16" s="63" t="s">
        <v>1620</v>
      </c>
      <c r="B16" s="64">
        <f>VLOOKUP($A16,'Return Data'!$B$7:$R$2292,3,0)</f>
        <v>44494</v>
      </c>
      <c r="C16" s="65">
        <f>VLOOKUP($A16,'Return Data'!$B$7:$R$2292,4,0)</f>
        <v>62.4587</v>
      </c>
      <c r="D16" s="65">
        <f>VLOOKUP($A16,'Return Data'!$B$7:$R$2292,10,0)</f>
        <v>17.328800000000001</v>
      </c>
      <c r="E16" s="66">
        <f t="shared" si="0"/>
        <v>6</v>
      </c>
      <c r="F16" s="65">
        <f>VLOOKUP($A16,'Return Data'!$B$7:$R$2292,11,0)</f>
        <v>22.414100000000001</v>
      </c>
      <c r="G16" s="66">
        <f t="shared" si="1"/>
        <v>4</v>
      </c>
      <c r="H16" s="65">
        <f>VLOOKUP($A16,'Return Data'!$B$7:$R$2292,12,0)</f>
        <v>18.524699999999999</v>
      </c>
      <c r="I16" s="66">
        <f t="shared" si="2"/>
        <v>2</v>
      </c>
      <c r="J16" s="65">
        <f>VLOOKUP($A16,'Return Data'!$B$7:$R$2292,13,0)</f>
        <v>22.419</v>
      </c>
      <c r="K16" s="66">
        <f t="shared" si="3"/>
        <v>2</v>
      </c>
      <c r="L16" s="65">
        <f>VLOOKUP($A16,'Return Data'!$B$7:$R$2292,17,0)</f>
        <v>13.8307</v>
      </c>
      <c r="M16" s="66">
        <f t="shared" si="4"/>
        <v>4</v>
      </c>
      <c r="N16" s="65">
        <f>VLOOKUP($A16,'Return Data'!$B$7:$R$2292,14,0)</f>
        <v>12.3362</v>
      </c>
      <c r="O16" s="66">
        <f t="shared" si="5"/>
        <v>5</v>
      </c>
      <c r="P16" s="65">
        <f>VLOOKUP($A16,'Return Data'!$B$7:$R$2292,15,0)</f>
        <v>8.7324999999999999</v>
      </c>
      <c r="Q16" s="66">
        <f t="shared" si="6"/>
        <v>8</v>
      </c>
      <c r="R16" s="65">
        <f>VLOOKUP($A16,'Return Data'!$B$7:$R$2292,16,0)</f>
        <v>10.2218</v>
      </c>
      <c r="S16" s="67">
        <f t="shared" si="7"/>
        <v>7</v>
      </c>
    </row>
    <row r="17" spans="1:19" x14ac:dyDescent="0.3">
      <c r="A17" s="63" t="s">
        <v>1621</v>
      </c>
      <c r="B17" s="64">
        <f>VLOOKUP($A17,'Return Data'!$B$7:$R$2292,3,0)</f>
        <v>44494</v>
      </c>
      <c r="C17" s="65">
        <f>VLOOKUP($A17,'Return Data'!$B$7:$R$2292,4,0)</f>
        <v>49.981900000000003</v>
      </c>
      <c r="D17" s="65">
        <f>VLOOKUP($A17,'Return Data'!$B$7:$R$2292,10,0)</f>
        <v>19.0077</v>
      </c>
      <c r="E17" s="66">
        <f t="shared" si="0"/>
        <v>5</v>
      </c>
      <c r="F17" s="65">
        <f>VLOOKUP($A17,'Return Data'!$B$7:$R$2292,11,0)</f>
        <v>18.646100000000001</v>
      </c>
      <c r="G17" s="66">
        <f t="shared" si="1"/>
        <v>6</v>
      </c>
      <c r="H17" s="65">
        <f>VLOOKUP($A17,'Return Data'!$B$7:$R$2292,12,0)</f>
        <v>12.5524</v>
      </c>
      <c r="I17" s="66">
        <f t="shared" si="2"/>
        <v>10</v>
      </c>
      <c r="J17" s="65">
        <f>VLOOKUP($A17,'Return Data'!$B$7:$R$2292,13,0)</f>
        <v>15.457700000000001</v>
      </c>
      <c r="K17" s="66">
        <f t="shared" si="3"/>
        <v>10</v>
      </c>
      <c r="L17" s="65">
        <f>VLOOKUP($A17,'Return Data'!$B$7:$R$2292,17,0)</f>
        <v>12.4023</v>
      </c>
      <c r="M17" s="66">
        <f t="shared" si="4"/>
        <v>10</v>
      </c>
      <c r="N17" s="65">
        <f>VLOOKUP($A17,'Return Data'!$B$7:$R$2292,14,0)</f>
        <v>12.1934</v>
      </c>
      <c r="O17" s="66">
        <f t="shared" si="5"/>
        <v>7</v>
      </c>
      <c r="P17" s="65">
        <f>VLOOKUP($A17,'Return Data'!$B$7:$R$2292,15,0)</f>
        <v>8.3089999999999993</v>
      </c>
      <c r="Q17" s="66">
        <f t="shared" si="6"/>
        <v>11</v>
      </c>
      <c r="R17" s="65">
        <f>VLOOKUP($A17,'Return Data'!$B$7:$R$2292,16,0)</f>
        <v>9.3709000000000007</v>
      </c>
      <c r="S17" s="67">
        <f t="shared" si="7"/>
        <v>12</v>
      </c>
    </row>
    <row r="18" spans="1:19" x14ac:dyDescent="0.3">
      <c r="A18" s="63" t="s">
        <v>1622</v>
      </c>
      <c r="B18" s="64">
        <f>VLOOKUP($A18,'Return Data'!$B$7:$R$2292,3,0)</f>
        <v>44494</v>
      </c>
      <c r="C18" s="65">
        <f>VLOOKUP($A18,'Return Data'!$B$7:$R$2292,4,0)</f>
        <v>59.234499999999997</v>
      </c>
      <c r="D18" s="65">
        <f>VLOOKUP($A18,'Return Data'!$B$7:$R$2292,10,0)</f>
        <v>21.471299999999999</v>
      </c>
      <c r="E18" s="66">
        <f t="shared" si="0"/>
        <v>3</v>
      </c>
      <c r="F18" s="65">
        <f>VLOOKUP($A18,'Return Data'!$B$7:$R$2292,11,0)</f>
        <v>17.841000000000001</v>
      </c>
      <c r="G18" s="66">
        <f t="shared" si="1"/>
        <v>9</v>
      </c>
      <c r="H18" s="65">
        <f>VLOOKUP($A18,'Return Data'!$B$7:$R$2292,12,0)</f>
        <v>13.8452</v>
      </c>
      <c r="I18" s="66">
        <f t="shared" si="2"/>
        <v>8</v>
      </c>
      <c r="J18" s="65">
        <f>VLOOKUP($A18,'Return Data'!$B$7:$R$2292,13,0)</f>
        <v>15.5878</v>
      </c>
      <c r="K18" s="66">
        <f t="shared" si="3"/>
        <v>9</v>
      </c>
      <c r="L18" s="65">
        <f>VLOOKUP($A18,'Return Data'!$B$7:$R$2292,17,0)</f>
        <v>12.638299999999999</v>
      </c>
      <c r="M18" s="66">
        <f t="shared" si="4"/>
        <v>9</v>
      </c>
      <c r="N18" s="65">
        <f>VLOOKUP($A18,'Return Data'!$B$7:$R$2292,14,0)</f>
        <v>12.2948</v>
      </c>
      <c r="O18" s="66">
        <f t="shared" si="5"/>
        <v>6</v>
      </c>
      <c r="P18" s="65">
        <f>VLOOKUP($A18,'Return Data'!$B$7:$R$2292,15,0)</f>
        <v>10.3293</v>
      </c>
      <c r="Q18" s="66">
        <f t="shared" si="6"/>
        <v>2</v>
      </c>
      <c r="R18" s="65">
        <f>VLOOKUP($A18,'Return Data'!$B$7:$R$2292,16,0)</f>
        <v>11.318</v>
      </c>
      <c r="S18" s="67">
        <f t="shared" si="7"/>
        <v>3</v>
      </c>
    </row>
    <row r="19" spans="1:19" x14ac:dyDescent="0.3">
      <c r="A19" s="63" t="s">
        <v>1623</v>
      </c>
      <c r="B19" s="64">
        <f>VLOOKUP($A19,'Return Data'!$B$7:$R$2292,3,0)</f>
        <v>44494</v>
      </c>
      <c r="C19" s="65">
        <f>VLOOKUP($A19,'Return Data'!$B$7:$R$2292,4,0)</f>
        <v>28.2895</v>
      </c>
      <c r="D19" s="65">
        <f>VLOOKUP($A19,'Return Data'!$B$7:$R$2292,10,0)</f>
        <v>14.315899999999999</v>
      </c>
      <c r="E19" s="66">
        <f t="shared" si="0"/>
        <v>12</v>
      </c>
      <c r="F19" s="65">
        <f>VLOOKUP($A19,'Return Data'!$B$7:$R$2292,11,0)</f>
        <v>13.9953</v>
      </c>
      <c r="G19" s="66">
        <f t="shared" si="1"/>
        <v>17</v>
      </c>
      <c r="H19" s="65">
        <f>VLOOKUP($A19,'Return Data'!$B$7:$R$2292,12,0)</f>
        <v>9.8872999999999998</v>
      </c>
      <c r="I19" s="66">
        <f t="shared" si="2"/>
        <v>19</v>
      </c>
      <c r="J19" s="65">
        <f>VLOOKUP($A19,'Return Data'!$B$7:$R$2292,13,0)</f>
        <v>11.366300000000001</v>
      </c>
      <c r="K19" s="66">
        <f t="shared" si="3"/>
        <v>19</v>
      </c>
      <c r="L19" s="65">
        <f>VLOOKUP($A19,'Return Data'!$B$7:$R$2292,17,0)</f>
        <v>9.1821999999999999</v>
      </c>
      <c r="M19" s="66">
        <f t="shared" si="4"/>
        <v>18</v>
      </c>
      <c r="N19" s="65">
        <f>VLOOKUP($A19,'Return Data'!$B$7:$R$2292,14,0)</f>
        <v>9.9655000000000005</v>
      </c>
      <c r="O19" s="66">
        <f t="shared" si="5"/>
        <v>16</v>
      </c>
      <c r="P19" s="65">
        <f>VLOOKUP($A19,'Return Data'!$B$7:$R$2292,15,0)</f>
        <v>7.6706000000000003</v>
      </c>
      <c r="Q19" s="66">
        <f t="shared" si="6"/>
        <v>12</v>
      </c>
      <c r="R19" s="65">
        <f>VLOOKUP($A19,'Return Data'!$B$7:$R$2292,16,0)</f>
        <v>9.3012999999999995</v>
      </c>
      <c r="S19" s="67">
        <f t="shared" si="7"/>
        <v>13</v>
      </c>
    </row>
    <row r="20" spans="1:19" x14ac:dyDescent="0.3">
      <c r="A20" s="63" t="s">
        <v>1624</v>
      </c>
      <c r="B20" s="64">
        <f>VLOOKUP($A20,'Return Data'!$B$7:$R$2292,3,0)</f>
        <v>0</v>
      </c>
      <c r="C20" s="65">
        <f>VLOOKUP($A20,'Return Data'!$B$7:$R$2292,4,0)</f>
        <v>0</v>
      </c>
      <c r="D20" s="65">
        <f>VLOOKUP($A20,'Return Data'!$B$7:$R$2292,10,0)</f>
        <v>0</v>
      </c>
      <c r="E20" s="66">
        <f t="shared" si="0"/>
        <v>22</v>
      </c>
      <c r="F20" s="65">
        <f>VLOOKUP($A20,'Return Data'!$B$7:$R$2292,11,0)</f>
        <v>0</v>
      </c>
      <c r="G20" s="66">
        <f t="shared" si="1"/>
        <v>22</v>
      </c>
      <c r="H20" s="65">
        <f>VLOOKUP($A20,'Return Data'!$B$7:$R$2292,12,0)</f>
        <v>0</v>
      </c>
      <c r="I20" s="66">
        <f t="shared" si="2"/>
        <v>21</v>
      </c>
      <c r="J20" s="65">
        <f>VLOOKUP($A20,'Return Data'!$B$7:$R$2292,13,0)</f>
        <v>0</v>
      </c>
      <c r="K20" s="66">
        <f t="shared" si="3"/>
        <v>21</v>
      </c>
      <c r="L20" s="65">
        <f>VLOOKUP($A20,'Return Data'!$B$7:$R$2292,17,0)</f>
        <v>0</v>
      </c>
      <c r="M20" s="66">
        <f t="shared" si="4"/>
        <v>21</v>
      </c>
      <c r="N20" s="65">
        <f>VLOOKUP($A20,'Return Data'!$B$7:$R$2292,14,0)</f>
        <v>0</v>
      </c>
      <c r="O20" s="66">
        <f t="shared" si="5"/>
        <v>21</v>
      </c>
      <c r="P20" s="65">
        <f>VLOOKUP($A20,'Return Data'!$B$7:$R$2292,15,0)</f>
        <v>0</v>
      </c>
      <c r="Q20" s="66">
        <f t="shared" si="6"/>
        <v>21</v>
      </c>
      <c r="R20" s="65">
        <f>VLOOKUP($A20,'Return Data'!$B$7:$R$2292,16,0)</f>
        <v>0</v>
      </c>
      <c r="S20" s="67">
        <f t="shared" si="7"/>
        <v>21</v>
      </c>
    </row>
    <row r="21" spans="1:19" x14ac:dyDescent="0.3">
      <c r="A21" s="63" t="s">
        <v>1625</v>
      </c>
      <c r="B21" s="64">
        <f>VLOOKUP($A21,'Return Data'!$B$7:$R$2292,3,0)</f>
        <v>44494</v>
      </c>
      <c r="C21" s="65">
        <f>VLOOKUP($A21,'Return Data'!$B$7:$R$2292,4,0)</f>
        <v>47.219299999999997</v>
      </c>
      <c r="D21" s="65">
        <f>VLOOKUP($A21,'Return Data'!$B$7:$R$2292,10,0)</f>
        <v>21.3887</v>
      </c>
      <c r="E21" s="66">
        <f t="shared" si="0"/>
        <v>4</v>
      </c>
      <c r="F21" s="65">
        <f>VLOOKUP($A21,'Return Data'!$B$7:$R$2292,11,0)</f>
        <v>22.901599999999998</v>
      </c>
      <c r="G21" s="66">
        <f t="shared" si="1"/>
        <v>3</v>
      </c>
      <c r="H21" s="65">
        <f>VLOOKUP($A21,'Return Data'!$B$7:$R$2292,12,0)</f>
        <v>18.400099999999998</v>
      </c>
      <c r="I21" s="66">
        <f t="shared" si="2"/>
        <v>3</v>
      </c>
      <c r="J21" s="65">
        <f>VLOOKUP($A21,'Return Data'!$B$7:$R$2292,13,0)</f>
        <v>22.1218</v>
      </c>
      <c r="K21" s="66">
        <f t="shared" si="3"/>
        <v>3</v>
      </c>
      <c r="L21" s="65">
        <f>VLOOKUP($A21,'Return Data'!$B$7:$R$2292,17,0)</f>
        <v>16.3626</v>
      </c>
      <c r="M21" s="66">
        <f t="shared" si="4"/>
        <v>1</v>
      </c>
      <c r="N21" s="65">
        <f>VLOOKUP($A21,'Return Data'!$B$7:$R$2292,14,0)</f>
        <v>15.6632</v>
      </c>
      <c r="O21" s="66">
        <f t="shared" si="5"/>
        <v>1</v>
      </c>
      <c r="P21" s="65">
        <f>VLOOKUP($A21,'Return Data'!$B$7:$R$2292,15,0)</f>
        <v>10.6157</v>
      </c>
      <c r="Q21" s="66">
        <f t="shared" si="6"/>
        <v>1</v>
      </c>
      <c r="R21" s="65">
        <f>VLOOKUP($A21,'Return Data'!$B$7:$R$2292,16,0)</f>
        <v>11.4116</v>
      </c>
      <c r="S21" s="67">
        <f t="shared" si="7"/>
        <v>1</v>
      </c>
    </row>
    <row r="22" spans="1:19" x14ac:dyDescent="0.3">
      <c r="A22" s="63" t="s">
        <v>1626</v>
      </c>
      <c r="B22" s="64">
        <f>VLOOKUP($A22,'Return Data'!$B$7:$R$2292,3,0)</f>
        <v>44494</v>
      </c>
      <c r="C22" s="65">
        <f>VLOOKUP($A22,'Return Data'!$B$7:$R$2292,4,0)</f>
        <v>45.604199999999999</v>
      </c>
      <c r="D22" s="65">
        <f>VLOOKUP($A22,'Return Data'!$B$7:$R$2292,10,0)</f>
        <v>11.207000000000001</v>
      </c>
      <c r="E22" s="66">
        <f t="shared" si="0"/>
        <v>18</v>
      </c>
      <c r="F22" s="65">
        <f>VLOOKUP($A22,'Return Data'!$B$7:$R$2292,11,0)</f>
        <v>14.148400000000001</v>
      </c>
      <c r="G22" s="66">
        <f t="shared" si="1"/>
        <v>15</v>
      </c>
      <c r="H22" s="65">
        <f>VLOOKUP($A22,'Return Data'!$B$7:$R$2292,12,0)</f>
        <v>11.358000000000001</v>
      </c>
      <c r="I22" s="66">
        <f t="shared" si="2"/>
        <v>14</v>
      </c>
      <c r="J22" s="65">
        <f>VLOOKUP($A22,'Return Data'!$B$7:$R$2292,13,0)</f>
        <v>12.6442</v>
      </c>
      <c r="K22" s="66">
        <f t="shared" si="3"/>
        <v>15</v>
      </c>
      <c r="L22" s="65">
        <f>VLOOKUP($A22,'Return Data'!$B$7:$R$2292,17,0)</f>
        <v>9.4893999999999998</v>
      </c>
      <c r="M22" s="66">
        <f t="shared" si="4"/>
        <v>17</v>
      </c>
      <c r="N22" s="65">
        <f>VLOOKUP($A22,'Return Data'!$B$7:$R$2292,14,0)</f>
        <v>10.2042</v>
      </c>
      <c r="O22" s="66">
        <f t="shared" si="5"/>
        <v>13</v>
      </c>
      <c r="P22" s="65">
        <f>VLOOKUP($A22,'Return Data'!$B$7:$R$2292,15,0)</f>
        <v>7.6702000000000004</v>
      </c>
      <c r="Q22" s="66">
        <f t="shared" si="6"/>
        <v>13</v>
      </c>
      <c r="R22" s="65">
        <f>VLOOKUP($A22,'Return Data'!$B$7:$R$2292,16,0)</f>
        <v>8.3834999999999997</v>
      </c>
      <c r="S22" s="67">
        <f t="shared" si="7"/>
        <v>18</v>
      </c>
    </row>
    <row r="23" spans="1:19" x14ac:dyDescent="0.3">
      <c r="A23" s="63" t="s">
        <v>1627</v>
      </c>
      <c r="B23" s="64">
        <f>VLOOKUP($A23,'Return Data'!$B$7:$R$2292,3,0)</f>
        <v>44494</v>
      </c>
      <c r="C23" s="65">
        <f>VLOOKUP($A23,'Return Data'!$B$7:$R$2292,4,0)</f>
        <v>72.5792</v>
      </c>
      <c r="D23" s="65">
        <f>VLOOKUP($A23,'Return Data'!$B$7:$R$2292,10,0)</f>
        <v>16.900400000000001</v>
      </c>
      <c r="E23" s="66">
        <f t="shared" si="0"/>
        <v>7</v>
      </c>
      <c r="F23" s="65">
        <f>VLOOKUP($A23,'Return Data'!$B$7:$R$2292,11,0)</f>
        <v>15.6477</v>
      </c>
      <c r="G23" s="66">
        <f t="shared" si="1"/>
        <v>11</v>
      </c>
      <c r="H23" s="65">
        <f>VLOOKUP($A23,'Return Data'!$B$7:$R$2292,12,0)</f>
        <v>10.5176</v>
      </c>
      <c r="I23" s="66">
        <f t="shared" si="2"/>
        <v>16</v>
      </c>
      <c r="J23" s="65">
        <f>VLOOKUP($A23,'Return Data'!$B$7:$R$2292,13,0)</f>
        <v>11.732799999999999</v>
      </c>
      <c r="K23" s="66">
        <f t="shared" si="3"/>
        <v>18</v>
      </c>
      <c r="L23" s="65">
        <f>VLOOKUP($A23,'Return Data'!$B$7:$R$2292,17,0)</f>
        <v>10.3588</v>
      </c>
      <c r="M23" s="66">
        <f t="shared" si="4"/>
        <v>15</v>
      </c>
      <c r="N23" s="65">
        <f>VLOOKUP($A23,'Return Data'!$B$7:$R$2292,14,0)</f>
        <v>10.6494</v>
      </c>
      <c r="O23" s="66">
        <f t="shared" si="5"/>
        <v>11</v>
      </c>
      <c r="P23" s="65">
        <f>VLOOKUP($A23,'Return Data'!$B$7:$R$2292,15,0)</f>
        <v>7.6204999999999998</v>
      </c>
      <c r="Q23" s="66">
        <f t="shared" si="6"/>
        <v>14</v>
      </c>
      <c r="R23" s="65">
        <f>VLOOKUP($A23,'Return Data'!$B$7:$R$2292,16,0)</f>
        <v>8.5185999999999993</v>
      </c>
      <c r="S23" s="67">
        <f t="shared" si="7"/>
        <v>17</v>
      </c>
    </row>
    <row r="24" spans="1:19" x14ac:dyDescent="0.3">
      <c r="A24" s="63" t="s">
        <v>2011</v>
      </c>
      <c r="B24" s="64">
        <f>VLOOKUP($A24,'Return Data'!$B$7:$R$2292,3,0)</f>
        <v>44494</v>
      </c>
      <c r="C24" s="65">
        <f>VLOOKUP($A24,'Return Data'!$B$7:$R$2292,4,0)</f>
        <v>25.550799999999999</v>
      </c>
      <c r="D24" s="65">
        <f>VLOOKUP($A24,'Return Data'!$B$7:$R$2292,10,0)</f>
        <v>15.1227</v>
      </c>
      <c r="E24" s="66">
        <f t="shared" si="0"/>
        <v>11</v>
      </c>
      <c r="F24" s="65">
        <f>VLOOKUP($A24,'Return Data'!$B$7:$R$2292,11,0)</f>
        <v>14.366199999999999</v>
      </c>
      <c r="G24" s="66">
        <f t="shared" si="1"/>
        <v>14</v>
      </c>
      <c r="H24" s="65">
        <f>VLOOKUP($A24,'Return Data'!$B$7:$R$2292,12,0)</f>
        <v>10.3431</v>
      </c>
      <c r="I24" s="66">
        <f t="shared" si="2"/>
        <v>18</v>
      </c>
      <c r="J24" s="65">
        <f>VLOOKUP($A24,'Return Data'!$B$7:$R$2292,13,0)</f>
        <v>12.587899999999999</v>
      </c>
      <c r="K24" s="66">
        <f t="shared" si="3"/>
        <v>16</v>
      </c>
      <c r="L24" s="65">
        <f>VLOOKUP($A24,'Return Data'!$B$7:$R$2292,17,0)</f>
        <v>8.7188999999999997</v>
      </c>
      <c r="M24" s="66">
        <f t="shared" si="4"/>
        <v>19</v>
      </c>
      <c r="N24" s="65">
        <f>VLOOKUP($A24,'Return Data'!$B$7:$R$2292,14,0)</f>
        <v>9.0493000000000006</v>
      </c>
      <c r="O24" s="66">
        <f t="shared" si="5"/>
        <v>18</v>
      </c>
      <c r="P24" s="65">
        <f>VLOOKUP($A24,'Return Data'!$B$7:$R$2292,15,0)</f>
        <v>7.59</v>
      </c>
      <c r="Q24" s="66">
        <f t="shared" si="6"/>
        <v>15</v>
      </c>
      <c r="R24" s="65">
        <f>VLOOKUP($A24,'Return Data'!$B$7:$R$2292,16,0)</f>
        <v>9.0162999999999993</v>
      </c>
      <c r="S24" s="67">
        <f t="shared" si="7"/>
        <v>14</v>
      </c>
    </row>
    <row r="25" spans="1:19" x14ac:dyDescent="0.3">
      <c r="A25" s="63" t="s">
        <v>1628</v>
      </c>
      <c r="B25" s="64">
        <f>VLOOKUP($A25,'Return Data'!$B$7:$R$2292,3,0)</f>
        <v>44494</v>
      </c>
      <c r="C25" s="65">
        <f>VLOOKUP($A25,'Return Data'!$B$7:$R$2292,4,0)</f>
        <v>47.010800000000003</v>
      </c>
      <c r="D25" s="65">
        <f>VLOOKUP($A25,'Return Data'!$B$7:$R$2292,10,0)</f>
        <v>13.788399999999999</v>
      </c>
      <c r="E25" s="66">
        <f t="shared" si="0"/>
        <v>13</v>
      </c>
      <c r="F25" s="65">
        <f>VLOOKUP($A25,'Return Data'!$B$7:$R$2292,11,0)</f>
        <v>13.867699999999999</v>
      </c>
      <c r="G25" s="66">
        <f t="shared" si="1"/>
        <v>18</v>
      </c>
      <c r="H25" s="65">
        <f>VLOOKUP($A25,'Return Data'!$B$7:$R$2292,12,0)</f>
        <v>12.239599999999999</v>
      </c>
      <c r="I25" s="66">
        <f t="shared" si="2"/>
        <v>11</v>
      </c>
      <c r="J25" s="65">
        <f>VLOOKUP($A25,'Return Data'!$B$7:$R$2292,13,0)</f>
        <v>13.682399999999999</v>
      </c>
      <c r="K25" s="66">
        <f t="shared" si="3"/>
        <v>13</v>
      </c>
      <c r="L25" s="65">
        <f>VLOOKUP($A25,'Return Data'!$B$7:$R$2292,17,0)</f>
        <v>0.98580000000000001</v>
      </c>
      <c r="M25" s="66">
        <f t="shared" si="4"/>
        <v>20</v>
      </c>
      <c r="N25" s="65">
        <f>VLOOKUP($A25,'Return Data'!$B$7:$R$2292,14,0)</f>
        <v>2.4863</v>
      </c>
      <c r="O25" s="66">
        <f t="shared" si="5"/>
        <v>20</v>
      </c>
      <c r="P25" s="65">
        <f>VLOOKUP($A25,'Return Data'!$B$7:$R$2292,15,0)</f>
        <v>3.8628999999999998</v>
      </c>
      <c r="Q25" s="66">
        <f t="shared" si="6"/>
        <v>20</v>
      </c>
      <c r="R25" s="65">
        <f>VLOOKUP($A25,'Return Data'!$B$7:$R$2292,16,0)</f>
        <v>7.2232000000000003</v>
      </c>
      <c r="S25" s="67">
        <f t="shared" si="7"/>
        <v>19</v>
      </c>
    </row>
    <row r="26" spans="1:19" x14ac:dyDescent="0.3">
      <c r="A26" s="63" t="s">
        <v>1630</v>
      </c>
      <c r="B26" s="64">
        <f>VLOOKUP($A26,'Return Data'!$B$7:$R$2292,3,0)</f>
        <v>44494</v>
      </c>
      <c r="C26" s="65">
        <f>VLOOKUP($A26,'Return Data'!$B$7:$R$2292,4,0)</f>
        <v>56.331400000000002</v>
      </c>
      <c r="D26" s="65">
        <f>VLOOKUP($A26,'Return Data'!$B$7:$R$2292,10,0)</f>
        <v>15.654999999999999</v>
      </c>
      <c r="E26" s="66">
        <f t="shared" si="0"/>
        <v>10</v>
      </c>
      <c r="F26" s="65">
        <f>VLOOKUP($A26,'Return Data'!$B$7:$R$2292,11,0)</f>
        <v>19.3581</v>
      </c>
      <c r="G26" s="66">
        <f t="shared" si="1"/>
        <v>5</v>
      </c>
      <c r="H26" s="65">
        <f>VLOOKUP($A26,'Return Data'!$B$7:$R$2292,12,0)</f>
        <v>15.8881</v>
      </c>
      <c r="I26" s="66">
        <f t="shared" si="2"/>
        <v>5</v>
      </c>
      <c r="J26" s="65">
        <f>VLOOKUP($A26,'Return Data'!$B$7:$R$2292,13,0)</f>
        <v>20.3443</v>
      </c>
      <c r="K26" s="66">
        <f t="shared" si="3"/>
        <v>5</v>
      </c>
      <c r="L26" s="65">
        <f>VLOOKUP($A26,'Return Data'!$B$7:$R$2292,17,0)</f>
        <v>14.029500000000001</v>
      </c>
      <c r="M26" s="66">
        <f t="shared" si="4"/>
        <v>2</v>
      </c>
      <c r="N26" s="65">
        <f>VLOOKUP($A26,'Return Data'!$B$7:$R$2292,14,0)</f>
        <v>13.276999999999999</v>
      </c>
      <c r="O26" s="66">
        <f t="shared" si="5"/>
        <v>3</v>
      </c>
      <c r="P26" s="65">
        <f>VLOOKUP($A26,'Return Data'!$B$7:$R$2292,15,0)</f>
        <v>9.1267999999999994</v>
      </c>
      <c r="Q26" s="66">
        <f t="shared" si="6"/>
        <v>6</v>
      </c>
      <c r="R26" s="65">
        <f>VLOOKUP($A26,'Return Data'!$B$7:$R$2292,16,0)</f>
        <v>10.2552</v>
      </c>
      <c r="S26" s="67">
        <f t="shared" si="7"/>
        <v>6</v>
      </c>
    </row>
    <row r="27" spans="1:19" x14ac:dyDescent="0.3">
      <c r="A27" s="63" t="s">
        <v>1631</v>
      </c>
      <c r="B27" s="64">
        <f>VLOOKUP($A27,'Return Data'!$B$7:$R$2292,3,0)</f>
        <v>44494</v>
      </c>
      <c r="C27" s="65">
        <f>VLOOKUP($A27,'Return Data'!$B$7:$R$2292,4,0)</f>
        <v>25.349900000000002</v>
      </c>
      <c r="D27" s="65">
        <f>VLOOKUP($A27,'Return Data'!$B$7:$R$2292,10,0)</f>
        <v>37.712600000000002</v>
      </c>
      <c r="E27" s="66">
        <f t="shared" si="0"/>
        <v>1</v>
      </c>
      <c r="F27" s="65">
        <f>VLOOKUP($A27,'Return Data'!$B$7:$R$2292,11,0)</f>
        <v>26.968599999999999</v>
      </c>
      <c r="G27" s="66">
        <f t="shared" si="1"/>
        <v>1</v>
      </c>
      <c r="H27" s="65">
        <f>VLOOKUP($A27,'Return Data'!$B$7:$R$2292,12,0)</f>
        <v>20.167300000000001</v>
      </c>
      <c r="I27" s="66">
        <f t="shared" si="2"/>
        <v>1</v>
      </c>
      <c r="J27" s="65">
        <f>VLOOKUP($A27,'Return Data'!$B$7:$R$2292,13,0)</f>
        <v>19.8459</v>
      </c>
      <c r="K27" s="66">
        <f t="shared" si="3"/>
        <v>6</v>
      </c>
      <c r="L27" s="65">
        <f>VLOOKUP($A27,'Return Data'!$B$7:$R$2292,17,0)</f>
        <v>13.0084</v>
      </c>
      <c r="M27" s="66">
        <f t="shared" si="4"/>
        <v>7</v>
      </c>
      <c r="N27" s="65">
        <f>VLOOKUP($A27,'Return Data'!$B$7:$R$2292,14,0)</f>
        <v>9.68</v>
      </c>
      <c r="O27" s="66">
        <f t="shared" si="5"/>
        <v>17</v>
      </c>
      <c r="P27" s="65">
        <f>VLOOKUP($A27,'Return Data'!$B$7:$R$2292,15,0)</f>
        <v>7.3346</v>
      </c>
      <c r="Q27" s="66">
        <f t="shared" si="6"/>
        <v>17</v>
      </c>
      <c r="R27" s="65">
        <f>VLOOKUP($A27,'Return Data'!$B$7:$R$2292,16,0)</f>
        <v>8.8831000000000007</v>
      </c>
      <c r="S27" s="67">
        <f t="shared" si="7"/>
        <v>15</v>
      </c>
    </row>
    <row r="28" spans="1:19" x14ac:dyDescent="0.3">
      <c r="A28" s="63" t="s">
        <v>1632</v>
      </c>
      <c r="B28" s="64">
        <f>VLOOKUP($A28,'Return Data'!$B$7:$R$2292,3,0)</f>
        <v>44494</v>
      </c>
      <c r="C28" s="65">
        <f>VLOOKUP($A28,'Return Data'!$B$7:$R$2292,4,0)</f>
        <v>1.0086999999999999</v>
      </c>
      <c r="D28" s="65">
        <f>VLOOKUP($A28,'Return Data'!$B$7:$R$2292,10,0)</f>
        <v>10.8828</v>
      </c>
      <c r="E28" s="66">
        <f t="shared" si="0"/>
        <v>19</v>
      </c>
      <c r="F28" s="65">
        <f>VLOOKUP($A28,'Return Data'!$B$7:$R$2292,11,0)</f>
        <v>11.159599999999999</v>
      </c>
      <c r="G28" s="66">
        <f t="shared" si="1"/>
        <v>21</v>
      </c>
      <c r="H28" s="65">
        <f>VLOOKUP($A28,'Return Data'!$B$7:$R$2292,12,0)</f>
        <v>-23.589600000000001</v>
      </c>
      <c r="I28" s="66">
        <f t="shared" si="2"/>
        <v>22</v>
      </c>
      <c r="J28" s="65">
        <f>VLOOKUP($A28,'Return Data'!$B$7:$R$2292,13,0)</f>
        <v>-15.7781</v>
      </c>
      <c r="K28" s="66">
        <f t="shared" si="3"/>
        <v>22</v>
      </c>
      <c r="L28" s="65"/>
      <c r="M28" s="66"/>
      <c r="N28" s="65"/>
      <c r="O28" s="66"/>
      <c r="P28" s="65"/>
      <c r="Q28" s="66"/>
      <c r="R28" s="65">
        <f>VLOOKUP($A28,'Return Data'!$B$7:$R$2292,16,0)</f>
        <v>-6.5316000000000001</v>
      </c>
      <c r="S28" s="67">
        <f t="shared" si="7"/>
        <v>22</v>
      </c>
    </row>
    <row r="29" spans="1:19" x14ac:dyDescent="0.3">
      <c r="A29" s="63" t="s">
        <v>1633</v>
      </c>
      <c r="B29" s="64">
        <f>VLOOKUP($A29,'Return Data'!$B$7:$R$2292,3,0)</f>
        <v>44494</v>
      </c>
      <c r="C29" s="65">
        <f>VLOOKUP($A29,'Return Data'!$B$7:$R$2292,4,0)</f>
        <v>54.884599999999999</v>
      </c>
      <c r="D29" s="65">
        <f>VLOOKUP($A29,'Return Data'!$B$7:$R$2292,10,0)</f>
        <v>29.628599999999999</v>
      </c>
      <c r="E29" s="66">
        <f t="shared" si="0"/>
        <v>2</v>
      </c>
      <c r="F29" s="65">
        <f>VLOOKUP($A29,'Return Data'!$B$7:$R$2292,11,0)</f>
        <v>24.5426</v>
      </c>
      <c r="G29" s="66">
        <f t="shared" si="1"/>
        <v>2</v>
      </c>
      <c r="H29" s="65">
        <f>VLOOKUP($A29,'Return Data'!$B$7:$R$2292,12,0)</f>
        <v>17.790900000000001</v>
      </c>
      <c r="I29" s="66">
        <f t="shared" si="2"/>
        <v>4</v>
      </c>
      <c r="J29" s="65">
        <f>VLOOKUP($A29,'Return Data'!$B$7:$R$2292,13,0)</f>
        <v>21.945599999999999</v>
      </c>
      <c r="K29" s="66">
        <f t="shared" si="3"/>
        <v>4</v>
      </c>
      <c r="L29" s="65">
        <f>VLOOKUP($A29,'Return Data'!$B$7:$R$2292,17,0)</f>
        <v>13.161899999999999</v>
      </c>
      <c r="M29" s="66">
        <f>RANK(L29,L$8:L$29,0)</f>
        <v>6</v>
      </c>
      <c r="N29" s="65">
        <f>VLOOKUP($A29,'Return Data'!$B$7:$R$2292,14,0)</f>
        <v>10.4352</v>
      </c>
      <c r="O29" s="66">
        <f>RANK(N29,N$8:N$29,0)</f>
        <v>12</v>
      </c>
      <c r="P29" s="65">
        <f>VLOOKUP($A29,'Return Data'!$B$7:$R$2292,15,0)</f>
        <v>8.7531999999999996</v>
      </c>
      <c r="Q29" s="66">
        <f>RANK(P29,P$8:P$29,0)</f>
        <v>7</v>
      </c>
      <c r="R29" s="65">
        <f>VLOOKUP($A29,'Return Data'!$B$7:$R$2292,16,0)</f>
        <v>10.2925</v>
      </c>
      <c r="S29" s="67">
        <f t="shared" si="7"/>
        <v>5</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15.597740909090907</v>
      </c>
      <c r="E31" s="74"/>
      <c r="F31" s="75">
        <f>AVERAGE(F8:F29)</f>
        <v>16.355977272727269</v>
      </c>
      <c r="G31" s="74"/>
      <c r="H31" s="75">
        <f>AVERAGE(H8:H29)</f>
        <v>11.157036363636363</v>
      </c>
      <c r="I31" s="74"/>
      <c r="J31" s="75">
        <f>AVERAGE(J8:J29)</f>
        <v>13.889404545454541</v>
      </c>
      <c r="K31" s="74"/>
      <c r="L31" s="75">
        <f>AVERAGE(L8:L29)</f>
        <v>10.876319047619047</v>
      </c>
      <c r="M31" s="74"/>
      <c r="N31" s="75">
        <f>AVERAGE(N8:N29)</f>
        <v>10.177438095238095</v>
      </c>
      <c r="O31" s="74"/>
      <c r="P31" s="75">
        <f>AVERAGE(P8:P29)</f>
        <v>7.7250333333333332</v>
      </c>
      <c r="Q31" s="74"/>
      <c r="R31" s="75">
        <f>AVERAGE(R8:R29)</f>
        <v>8.4076863636363637</v>
      </c>
      <c r="S31" s="76"/>
    </row>
    <row r="32" spans="1:19" x14ac:dyDescent="0.3">
      <c r="A32" s="73" t="s">
        <v>28</v>
      </c>
      <c r="B32" s="74"/>
      <c r="C32" s="74"/>
      <c r="D32" s="75">
        <f>MIN(D8:D29)</f>
        <v>0</v>
      </c>
      <c r="E32" s="74"/>
      <c r="F32" s="75">
        <f>MIN(F8:F29)</f>
        <v>0</v>
      </c>
      <c r="G32" s="74"/>
      <c r="H32" s="75">
        <f>MIN(H8:H29)</f>
        <v>-23.589600000000001</v>
      </c>
      <c r="I32" s="74"/>
      <c r="J32" s="75">
        <f>MIN(J8:J29)</f>
        <v>-15.7781</v>
      </c>
      <c r="K32" s="74"/>
      <c r="L32" s="75">
        <f>MIN(L8:L29)</f>
        <v>0</v>
      </c>
      <c r="M32" s="74"/>
      <c r="N32" s="75">
        <f>MIN(N8:N29)</f>
        <v>0</v>
      </c>
      <c r="O32" s="74"/>
      <c r="P32" s="75">
        <f>MIN(P8:P29)</f>
        <v>0</v>
      </c>
      <c r="Q32" s="74"/>
      <c r="R32" s="75">
        <f>MIN(R8:R29)</f>
        <v>-6.5316000000000001</v>
      </c>
      <c r="S32" s="76"/>
    </row>
    <row r="33" spans="1:19" ht="15" thickBot="1" x14ac:dyDescent="0.35">
      <c r="A33" s="77" t="s">
        <v>29</v>
      </c>
      <c r="B33" s="78"/>
      <c r="C33" s="78"/>
      <c r="D33" s="79">
        <f>MAX(D8:D29)</f>
        <v>37.712600000000002</v>
      </c>
      <c r="E33" s="78"/>
      <c r="F33" s="79">
        <f>MAX(F8:F29)</f>
        <v>26.968599999999999</v>
      </c>
      <c r="G33" s="78"/>
      <c r="H33" s="79">
        <f>MAX(H8:H29)</f>
        <v>20.167300000000001</v>
      </c>
      <c r="I33" s="78"/>
      <c r="J33" s="79">
        <f>MAX(J8:J29)</f>
        <v>23.252099999999999</v>
      </c>
      <c r="K33" s="78"/>
      <c r="L33" s="79">
        <f>MAX(L8:L29)</f>
        <v>16.3626</v>
      </c>
      <c r="M33" s="78"/>
      <c r="N33" s="79">
        <f>MAX(N8:N29)</f>
        <v>15.6632</v>
      </c>
      <c r="O33" s="78"/>
      <c r="P33" s="79">
        <f>MAX(P8:P29)</f>
        <v>10.6157</v>
      </c>
      <c r="Q33" s="78"/>
      <c r="R33" s="79">
        <f>MAX(R8:R29)</f>
        <v>11.4116</v>
      </c>
      <c r="S33" s="80"/>
    </row>
    <row r="34" spans="1:19" x14ac:dyDescent="0.3">
      <c r="A34" s="112" t="s">
        <v>433</v>
      </c>
    </row>
    <row r="35" spans="1:19" x14ac:dyDescent="0.3">
      <c r="A35" s="14" t="s">
        <v>340</v>
      </c>
    </row>
  </sheetData>
  <sheetProtection algorithmName="SHA-512" hashValue="SD3dBRp3CivCM0I+zOeaxumGoFdfWLoE8otOdj2inKRj166rLs2QhGjVvH2GcdC6KjN8k8NcwYxAfkxyLl09GQ==" saltValue="NHZtAlSJ5j612ECEVxujOw=="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Data'!$B$7:$R$2292,3,0)</f>
        <v>44494</v>
      </c>
      <c r="C8" s="65">
        <f>VLOOKUP($A8,'Return Data'!$B$7:$R$2292,4,0)</f>
        <v>50.041200000000003</v>
      </c>
      <c r="D8" s="65">
        <f>VLOOKUP($A8,'Return Data'!$B$7:$R$2292,10,0)</f>
        <v>15.3108</v>
      </c>
      <c r="E8" s="66">
        <f t="shared" ref="E8:E29" si="0">RANK(D8,D$8:D$29,0)</f>
        <v>8</v>
      </c>
      <c r="F8" s="65">
        <f>VLOOKUP($A8,'Return Data'!$B$7:$R$2292,11,0)</f>
        <v>16.970600000000001</v>
      </c>
      <c r="G8" s="66">
        <f t="shared" ref="G8:G29" si="1">RANK(F8,F$8:F$29,0)</f>
        <v>7</v>
      </c>
      <c r="H8" s="65">
        <f>VLOOKUP($A8,'Return Data'!$B$7:$R$2292,12,0)</f>
        <v>14.8706</v>
      </c>
      <c r="I8" s="66">
        <f t="shared" ref="I8:I29" si="2">RANK(H8,H$8:H$29,0)</f>
        <v>6</v>
      </c>
      <c r="J8" s="65">
        <f>VLOOKUP($A8,'Return Data'!$B$7:$R$2292,13,0)</f>
        <v>22.235199999999999</v>
      </c>
      <c r="K8" s="66">
        <f t="shared" ref="K8:K29" si="3">RANK(J8,J$8:J$29,0)</f>
        <v>1</v>
      </c>
      <c r="L8" s="65">
        <f>VLOOKUP($A8,'Return Data'!$B$7:$R$2292,17,0)</f>
        <v>11.737</v>
      </c>
      <c r="M8" s="66">
        <f t="shared" ref="M8:M27" si="4">RANK(L8,L$8:L$29,0)</f>
        <v>9</v>
      </c>
      <c r="N8" s="65">
        <f>VLOOKUP($A8,'Return Data'!$B$7:$R$2292,14,0)</f>
        <v>10.7544</v>
      </c>
      <c r="O8" s="66">
        <f t="shared" ref="O8:O27" si="5">RANK(N8,N$8:N$29,0)</f>
        <v>7</v>
      </c>
      <c r="P8" s="65">
        <f>VLOOKUP($A8,'Return Data'!$B$7:$R$2292,15,0)</f>
        <v>7.4101999999999997</v>
      </c>
      <c r="Q8" s="66">
        <f t="shared" ref="Q8:Q27" si="6">RANK(P8,P$8:P$29,0)</f>
        <v>9</v>
      </c>
      <c r="R8" s="65">
        <f>VLOOKUP($A8,'Return Data'!$B$7:$R$2292,16,0)</f>
        <v>9.6738</v>
      </c>
      <c r="S8" s="67">
        <f t="shared" ref="S8:S29" si="7">RANK(R8,R$8:R$29,0)</f>
        <v>3</v>
      </c>
    </row>
    <row r="9" spans="1:20" x14ac:dyDescent="0.3">
      <c r="A9" s="63" t="s">
        <v>1635</v>
      </c>
      <c r="B9" s="64">
        <f>VLOOKUP($A9,'Return Data'!$B$7:$R$2292,3,0)</f>
        <v>44494</v>
      </c>
      <c r="C9" s="65">
        <f>VLOOKUP($A9,'Return Data'!$B$7:$R$2292,4,0)</f>
        <v>24.328700000000001</v>
      </c>
      <c r="D9" s="65">
        <f>VLOOKUP($A9,'Return Data'!$B$7:$R$2292,10,0)</f>
        <v>14.603300000000001</v>
      </c>
      <c r="E9" s="66">
        <f t="shared" si="0"/>
        <v>10</v>
      </c>
      <c r="F9" s="65">
        <f>VLOOKUP($A9,'Return Data'!$B$7:$R$2292,11,0)</f>
        <v>17.210999999999999</v>
      </c>
      <c r="G9" s="66">
        <f t="shared" si="1"/>
        <v>6</v>
      </c>
      <c r="H9" s="65">
        <f>VLOOKUP($A9,'Return Data'!$B$7:$R$2292,12,0)</f>
        <v>13.300800000000001</v>
      </c>
      <c r="I9" s="66">
        <f t="shared" si="2"/>
        <v>7</v>
      </c>
      <c r="J9" s="65">
        <f>VLOOKUP($A9,'Return Data'!$B$7:$R$2292,13,0)</f>
        <v>16.018599999999999</v>
      </c>
      <c r="K9" s="66">
        <f t="shared" si="3"/>
        <v>7</v>
      </c>
      <c r="L9" s="65">
        <f>VLOOKUP($A9,'Return Data'!$B$7:$R$2292,17,0)</f>
        <v>12.518599999999999</v>
      </c>
      <c r="M9" s="66">
        <f t="shared" si="4"/>
        <v>5</v>
      </c>
      <c r="N9" s="65">
        <f>VLOOKUP($A9,'Return Data'!$B$7:$R$2292,14,0)</f>
        <v>9.7378999999999998</v>
      </c>
      <c r="O9" s="66">
        <f t="shared" si="5"/>
        <v>9</v>
      </c>
      <c r="P9" s="65">
        <f>VLOOKUP($A9,'Return Data'!$B$7:$R$2292,15,0)</f>
        <v>7.5262000000000002</v>
      </c>
      <c r="Q9" s="66">
        <f t="shared" si="6"/>
        <v>8</v>
      </c>
      <c r="R9" s="65">
        <f>VLOOKUP($A9,'Return Data'!$B$7:$R$2292,16,0)</f>
        <v>8.1971000000000007</v>
      </c>
      <c r="S9" s="67">
        <f t="shared" si="7"/>
        <v>14</v>
      </c>
    </row>
    <row r="10" spans="1:20" x14ac:dyDescent="0.3">
      <c r="A10" s="63" t="s">
        <v>1636</v>
      </c>
      <c r="B10" s="64">
        <f>VLOOKUP($A10,'Return Data'!$B$7:$R$2292,3,0)</f>
        <v>44494</v>
      </c>
      <c r="C10" s="65">
        <f>VLOOKUP($A10,'Return Data'!$B$7:$R$2292,4,0)</f>
        <v>30.786999999999999</v>
      </c>
      <c r="D10" s="65">
        <f>VLOOKUP($A10,'Return Data'!$B$7:$R$2292,10,0)</f>
        <v>11.559200000000001</v>
      </c>
      <c r="E10" s="66">
        <f t="shared" si="0"/>
        <v>16</v>
      </c>
      <c r="F10" s="65">
        <f>VLOOKUP($A10,'Return Data'!$B$7:$R$2292,11,0)</f>
        <v>13.129899999999999</v>
      </c>
      <c r="G10" s="66">
        <f t="shared" si="1"/>
        <v>16</v>
      </c>
      <c r="H10" s="65">
        <f>VLOOKUP($A10,'Return Data'!$B$7:$R$2292,12,0)</f>
        <v>7.6581000000000001</v>
      </c>
      <c r="I10" s="66">
        <f t="shared" si="2"/>
        <v>20</v>
      </c>
      <c r="J10" s="65">
        <f>VLOOKUP($A10,'Return Data'!$B$7:$R$2292,13,0)</f>
        <v>9.8422999999999998</v>
      </c>
      <c r="K10" s="66">
        <f t="shared" si="3"/>
        <v>20</v>
      </c>
      <c r="L10" s="65">
        <f>VLOOKUP($A10,'Return Data'!$B$7:$R$2292,17,0)</f>
        <v>10.283200000000001</v>
      </c>
      <c r="M10" s="66">
        <f t="shared" si="4"/>
        <v>12</v>
      </c>
      <c r="N10" s="65">
        <f>VLOOKUP($A10,'Return Data'!$B$7:$R$2292,14,0)</f>
        <v>11.6739</v>
      </c>
      <c r="O10" s="66">
        <f t="shared" si="5"/>
        <v>5</v>
      </c>
      <c r="P10" s="65">
        <f>VLOOKUP($A10,'Return Data'!$B$7:$R$2292,15,0)</f>
        <v>8.2728999999999999</v>
      </c>
      <c r="Q10" s="66">
        <f t="shared" si="6"/>
        <v>5</v>
      </c>
      <c r="R10" s="65">
        <f>VLOOKUP($A10,'Return Data'!$B$7:$R$2292,16,0)</f>
        <v>6.7808000000000002</v>
      </c>
      <c r="S10" s="67">
        <f t="shared" si="7"/>
        <v>19</v>
      </c>
    </row>
    <row r="11" spans="1:20" x14ac:dyDescent="0.3">
      <c r="A11" s="63" t="s">
        <v>1637</v>
      </c>
      <c r="B11" s="64">
        <f>VLOOKUP($A11,'Return Data'!$B$7:$R$2292,3,0)</f>
        <v>44494</v>
      </c>
      <c r="C11" s="65">
        <f>VLOOKUP($A11,'Return Data'!$B$7:$R$2292,4,0)</f>
        <v>35.0152</v>
      </c>
      <c r="D11" s="65">
        <f>VLOOKUP($A11,'Return Data'!$B$7:$R$2292,10,0)</f>
        <v>11.6518</v>
      </c>
      <c r="E11" s="66">
        <f t="shared" si="0"/>
        <v>15</v>
      </c>
      <c r="F11" s="65">
        <f>VLOOKUP($A11,'Return Data'!$B$7:$R$2292,11,0)</f>
        <v>13.3485</v>
      </c>
      <c r="G11" s="66">
        <f t="shared" si="1"/>
        <v>14</v>
      </c>
      <c r="H11" s="65">
        <f>VLOOKUP($A11,'Return Data'!$B$7:$R$2292,12,0)</f>
        <v>8.9852000000000007</v>
      </c>
      <c r="I11" s="66">
        <f t="shared" si="2"/>
        <v>17</v>
      </c>
      <c r="J11" s="65">
        <f>VLOOKUP($A11,'Return Data'!$B$7:$R$2292,13,0)</f>
        <v>11.6502</v>
      </c>
      <c r="K11" s="66">
        <f t="shared" si="3"/>
        <v>15</v>
      </c>
      <c r="L11" s="65">
        <f>VLOOKUP($A11,'Return Data'!$B$7:$R$2292,17,0)</f>
        <v>8.8160000000000007</v>
      </c>
      <c r="M11" s="66">
        <f t="shared" si="4"/>
        <v>17</v>
      </c>
      <c r="N11" s="65">
        <f>VLOOKUP($A11,'Return Data'!$B$7:$R$2292,14,0)</f>
        <v>9.2003000000000004</v>
      </c>
      <c r="O11" s="66">
        <f t="shared" si="5"/>
        <v>14</v>
      </c>
      <c r="P11" s="65">
        <f>VLOOKUP($A11,'Return Data'!$B$7:$R$2292,15,0)</f>
        <v>7.1509999999999998</v>
      </c>
      <c r="Q11" s="66">
        <f t="shared" si="6"/>
        <v>10</v>
      </c>
      <c r="R11" s="65">
        <f>VLOOKUP($A11,'Return Data'!$B$7:$R$2292,16,0)</f>
        <v>7.6044999999999998</v>
      </c>
      <c r="S11" s="67">
        <f t="shared" si="7"/>
        <v>16</v>
      </c>
    </row>
    <row r="12" spans="1:20" x14ac:dyDescent="0.3">
      <c r="A12" s="63" t="s">
        <v>1638</v>
      </c>
      <c r="B12" s="64">
        <f>VLOOKUP($A12,'Return Data'!$B$7:$R$2292,3,0)</f>
        <v>44494</v>
      </c>
      <c r="C12" s="65">
        <f>VLOOKUP($A12,'Return Data'!$B$7:$R$2292,4,0)</f>
        <v>22.909400000000002</v>
      </c>
      <c r="D12" s="65">
        <f>VLOOKUP($A12,'Return Data'!$B$7:$R$2292,10,0)</f>
        <v>7.7359</v>
      </c>
      <c r="E12" s="66">
        <f t="shared" si="0"/>
        <v>20</v>
      </c>
      <c r="F12" s="65">
        <f>VLOOKUP($A12,'Return Data'!$B$7:$R$2292,11,0)</f>
        <v>14.4711</v>
      </c>
      <c r="G12" s="66">
        <f t="shared" si="1"/>
        <v>12</v>
      </c>
      <c r="H12" s="65">
        <f>VLOOKUP($A12,'Return Data'!$B$7:$R$2292,12,0)</f>
        <v>9.8360000000000003</v>
      </c>
      <c r="I12" s="66">
        <f t="shared" si="2"/>
        <v>15</v>
      </c>
      <c r="J12" s="65">
        <f>VLOOKUP($A12,'Return Data'!$B$7:$R$2292,13,0)</f>
        <v>11.2538</v>
      </c>
      <c r="K12" s="66">
        <f t="shared" si="3"/>
        <v>16</v>
      </c>
      <c r="L12" s="65">
        <f>VLOOKUP($A12,'Return Data'!$B$7:$R$2292,17,0)</f>
        <v>10.5724</v>
      </c>
      <c r="M12" s="66">
        <f t="shared" si="4"/>
        <v>10</v>
      </c>
      <c r="N12" s="65">
        <f>VLOOKUP($A12,'Return Data'!$B$7:$R$2292,14,0)</f>
        <v>4.6036000000000001</v>
      </c>
      <c r="O12" s="66">
        <f t="shared" si="5"/>
        <v>19</v>
      </c>
      <c r="P12" s="65">
        <f>VLOOKUP($A12,'Return Data'!$B$7:$R$2292,15,0)</f>
        <v>4.1940999999999997</v>
      </c>
      <c r="Q12" s="66">
        <f t="shared" si="6"/>
        <v>19</v>
      </c>
      <c r="R12" s="65">
        <f>VLOOKUP($A12,'Return Data'!$B$7:$R$2292,16,0)</f>
        <v>6.7927</v>
      </c>
      <c r="S12" s="67">
        <f t="shared" si="7"/>
        <v>18</v>
      </c>
    </row>
    <row r="13" spans="1:20" x14ac:dyDescent="0.3">
      <c r="A13" s="63" t="s">
        <v>1639</v>
      </c>
      <c r="B13" s="64">
        <f>VLOOKUP($A13,'Return Data'!$B$7:$R$2292,3,0)</f>
        <v>44494</v>
      </c>
      <c r="C13" s="65">
        <f>VLOOKUP($A13,'Return Data'!$B$7:$R$2292,4,0)</f>
        <v>86.678026194344397</v>
      </c>
      <c r="D13" s="65">
        <f>VLOOKUP($A13,'Return Data'!$B$7:$R$2292,10,0)</f>
        <v>11.414099999999999</v>
      </c>
      <c r="E13" s="66">
        <f t="shared" si="0"/>
        <v>17</v>
      </c>
      <c r="F13" s="65">
        <f>VLOOKUP($A13,'Return Data'!$B$7:$R$2292,11,0)</f>
        <v>15.081899999999999</v>
      </c>
      <c r="G13" s="66">
        <f t="shared" si="1"/>
        <v>10</v>
      </c>
      <c r="H13" s="65">
        <f>VLOOKUP($A13,'Return Data'!$B$7:$R$2292,12,0)</f>
        <v>12.355</v>
      </c>
      <c r="I13" s="66">
        <f t="shared" si="2"/>
        <v>9</v>
      </c>
      <c r="J13" s="65">
        <f>VLOOKUP($A13,'Return Data'!$B$7:$R$2292,13,0)</f>
        <v>14.428000000000001</v>
      </c>
      <c r="K13" s="66">
        <f t="shared" si="3"/>
        <v>9</v>
      </c>
      <c r="L13" s="65">
        <f>VLOOKUP($A13,'Return Data'!$B$7:$R$2292,17,0)</f>
        <v>12.6083</v>
      </c>
      <c r="M13" s="66">
        <f t="shared" si="4"/>
        <v>4</v>
      </c>
      <c r="N13" s="65">
        <f>VLOOKUP($A13,'Return Data'!$B$7:$R$2292,14,0)</f>
        <v>12.713100000000001</v>
      </c>
      <c r="O13" s="66">
        <f t="shared" si="5"/>
        <v>2</v>
      </c>
      <c r="P13" s="65">
        <f>VLOOKUP($A13,'Return Data'!$B$7:$R$2292,15,0)</f>
        <v>8.7883999999999993</v>
      </c>
      <c r="Q13" s="66">
        <f t="shared" si="6"/>
        <v>3</v>
      </c>
      <c r="R13" s="65">
        <f>VLOOKUP($A13,'Return Data'!$B$7:$R$2292,16,0)</f>
        <v>8.6204000000000001</v>
      </c>
      <c r="S13" s="67">
        <f t="shared" si="7"/>
        <v>9</v>
      </c>
    </row>
    <row r="14" spans="1:20" x14ac:dyDescent="0.3">
      <c r="A14" s="63" t="s">
        <v>1640</v>
      </c>
      <c r="B14" s="64">
        <f>VLOOKUP($A14,'Return Data'!$B$7:$R$2292,3,0)</f>
        <v>44494</v>
      </c>
      <c r="C14" s="65">
        <f>VLOOKUP($A14,'Return Data'!$B$7:$R$2292,4,0)</f>
        <v>43.665999999999997</v>
      </c>
      <c r="D14" s="65">
        <f>VLOOKUP($A14,'Return Data'!$B$7:$R$2292,10,0)</f>
        <v>5.5716999999999999</v>
      </c>
      <c r="E14" s="66">
        <f t="shared" si="0"/>
        <v>21</v>
      </c>
      <c r="F14" s="65">
        <f>VLOOKUP($A14,'Return Data'!$B$7:$R$2292,11,0)</f>
        <v>11.462</v>
      </c>
      <c r="G14" s="66">
        <f t="shared" si="1"/>
        <v>20</v>
      </c>
      <c r="H14" s="65">
        <f>VLOOKUP($A14,'Return Data'!$B$7:$R$2292,12,0)</f>
        <v>10.101900000000001</v>
      </c>
      <c r="I14" s="66">
        <f t="shared" si="2"/>
        <v>14</v>
      </c>
      <c r="J14" s="65">
        <f>VLOOKUP($A14,'Return Data'!$B$7:$R$2292,13,0)</f>
        <v>12.6127</v>
      </c>
      <c r="K14" s="66">
        <f t="shared" si="3"/>
        <v>13</v>
      </c>
      <c r="L14" s="65">
        <f>VLOOKUP($A14,'Return Data'!$B$7:$R$2292,17,0)</f>
        <v>9.2690000000000001</v>
      </c>
      <c r="M14" s="66">
        <f t="shared" si="4"/>
        <v>14</v>
      </c>
      <c r="N14" s="65">
        <f>VLOOKUP($A14,'Return Data'!$B$7:$R$2292,14,0)</f>
        <v>8.3735999999999997</v>
      </c>
      <c r="O14" s="66">
        <f t="shared" si="5"/>
        <v>17</v>
      </c>
      <c r="P14" s="65">
        <f>VLOOKUP($A14,'Return Data'!$B$7:$R$2292,15,0)</f>
        <v>5.3014000000000001</v>
      </c>
      <c r="Q14" s="66">
        <f t="shared" si="6"/>
        <v>18</v>
      </c>
      <c r="R14" s="65">
        <f>VLOOKUP($A14,'Return Data'!$B$7:$R$2292,16,0)</f>
        <v>8.8490000000000002</v>
      </c>
      <c r="S14" s="67">
        <f t="shared" si="7"/>
        <v>7</v>
      </c>
    </row>
    <row r="15" spans="1:20" x14ac:dyDescent="0.3">
      <c r="A15" s="63" t="s">
        <v>1641</v>
      </c>
      <c r="B15" s="64">
        <f>VLOOKUP($A15,'Return Data'!$B$7:$R$2292,3,0)</f>
        <v>44494</v>
      </c>
      <c r="C15" s="65">
        <f>VLOOKUP($A15,'Return Data'!$B$7:$R$2292,4,0)</f>
        <v>68.436300000000003</v>
      </c>
      <c r="D15" s="65">
        <f>VLOOKUP($A15,'Return Data'!$B$7:$R$2292,10,0)</f>
        <v>11.766999999999999</v>
      </c>
      <c r="E15" s="66">
        <f t="shared" si="0"/>
        <v>14</v>
      </c>
      <c r="F15" s="65">
        <f>VLOOKUP($A15,'Return Data'!$B$7:$R$2292,11,0)</f>
        <v>12.920299999999999</v>
      </c>
      <c r="G15" s="66">
        <f t="shared" si="1"/>
        <v>18</v>
      </c>
      <c r="H15" s="65">
        <f>VLOOKUP($A15,'Return Data'!$B$7:$R$2292,12,0)</f>
        <v>10.865600000000001</v>
      </c>
      <c r="I15" s="66">
        <f t="shared" si="2"/>
        <v>11</v>
      </c>
      <c r="J15" s="65">
        <f>VLOOKUP($A15,'Return Data'!$B$7:$R$2292,13,0)</f>
        <v>13.526300000000001</v>
      </c>
      <c r="K15" s="66">
        <f t="shared" si="3"/>
        <v>11</v>
      </c>
      <c r="L15" s="65">
        <f>VLOOKUP($A15,'Return Data'!$B$7:$R$2292,17,0)</f>
        <v>9.0160999999999998</v>
      </c>
      <c r="M15" s="66">
        <f t="shared" si="4"/>
        <v>15</v>
      </c>
      <c r="N15" s="65">
        <f>VLOOKUP($A15,'Return Data'!$B$7:$R$2292,14,0)</f>
        <v>9.2542000000000009</v>
      </c>
      <c r="O15" s="66">
        <f t="shared" si="5"/>
        <v>13</v>
      </c>
      <c r="P15" s="65">
        <f>VLOOKUP($A15,'Return Data'!$B$7:$R$2292,15,0)</f>
        <v>6.7244000000000002</v>
      </c>
      <c r="Q15" s="66">
        <f t="shared" si="6"/>
        <v>13</v>
      </c>
      <c r="R15" s="65">
        <f>VLOOKUP($A15,'Return Data'!$B$7:$R$2292,16,0)</f>
        <v>9.5494000000000003</v>
      </c>
      <c r="S15" s="67">
        <f t="shared" si="7"/>
        <v>5</v>
      </c>
    </row>
    <row r="16" spans="1:20" x14ac:dyDescent="0.3">
      <c r="A16" s="63" t="s">
        <v>1643</v>
      </c>
      <c r="B16" s="64">
        <f>VLOOKUP($A16,'Return Data'!$B$7:$R$2292,3,0)</f>
        <v>44494</v>
      </c>
      <c r="C16" s="65">
        <f>VLOOKUP($A16,'Return Data'!$B$7:$R$2292,4,0)</f>
        <v>59.833799999999997</v>
      </c>
      <c r="D16" s="65">
        <f>VLOOKUP($A16,'Return Data'!$B$7:$R$2292,10,0)</f>
        <v>16.872800000000002</v>
      </c>
      <c r="E16" s="66">
        <f t="shared" si="0"/>
        <v>6</v>
      </c>
      <c r="F16" s="65">
        <f>VLOOKUP($A16,'Return Data'!$B$7:$R$2292,11,0)</f>
        <v>21.939499999999999</v>
      </c>
      <c r="G16" s="66">
        <f t="shared" si="1"/>
        <v>3</v>
      </c>
      <c r="H16" s="65">
        <f>VLOOKUP($A16,'Return Data'!$B$7:$R$2292,12,0)</f>
        <v>18.056699999999999</v>
      </c>
      <c r="I16" s="66">
        <f t="shared" si="2"/>
        <v>2</v>
      </c>
      <c r="J16" s="65">
        <f>VLOOKUP($A16,'Return Data'!$B$7:$R$2292,13,0)</f>
        <v>21.912800000000001</v>
      </c>
      <c r="K16" s="66">
        <f t="shared" si="3"/>
        <v>2</v>
      </c>
      <c r="L16" s="65">
        <f>VLOOKUP($A16,'Return Data'!$B$7:$R$2292,17,0)</f>
        <v>13.361599999999999</v>
      </c>
      <c r="M16" s="66">
        <f t="shared" si="4"/>
        <v>2</v>
      </c>
      <c r="N16" s="65">
        <f>VLOOKUP($A16,'Return Data'!$B$7:$R$2292,14,0)</f>
        <v>11.862500000000001</v>
      </c>
      <c r="O16" s="66">
        <f t="shared" si="5"/>
        <v>4</v>
      </c>
      <c r="P16" s="65">
        <f>VLOOKUP($A16,'Return Data'!$B$7:$R$2292,15,0)</f>
        <v>8.1874000000000002</v>
      </c>
      <c r="Q16" s="66">
        <f t="shared" si="6"/>
        <v>6</v>
      </c>
      <c r="R16" s="65">
        <f>VLOOKUP($A16,'Return Data'!$B$7:$R$2292,16,0)</f>
        <v>10.5456</v>
      </c>
      <c r="S16" s="67">
        <f t="shared" si="7"/>
        <v>1</v>
      </c>
    </row>
    <row r="17" spans="1:19" x14ac:dyDescent="0.3">
      <c r="A17" s="63" t="s">
        <v>1644</v>
      </c>
      <c r="B17" s="64">
        <f>VLOOKUP($A17,'Return Data'!$B$7:$R$2292,3,0)</f>
        <v>44494</v>
      </c>
      <c r="C17" s="65">
        <f>VLOOKUP($A17,'Return Data'!$B$7:$R$2292,4,0)</f>
        <v>46.354300000000002</v>
      </c>
      <c r="D17" s="65">
        <f>VLOOKUP($A17,'Return Data'!$B$7:$R$2292,10,0)</f>
        <v>17.4101</v>
      </c>
      <c r="E17" s="66">
        <f t="shared" si="0"/>
        <v>5</v>
      </c>
      <c r="F17" s="65">
        <f>VLOOKUP($A17,'Return Data'!$B$7:$R$2292,11,0)</f>
        <v>16.959599999999998</v>
      </c>
      <c r="G17" s="66">
        <f t="shared" si="1"/>
        <v>8</v>
      </c>
      <c r="H17" s="65">
        <f>VLOOKUP($A17,'Return Data'!$B$7:$R$2292,12,0)</f>
        <v>10.843299999999999</v>
      </c>
      <c r="I17" s="66">
        <f t="shared" si="2"/>
        <v>12</v>
      </c>
      <c r="J17" s="65">
        <f>VLOOKUP($A17,'Return Data'!$B$7:$R$2292,13,0)</f>
        <v>13.6366</v>
      </c>
      <c r="K17" s="66">
        <f t="shared" si="3"/>
        <v>10</v>
      </c>
      <c r="L17" s="65">
        <f>VLOOKUP($A17,'Return Data'!$B$7:$R$2292,17,0)</f>
        <v>10.499499999999999</v>
      </c>
      <c r="M17" s="66">
        <f t="shared" si="4"/>
        <v>11</v>
      </c>
      <c r="N17" s="65">
        <f>VLOOKUP($A17,'Return Data'!$B$7:$R$2292,14,0)</f>
        <v>10.5448</v>
      </c>
      <c r="O17" s="66">
        <f t="shared" si="5"/>
        <v>8</v>
      </c>
      <c r="P17" s="65">
        <f>VLOOKUP($A17,'Return Data'!$B$7:$R$2292,15,0)</f>
        <v>7.1292</v>
      </c>
      <c r="Q17" s="66">
        <f t="shared" si="6"/>
        <v>11</v>
      </c>
      <c r="R17" s="65">
        <f>VLOOKUP($A17,'Return Data'!$B$7:$R$2292,16,0)</f>
        <v>9.0625999999999998</v>
      </c>
      <c r="S17" s="67">
        <f t="shared" si="7"/>
        <v>6</v>
      </c>
    </row>
    <row r="18" spans="1:19" x14ac:dyDescent="0.3">
      <c r="A18" s="63" t="s">
        <v>1645</v>
      </c>
      <c r="B18" s="64">
        <f>VLOOKUP($A18,'Return Data'!$B$7:$R$2292,3,0)</f>
        <v>44494</v>
      </c>
      <c r="C18" s="65">
        <f>VLOOKUP($A18,'Return Data'!$B$7:$R$2292,4,0)</f>
        <v>55.390999999999998</v>
      </c>
      <c r="D18" s="65">
        <f>VLOOKUP($A18,'Return Data'!$B$7:$R$2292,10,0)</f>
        <v>20.4954</v>
      </c>
      <c r="E18" s="66">
        <f t="shared" si="0"/>
        <v>3</v>
      </c>
      <c r="F18" s="65">
        <f>VLOOKUP($A18,'Return Data'!$B$7:$R$2292,11,0)</f>
        <v>16.822299999999998</v>
      </c>
      <c r="G18" s="66">
        <f t="shared" si="1"/>
        <v>9</v>
      </c>
      <c r="H18" s="65">
        <f>VLOOKUP($A18,'Return Data'!$B$7:$R$2292,12,0)</f>
        <v>12.8248</v>
      </c>
      <c r="I18" s="66">
        <f t="shared" si="2"/>
        <v>8</v>
      </c>
      <c r="J18" s="65">
        <f>VLOOKUP($A18,'Return Data'!$B$7:$R$2292,13,0)</f>
        <v>14.533899999999999</v>
      </c>
      <c r="K18" s="66">
        <f t="shared" si="3"/>
        <v>8</v>
      </c>
      <c r="L18" s="65">
        <f>VLOOKUP($A18,'Return Data'!$B$7:$R$2292,17,0)</f>
        <v>11.744400000000001</v>
      </c>
      <c r="M18" s="66">
        <f t="shared" si="4"/>
        <v>8</v>
      </c>
      <c r="N18" s="65">
        <f>VLOOKUP($A18,'Return Data'!$B$7:$R$2292,14,0)</f>
        <v>11.476599999999999</v>
      </c>
      <c r="O18" s="66">
        <f t="shared" si="5"/>
        <v>6</v>
      </c>
      <c r="P18" s="65">
        <f>VLOOKUP($A18,'Return Data'!$B$7:$R$2292,15,0)</f>
        <v>9.4684000000000008</v>
      </c>
      <c r="Q18" s="66">
        <f t="shared" si="6"/>
        <v>1</v>
      </c>
      <c r="R18" s="65">
        <f>VLOOKUP($A18,'Return Data'!$B$7:$R$2292,16,0)</f>
        <v>10.225099999999999</v>
      </c>
      <c r="S18" s="67">
        <f t="shared" si="7"/>
        <v>2</v>
      </c>
    </row>
    <row r="19" spans="1:19" x14ac:dyDescent="0.3">
      <c r="A19" s="63" t="s">
        <v>1646</v>
      </c>
      <c r="B19" s="64">
        <f>VLOOKUP($A19,'Return Data'!$B$7:$R$2292,3,0)</f>
        <v>44494</v>
      </c>
      <c r="C19" s="65">
        <f>VLOOKUP($A19,'Return Data'!$B$7:$R$2292,4,0)</f>
        <v>26.175599999999999</v>
      </c>
      <c r="D19" s="65">
        <f>VLOOKUP($A19,'Return Data'!$B$7:$R$2292,10,0)</f>
        <v>13.3432</v>
      </c>
      <c r="E19" s="66">
        <f t="shared" si="0"/>
        <v>12</v>
      </c>
      <c r="F19" s="65">
        <f>VLOOKUP($A19,'Return Data'!$B$7:$R$2292,11,0)</f>
        <v>13.006</v>
      </c>
      <c r="G19" s="66">
        <f t="shared" si="1"/>
        <v>17</v>
      </c>
      <c r="H19" s="65">
        <f>VLOOKUP($A19,'Return Data'!$B$7:$R$2292,12,0)</f>
        <v>8.8942999999999994</v>
      </c>
      <c r="I19" s="66">
        <f t="shared" si="2"/>
        <v>18</v>
      </c>
      <c r="J19" s="65">
        <f>VLOOKUP($A19,'Return Data'!$B$7:$R$2292,13,0)</f>
        <v>10.3368</v>
      </c>
      <c r="K19" s="66">
        <f t="shared" si="3"/>
        <v>19</v>
      </c>
      <c r="L19" s="65">
        <f>VLOOKUP($A19,'Return Data'!$B$7:$R$2292,17,0)</f>
        <v>8.1752000000000002</v>
      </c>
      <c r="M19" s="66">
        <f t="shared" si="4"/>
        <v>18</v>
      </c>
      <c r="N19" s="65">
        <f>VLOOKUP($A19,'Return Data'!$B$7:$R$2292,14,0)</f>
        <v>8.9972999999999992</v>
      </c>
      <c r="O19" s="66">
        <f t="shared" si="5"/>
        <v>15</v>
      </c>
      <c r="P19" s="65">
        <f>VLOOKUP($A19,'Return Data'!$B$7:$R$2292,15,0)</f>
        <v>6.7154999999999996</v>
      </c>
      <c r="Q19" s="66">
        <f t="shared" si="6"/>
        <v>14</v>
      </c>
      <c r="R19" s="65">
        <f>VLOOKUP($A19,'Return Data'!$B$7:$R$2292,16,0)</f>
        <v>8.5939999999999994</v>
      </c>
      <c r="S19" s="67">
        <f t="shared" si="7"/>
        <v>10</v>
      </c>
    </row>
    <row r="20" spans="1:19" x14ac:dyDescent="0.3">
      <c r="A20" s="63" t="s">
        <v>1647</v>
      </c>
      <c r="B20" s="64">
        <f>VLOOKUP($A20,'Return Data'!$B$7:$R$2292,3,0)</f>
        <v>0</v>
      </c>
      <c r="C20" s="65">
        <f>VLOOKUP($A20,'Return Data'!$B$7:$R$2292,4,0)</f>
        <v>0</v>
      </c>
      <c r="D20" s="65">
        <f>VLOOKUP($A20,'Return Data'!$B$7:$R$2292,10,0)</f>
        <v>0</v>
      </c>
      <c r="E20" s="66">
        <f t="shared" si="0"/>
        <v>22</v>
      </c>
      <c r="F20" s="65">
        <f>VLOOKUP($A20,'Return Data'!$B$7:$R$2292,11,0)</f>
        <v>0</v>
      </c>
      <c r="G20" s="66">
        <f t="shared" si="1"/>
        <v>22</v>
      </c>
      <c r="H20" s="65">
        <f>VLOOKUP($A20,'Return Data'!$B$7:$R$2292,12,0)</f>
        <v>0</v>
      </c>
      <c r="I20" s="66">
        <f t="shared" si="2"/>
        <v>21</v>
      </c>
      <c r="J20" s="65">
        <f>VLOOKUP($A20,'Return Data'!$B$7:$R$2292,13,0)</f>
        <v>0</v>
      </c>
      <c r="K20" s="66">
        <f t="shared" si="3"/>
        <v>21</v>
      </c>
      <c r="L20" s="65">
        <f>VLOOKUP($A20,'Return Data'!$B$7:$R$2292,17,0)</f>
        <v>0</v>
      </c>
      <c r="M20" s="66">
        <f t="shared" si="4"/>
        <v>21</v>
      </c>
      <c r="N20" s="65">
        <f>VLOOKUP($A20,'Return Data'!$B$7:$R$2292,14,0)</f>
        <v>0</v>
      </c>
      <c r="O20" s="66">
        <f t="shared" si="5"/>
        <v>21</v>
      </c>
      <c r="P20" s="65">
        <f>VLOOKUP($A20,'Return Data'!$B$7:$R$2292,15,0)</f>
        <v>0</v>
      </c>
      <c r="Q20" s="66">
        <f t="shared" si="6"/>
        <v>21</v>
      </c>
      <c r="R20" s="65">
        <f>VLOOKUP($A20,'Return Data'!$B$7:$R$2292,16,0)</f>
        <v>0</v>
      </c>
      <c r="S20" s="67">
        <f t="shared" si="7"/>
        <v>21</v>
      </c>
    </row>
    <row r="21" spans="1:19" x14ac:dyDescent="0.3">
      <c r="A21" s="63" t="s">
        <v>1648</v>
      </c>
      <c r="B21" s="64">
        <f>VLOOKUP($A21,'Return Data'!$B$7:$R$2292,3,0)</f>
        <v>44494</v>
      </c>
      <c r="C21" s="65">
        <f>VLOOKUP($A21,'Return Data'!$B$7:$R$2292,4,0)</f>
        <v>42.921500000000002</v>
      </c>
      <c r="D21" s="65">
        <f>VLOOKUP($A21,'Return Data'!$B$7:$R$2292,10,0)</f>
        <v>19.891400000000001</v>
      </c>
      <c r="E21" s="66">
        <f t="shared" si="0"/>
        <v>4</v>
      </c>
      <c r="F21" s="65">
        <f>VLOOKUP($A21,'Return Data'!$B$7:$R$2292,11,0)</f>
        <v>21.373100000000001</v>
      </c>
      <c r="G21" s="66">
        <f t="shared" si="1"/>
        <v>4</v>
      </c>
      <c r="H21" s="65">
        <f>VLOOKUP($A21,'Return Data'!$B$7:$R$2292,12,0)</f>
        <v>16.930199999999999</v>
      </c>
      <c r="I21" s="66">
        <f t="shared" si="2"/>
        <v>4</v>
      </c>
      <c r="J21" s="65">
        <f>VLOOKUP($A21,'Return Data'!$B$7:$R$2292,13,0)</f>
        <v>20.578700000000001</v>
      </c>
      <c r="K21" s="66">
        <f t="shared" si="3"/>
        <v>4</v>
      </c>
      <c r="L21" s="65">
        <f>VLOOKUP($A21,'Return Data'!$B$7:$R$2292,17,0)</f>
        <v>14.9664</v>
      </c>
      <c r="M21" s="66">
        <f t="shared" si="4"/>
        <v>1</v>
      </c>
      <c r="N21" s="65">
        <f>VLOOKUP($A21,'Return Data'!$B$7:$R$2292,14,0)</f>
        <v>14.2974</v>
      </c>
      <c r="O21" s="66">
        <f t="shared" si="5"/>
        <v>1</v>
      </c>
      <c r="P21" s="65">
        <f>VLOOKUP($A21,'Return Data'!$B$7:$R$2292,15,0)</f>
        <v>9.2683999999999997</v>
      </c>
      <c r="Q21" s="66">
        <f t="shared" si="6"/>
        <v>2</v>
      </c>
      <c r="R21" s="65">
        <f>VLOOKUP($A21,'Return Data'!$B$7:$R$2292,16,0)</f>
        <v>8.4741</v>
      </c>
      <c r="S21" s="67">
        <f t="shared" si="7"/>
        <v>11</v>
      </c>
    </row>
    <row r="22" spans="1:19" x14ac:dyDescent="0.3">
      <c r="A22" s="63" t="s">
        <v>1649</v>
      </c>
      <c r="B22" s="64">
        <f>VLOOKUP($A22,'Return Data'!$B$7:$R$2292,3,0)</f>
        <v>44494</v>
      </c>
      <c r="C22" s="65">
        <f>VLOOKUP($A22,'Return Data'!$B$7:$R$2292,4,0)</f>
        <v>43.0139</v>
      </c>
      <c r="D22" s="65">
        <f>VLOOKUP($A22,'Return Data'!$B$7:$R$2292,10,0)</f>
        <v>10.5579</v>
      </c>
      <c r="E22" s="66">
        <f t="shared" si="0"/>
        <v>19</v>
      </c>
      <c r="F22" s="65">
        <f>VLOOKUP($A22,'Return Data'!$B$7:$R$2292,11,0)</f>
        <v>13.492000000000001</v>
      </c>
      <c r="G22" s="66">
        <f t="shared" si="1"/>
        <v>13</v>
      </c>
      <c r="H22" s="65">
        <f>VLOOKUP($A22,'Return Data'!$B$7:$R$2292,12,0)</f>
        <v>10.703200000000001</v>
      </c>
      <c r="I22" s="66">
        <f t="shared" si="2"/>
        <v>13</v>
      </c>
      <c r="J22" s="65">
        <f>VLOOKUP($A22,'Return Data'!$B$7:$R$2292,13,0)</f>
        <v>11.980399999999999</v>
      </c>
      <c r="K22" s="66">
        <f t="shared" si="3"/>
        <v>14</v>
      </c>
      <c r="L22" s="65">
        <f>VLOOKUP($A22,'Return Data'!$B$7:$R$2292,17,0)</f>
        <v>8.8847000000000005</v>
      </c>
      <c r="M22" s="66">
        <f t="shared" si="4"/>
        <v>16</v>
      </c>
      <c r="N22" s="65">
        <f>VLOOKUP($A22,'Return Data'!$B$7:$R$2292,14,0)</f>
        <v>9.5523000000000007</v>
      </c>
      <c r="O22" s="66">
        <f t="shared" si="5"/>
        <v>12</v>
      </c>
      <c r="P22" s="65">
        <f>VLOOKUP($A22,'Return Data'!$B$7:$R$2292,15,0)</f>
        <v>6.9768999999999997</v>
      </c>
      <c r="Q22" s="66">
        <f t="shared" si="6"/>
        <v>12</v>
      </c>
      <c r="R22" s="65">
        <f>VLOOKUP($A22,'Return Data'!$B$7:$R$2292,16,0)</f>
        <v>6.1014999999999997</v>
      </c>
      <c r="S22" s="67">
        <f t="shared" si="7"/>
        <v>20</v>
      </c>
    </row>
    <row r="23" spans="1:19" x14ac:dyDescent="0.3">
      <c r="A23" s="63" t="s">
        <v>1650</v>
      </c>
      <c r="B23" s="64">
        <f>VLOOKUP($A23,'Return Data'!$B$7:$R$2292,3,0)</f>
        <v>44494</v>
      </c>
      <c r="C23" s="65">
        <f>VLOOKUP($A23,'Return Data'!$B$7:$R$2292,4,0)</f>
        <v>67.813900000000004</v>
      </c>
      <c r="D23" s="65">
        <f>VLOOKUP($A23,'Return Data'!$B$7:$R$2292,10,0)</f>
        <v>16.081199999999999</v>
      </c>
      <c r="E23" s="66">
        <f t="shared" si="0"/>
        <v>7</v>
      </c>
      <c r="F23" s="65">
        <f>VLOOKUP($A23,'Return Data'!$B$7:$R$2292,11,0)</f>
        <v>14.8033</v>
      </c>
      <c r="G23" s="66">
        <f t="shared" si="1"/>
        <v>11</v>
      </c>
      <c r="H23" s="65">
        <f>VLOOKUP($A23,'Return Data'!$B$7:$R$2292,12,0)</f>
        <v>9.6768000000000001</v>
      </c>
      <c r="I23" s="66">
        <f t="shared" si="2"/>
        <v>16</v>
      </c>
      <c r="J23" s="65">
        <f>VLOOKUP($A23,'Return Data'!$B$7:$R$2292,13,0)</f>
        <v>10.862399999999999</v>
      </c>
      <c r="K23" s="66">
        <f t="shared" si="3"/>
        <v>17</v>
      </c>
      <c r="L23" s="65">
        <f>VLOOKUP($A23,'Return Data'!$B$7:$R$2292,17,0)</f>
        <v>9.4647000000000006</v>
      </c>
      <c r="M23" s="66">
        <f t="shared" si="4"/>
        <v>13</v>
      </c>
      <c r="N23" s="65">
        <f>VLOOKUP($A23,'Return Data'!$B$7:$R$2292,14,0)</f>
        <v>9.7136999999999993</v>
      </c>
      <c r="O23" s="66">
        <f t="shared" si="5"/>
        <v>11</v>
      </c>
      <c r="P23" s="65">
        <f>VLOOKUP($A23,'Return Data'!$B$7:$R$2292,15,0)</f>
        <v>6.7073</v>
      </c>
      <c r="Q23" s="66">
        <f t="shared" si="6"/>
        <v>15</v>
      </c>
      <c r="R23" s="65">
        <f>VLOOKUP($A23,'Return Data'!$B$7:$R$2292,16,0)</f>
        <v>8.4550999999999998</v>
      </c>
      <c r="S23" s="67">
        <f t="shared" si="7"/>
        <v>12</v>
      </c>
    </row>
    <row r="24" spans="1:19" x14ac:dyDescent="0.3">
      <c r="A24" s="63" t="s">
        <v>2012</v>
      </c>
      <c r="B24" s="64">
        <f>VLOOKUP($A24,'Return Data'!$B$7:$R$2292,3,0)</f>
        <v>44494</v>
      </c>
      <c r="C24" s="65">
        <f>VLOOKUP($A24,'Return Data'!$B$7:$R$2292,4,0)</f>
        <v>22.3491</v>
      </c>
      <c r="D24" s="65">
        <f>VLOOKUP($A24,'Return Data'!$B$7:$R$2292,10,0)</f>
        <v>13.494300000000001</v>
      </c>
      <c r="E24" s="66">
        <f t="shared" si="0"/>
        <v>11</v>
      </c>
      <c r="F24" s="65">
        <f>VLOOKUP($A24,'Return Data'!$B$7:$R$2292,11,0)</f>
        <v>12.552</v>
      </c>
      <c r="G24" s="66">
        <f t="shared" si="1"/>
        <v>19</v>
      </c>
      <c r="H24" s="65">
        <f>VLOOKUP($A24,'Return Data'!$B$7:$R$2292,12,0)</f>
        <v>8.5310000000000006</v>
      </c>
      <c r="I24" s="66">
        <f t="shared" si="2"/>
        <v>19</v>
      </c>
      <c r="J24" s="65">
        <f>VLOOKUP($A24,'Return Data'!$B$7:$R$2292,13,0)</f>
        <v>10.607799999999999</v>
      </c>
      <c r="K24" s="66">
        <f t="shared" si="3"/>
        <v>18</v>
      </c>
      <c r="L24" s="65">
        <f>VLOOKUP($A24,'Return Data'!$B$7:$R$2292,17,0)</f>
        <v>6.9702999999999999</v>
      </c>
      <c r="M24" s="66">
        <f t="shared" si="4"/>
        <v>19</v>
      </c>
      <c r="N24" s="65">
        <f>VLOOKUP($A24,'Return Data'!$B$7:$R$2292,14,0)</f>
        <v>7.3291000000000004</v>
      </c>
      <c r="O24" s="66">
        <f t="shared" si="5"/>
        <v>18</v>
      </c>
      <c r="P24" s="65">
        <f>VLOOKUP($A24,'Return Data'!$B$7:$R$2292,15,0)</f>
        <v>5.85</v>
      </c>
      <c r="Q24" s="66">
        <f t="shared" si="6"/>
        <v>17</v>
      </c>
      <c r="R24" s="65">
        <f>VLOOKUP($A24,'Return Data'!$B$7:$R$2292,16,0)</f>
        <v>7.4105999999999996</v>
      </c>
      <c r="S24" s="67">
        <f t="shared" si="7"/>
        <v>17</v>
      </c>
    </row>
    <row r="25" spans="1:19" x14ac:dyDescent="0.3">
      <c r="A25" s="63" t="s">
        <v>1651</v>
      </c>
      <c r="B25" s="64">
        <f>VLOOKUP($A25,'Return Data'!$B$7:$R$2292,3,0)</f>
        <v>44494</v>
      </c>
      <c r="C25" s="65">
        <f>VLOOKUP($A25,'Return Data'!$B$7:$R$2292,4,0)</f>
        <v>43.774099999999997</v>
      </c>
      <c r="D25" s="65">
        <f>VLOOKUP($A25,'Return Data'!$B$7:$R$2292,10,0)</f>
        <v>13.1473</v>
      </c>
      <c r="E25" s="66">
        <f t="shared" si="0"/>
        <v>13</v>
      </c>
      <c r="F25" s="65">
        <f>VLOOKUP($A25,'Return Data'!$B$7:$R$2292,11,0)</f>
        <v>13.202500000000001</v>
      </c>
      <c r="G25" s="66">
        <f t="shared" si="1"/>
        <v>15</v>
      </c>
      <c r="H25" s="65">
        <f>VLOOKUP($A25,'Return Data'!$B$7:$R$2292,12,0)</f>
        <v>11.561</v>
      </c>
      <c r="I25" s="66">
        <f t="shared" si="2"/>
        <v>10</v>
      </c>
      <c r="J25" s="65">
        <f>VLOOKUP($A25,'Return Data'!$B$7:$R$2292,13,0)</f>
        <v>12.9754</v>
      </c>
      <c r="K25" s="66">
        <f t="shared" si="3"/>
        <v>12</v>
      </c>
      <c r="L25" s="65">
        <f>VLOOKUP($A25,'Return Data'!$B$7:$R$2292,17,0)</f>
        <v>0.34720000000000001</v>
      </c>
      <c r="M25" s="66">
        <f t="shared" si="4"/>
        <v>20</v>
      </c>
      <c r="N25" s="65">
        <f>VLOOKUP($A25,'Return Data'!$B$7:$R$2292,14,0)</f>
        <v>1.7692000000000001</v>
      </c>
      <c r="O25" s="66">
        <f t="shared" si="5"/>
        <v>20</v>
      </c>
      <c r="P25" s="65">
        <f>VLOOKUP($A25,'Return Data'!$B$7:$R$2292,15,0)</f>
        <v>3.0602999999999998</v>
      </c>
      <c r="Q25" s="66">
        <f t="shared" si="6"/>
        <v>20</v>
      </c>
      <c r="R25" s="65">
        <f>VLOOKUP($A25,'Return Data'!$B$7:$R$2292,16,0)</f>
        <v>8.6498000000000008</v>
      </c>
      <c r="S25" s="67">
        <f t="shared" si="7"/>
        <v>8</v>
      </c>
    </row>
    <row r="26" spans="1:19" x14ac:dyDescent="0.3">
      <c r="A26" s="63" t="s">
        <v>1653</v>
      </c>
      <c r="B26" s="64">
        <f>VLOOKUP($A26,'Return Data'!$B$7:$R$2292,3,0)</f>
        <v>44494</v>
      </c>
      <c r="C26" s="65">
        <f>VLOOKUP($A26,'Return Data'!$B$7:$R$2292,4,0)</f>
        <v>52.5398</v>
      </c>
      <c r="D26" s="65">
        <f>VLOOKUP($A26,'Return Data'!$B$7:$R$2292,10,0)</f>
        <v>14.924799999999999</v>
      </c>
      <c r="E26" s="66">
        <f t="shared" si="0"/>
        <v>9</v>
      </c>
      <c r="F26" s="65">
        <f>VLOOKUP($A26,'Return Data'!$B$7:$R$2292,11,0)</f>
        <v>18.6692</v>
      </c>
      <c r="G26" s="66">
        <f t="shared" si="1"/>
        <v>5</v>
      </c>
      <c r="H26" s="65">
        <f>VLOOKUP($A26,'Return Data'!$B$7:$R$2292,12,0)</f>
        <v>15.2095</v>
      </c>
      <c r="I26" s="66">
        <f t="shared" si="2"/>
        <v>5</v>
      </c>
      <c r="J26" s="65">
        <f>VLOOKUP($A26,'Return Data'!$B$7:$R$2292,13,0)</f>
        <v>19.614899999999999</v>
      </c>
      <c r="K26" s="66">
        <f t="shared" si="3"/>
        <v>5</v>
      </c>
      <c r="L26" s="65">
        <f>VLOOKUP($A26,'Return Data'!$B$7:$R$2292,17,0)</f>
        <v>13.3362</v>
      </c>
      <c r="M26" s="66">
        <f t="shared" si="4"/>
        <v>3</v>
      </c>
      <c r="N26" s="65">
        <f>VLOOKUP($A26,'Return Data'!$B$7:$R$2292,14,0)</f>
        <v>12.595800000000001</v>
      </c>
      <c r="O26" s="66">
        <f t="shared" si="5"/>
        <v>3</v>
      </c>
      <c r="P26" s="65">
        <f>VLOOKUP($A26,'Return Data'!$B$7:$R$2292,15,0)</f>
        <v>8.3085000000000004</v>
      </c>
      <c r="Q26" s="66">
        <f t="shared" si="6"/>
        <v>4</v>
      </c>
      <c r="R26" s="65">
        <f>VLOOKUP($A26,'Return Data'!$B$7:$R$2292,16,0)</f>
        <v>8.3841999999999999</v>
      </c>
      <c r="S26" s="67">
        <f t="shared" si="7"/>
        <v>13</v>
      </c>
    </row>
    <row r="27" spans="1:19" x14ac:dyDescent="0.3">
      <c r="A27" s="63" t="s">
        <v>1654</v>
      </c>
      <c r="B27" s="64">
        <f>VLOOKUP($A27,'Return Data'!$B$7:$R$2292,3,0)</f>
        <v>44494</v>
      </c>
      <c r="C27" s="65">
        <f>VLOOKUP($A27,'Return Data'!$B$7:$R$2292,4,0)</f>
        <v>23.809699999999999</v>
      </c>
      <c r="D27" s="65">
        <f>VLOOKUP($A27,'Return Data'!$B$7:$R$2292,10,0)</f>
        <v>36.706899999999997</v>
      </c>
      <c r="E27" s="66">
        <f t="shared" si="0"/>
        <v>1</v>
      </c>
      <c r="F27" s="65">
        <f>VLOOKUP($A27,'Return Data'!$B$7:$R$2292,11,0)</f>
        <v>25.962599999999998</v>
      </c>
      <c r="G27" s="66">
        <f t="shared" si="1"/>
        <v>1</v>
      </c>
      <c r="H27" s="65">
        <f>VLOOKUP($A27,'Return Data'!$B$7:$R$2292,12,0)</f>
        <v>19.287099999999999</v>
      </c>
      <c r="I27" s="66">
        <f t="shared" si="2"/>
        <v>1</v>
      </c>
      <c r="J27" s="65">
        <f>VLOOKUP($A27,'Return Data'!$B$7:$R$2292,13,0)</f>
        <v>18.974299999999999</v>
      </c>
      <c r="K27" s="66">
        <f t="shared" si="3"/>
        <v>6</v>
      </c>
      <c r="L27" s="65">
        <f>VLOOKUP($A27,'Return Data'!$B$7:$R$2292,17,0)</f>
        <v>12.0509</v>
      </c>
      <c r="M27" s="66">
        <f t="shared" si="4"/>
        <v>7</v>
      </c>
      <c r="N27" s="65">
        <f>VLOOKUP($A27,'Return Data'!$B$7:$R$2292,14,0)</f>
        <v>8.7745999999999995</v>
      </c>
      <c r="O27" s="66">
        <f t="shared" si="5"/>
        <v>16</v>
      </c>
      <c r="P27" s="65">
        <f>VLOOKUP($A27,'Return Data'!$B$7:$R$2292,15,0)</f>
        <v>6.2884000000000002</v>
      </c>
      <c r="Q27" s="66">
        <f t="shared" si="6"/>
        <v>16</v>
      </c>
      <c r="R27" s="65">
        <f>VLOOKUP($A27,'Return Data'!$B$7:$R$2292,16,0)</f>
        <v>7.7367999999999997</v>
      </c>
      <c r="S27" s="67">
        <f t="shared" si="7"/>
        <v>15</v>
      </c>
    </row>
    <row r="28" spans="1:19" x14ac:dyDescent="0.3">
      <c r="A28" s="63" t="s">
        <v>1655</v>
      </c>
      <c r="B28" s="64">
        <f>VLOOKUP($A28,'Return Data'!$B$7:$R$2292,3,0)</f>
        <v>44494</v>
      </c>
      <c r="C28" s="65">
        <f>VLOOKUP($A28,'Return Data'!$B$7:$R$2292,4,0)</f>
        <v>0.96079999999999999</v>
      </c>
      <c r="D28" s="65">
        <f>VLOOKUP($A28,'Return Data'!$B$7:$R$2292,10,0)</f>
        <v>10.885300000000001</v>
      </c>
      <c r="E28" s="66">
        <f t="shared" si="0"/>
        <v>18</v>
      </c>
      <c r="F28" s="65">
        <f>VLOOKUP($A28,'Return Data'!$B$7:$R$2292,11,0)</f>
        <v>11.174300000000001</v>
      </c>
      <c r="G28" s="66">
        <f t="shared" si="1"/>
        <v>21</v>
      </c>
      <c r="H28" s="65">
        <f>VLOOKUP($A28,'Return Data'!$B$7:$R$2292,12,0)</f>
        <v>-23.859000000000002</v>
      </c>
      <c r="I28" s="66">
        <f t="shared" si="2"/>
        <v>22</v>
      </c>
      <c r="J28" s="65">
        <f>VLOOKUP($A28,'Return Data'!$B$7:$R$2292,13,0)</f>
        <v>-15.9778</v>
      </c>
      <c r="K28" s="66">
        <f t="shared" si="3"/>
        <v>22</v>
      </c>
      <c r="L28" s="65"/>
      <c r="M28" s="66"/>
      <c r="N28" s="65"/>
      <c r="O28" s="66"/>
      <c r="P28" s="65"/>
      <c r="Q28" s="66"/>
      <c r="R28" s="65">
        <f>VLOOKUP($A28,'Return Data'!$B$7:$R$2292,16,0)</f>
        <v>-6.6642999999999999</v>
      </c>
      <c r="S28" s="67">
        <f t="shared" si="7"/>
        <v>22</v>
      </c>
    </row>
    <row r="29" spans="1:19" x14ac:dyDescent="0.3">
      <c r="A29" s="63" t="s">
        <v>1656</v>
      </c>
      <c r="B29" s="64">
        <f>VLOOKUP($A29,'Return Data'!$B$7:$R$2292,3,0)</f>
        <v>44494</v>
      </c>
      <c r="C29" s="65">
        <f>VLOOKUP($A29,'Return Data'!$B$7:$R$2292,4,0)</f>
        <v>51.853099999999998</v>
      </c>
      <c r="D29" s="65">
        <f>VLOOKUP($A29,'Return Data'!$B$7:$R$2292,10,0)</f>
        <v>29.0275</v>
      </c>
      <c r="E29" s="66">
        <f t="shared" si="0"/>
        <v>2</v>
      </c>
      <c r="F29" s="65">
        <f>VLOOKUP($A29,'Return Data'!$B$7:$R$2292,11,0)</f>
        <v>23.892600000000002</v>
      </c>
      <c r="G29" s="66">
        <f t="shared" si="1"/>
        <v>2</v>
      </c>
      <c r="H29" s="65">
        <f>VLOOKUP($A29,'Return Data'!$B$7:$R$2292,12,0)</f>
        <v>17.122299999999999</v>
      </c>
      <c r="I29" s="66">
        <f t="shared" si="2"/>
        <v>3</v>
      </c>
      <c r="J29" s="65">
        <f>VLOOKUP($A29,'Return Data'!$B$7:$R$2292,13,0)</f>
        <v>21.214700000000001</v>
      </c>
      <c r="K29" s="66">
        <f t="shared" si="3"/>
        <v>3</v>
      </c>
      <c r="L29" s="65">
        <f>VLOOKUP($A29,'Return Data'!$B$7:$R$2292,17,0)</f>
        <v>12.4491</v>
      </c>
      <c r="M29" s="66">
        <f>RANK(L29,L$8:L$29,0)</f>
        <v>6</v>
      </c>
      <c r="N29" s="65">
        <f>VLOOKUP($A29,'Return Data'!$B$7:$R$2292,14,0)</f>
        <v>9.7255000000000003</v>
      </c>
      <c r="O29" s="66">
        <f>RANK(N29,N$8:N$29,0)</f>
        <v>10</v>
      </c>
      <c r="P29" s="65">
        <f>VLOOKUP($A29,'Return Data'!$B$7:$R$2292,15,0)</f>
        <v>8.0307999999999993</v>
      </c>
      <c r="Q29" s="66">
        <f>RANK(P29,P$8:P$29,0)</f>
        <v>7</v>
      </c>
      <c r="R29" s="65">
        <f>VLOOKUP($A29,'Return Data'!$B$7:$R$2292,16,0)</f>
        <v>9.6468000000000007</v>
      </c>
      <c r="S29" s="67">
        <f t="shared" si="7"/>
        <v>4</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14.656904545454545</v>
      </c>
      <c r="E31" s="74"/>
      <c r="F31" s="75">
        <f>AVERAGE(F8:F29)</f>
        <v>15.38383181818182</v>
      </c>
      <c r="G31" s="74"/>
      <c r="H31" s="75">
        <f>AVERAGE(H8:H29)</f>
        <v>10.170654545454545</v>
      </c>
      <c r="I31" s="74"/>
      <c r="J31" s="75">
        <f>AVERAGE(J8:J29)</f>
        <v>12.855363636363636</v>
      </c>
      <c r="K31" s="74"/>
      <c r="L31" s="75">
        <f>AVERAGE(L8:L29)</f>
        <v>9.8605142857142845</v>
      </c>
      <c r="M31" s="74"/>
      <c r="N31" s="75">
        <f>AVERAGE(N8:N29)</f>
        <v>9.1880857142857142</v>
      </c>
      <c r="O31" s="74"/>
      <c r="P31" s="75">
        <f>AVERAGE(P8:P29)</f>
        <v>6.731414285714286</v>
      </c>
      <c r="Q31" s="74"/>
      <c r="R31" s="75">
        <f>AVERAGE(R8:R29)</f>
        <v>7.3949818181818179</v>
      </c>
      <c r="S31" s="76"/>
    </row>
    <row r="32" spans="1:19" x14ac:dyDescent="0.3">
      <c r="A32" s="73" t="s">
        <v>28</v>
      </c>
      <c r="B32" s="74"/>
      <c r="C32" s="74"/>
      <c r="D32" s="75">
        <f>MIN(D8:D29)</f>
        <v>0</v>
      </c>
      <c r="E32" s="74"/>
      <c r="F32" s="75">
        <f>MIN(F8:F29)</f>
        <v>0</v>
      </c>
      <c r="G32" s="74"/>
      <c r="H32" s="75">
        <f>MIN(H8:H29)</f>
        <v>-23.859000000000002</v>
      </c>
      <c r="I32" s="74"/>
      <c r="J32" s="75">
        <f>MIN(J8:J29)</f>
        <v>-15.9778</v>
      </c>
      <c r="K32" s="74"/>
      <c r="L32" s="75">
        <f>MIN(L8:L29)</f>
        <v>0</v>
      </c>
      <c r="M32" s="74"/>
      <c r="N32" s="75">
        <f>MIN(N8:N29)</f>
        <v>0</v>
      </c>
      <c r="O32" s="74"/>
      <c r="P32" s="75">
        <f>MIN(P8:P29)</f>
        <v>0</v>
      </c>
      <c r="Q32" s="74"/>
      <c r="R32" s="75">
        <f>MIN(R8:R29)</f>
        <v>-6.6642999999999999</v>
      </c>
      <c r="S32" s="76"/>
    </row>
    <row r="33" spans="1:19" ht="15" thickBot="1" x14ac:dyDescent="0.35">
      <c r="A33" s="77" t="s">
        <v>29</v>
      </c>
      <c r="B33" s="78"/>
      <c r="C33" s="78"/>
      <c r="D33" s="79">
        <f>MAX(D8:D29)</f>
        <v>36.706899999999997</v>
      </c>
      <c r="E33" s="78"/>
      <c r="F33" s="79">
        <f>MAX(F8:F29)</f>
        <v>25.962599999999998</v>
      </c>
      <c r="G33" s="78"/>
      <c r="H33" s="79">
        <f>MAX(H8:H29)</f>
        <v>19.287099999999999</v>
      </c>
      <c r="I33" s="78"/>
      <c r="J33" s="79">
        <f>MAX(J8:J29)</f>
        <v>22.235199999999999</v>
      </c>
      <c r="K33" s="78"/>
      <c r="L33" s="79">
        <f>MAX(L8:L29)</f>
        <v>14.9664</v>
      </c>
      <c r="M33" s="78"/>
      <c r="N33" s="79">
        <f>MAX(N8:N29)</f>
        <v>14.2974</v>
      </c>
      <c r="O33" s="78"/>
      <c r="P33" s="79">
        <f>MAX(P8:P29)</f>
        <v>9.4684000000000008</v>
      </c>
      <c r="Q33" s="78"/>
      <c r="R33" s="79">
        <f>MAX(R8:R29)</f>
        <v>10.5456</v>
      </c>
      <c r="S33" s="80"/>
    </row>
    <row r="34" spans="1:19" x14ac:dyDescent="0.3">
      <c r="A34" s="112" t="s">
        <v>433</v>
      </c>
    </row>
    <row r="35" spans="1:19" x14ac:dyDescent="0.3">
      <c r="A35" s="14" t="s">
        <v>340</v>
      </c>
    </row>
  </sheetData>
  <sheetProtection algorithmName="SHA-512" hashValue="24g0uwMeH20BJzUrid9CLT/OkYeKnjyYkB4juSkXIqh7zJNv0GypE9QQTXtgCeVLgbpY9me4Uoy9dhE65UlQ0w==" saltValue="oUj6fwifKg+rolp7R9MUJg=="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Data'!$B$7:$R$2292,3,0)</f>
        <v>44494</v>
      </c>
      <c r="C8" s="65">
        <f>VLOOKUP($A8,'Return Data'!$B$7:$R$2292,4,0)</f>
        <v>18.97</v>
      </c>
      <c r="D8" s="65">
        <f>VLOOKUP($A8,'Return Data'!$B$7:$R$2292,10,0)</f>
        <v>4.7488000000000001</v>
      </c>
      <c r="E8" s="66">
        <f t="shared" ref="E8:E23" si="0">RANK(D8,D$8:D$31,0)</f>
        <v>11</v>
      </c>
      <c r="F8" s="65">
        <f>VLOOKUP($A8,'Return Data'!$B$7:$R$2292,11,0)</f>
        <v>10.741400000000001</v>
      </c>
      <c r="G8" s="66">
        <f t="shared" ref="G8:G23" si="1">RANK(F8,F$8:F$31,0)</f>
        <v>10</v>
      </c>
      <c r="H8" s="65">
        <f>VLOOKUP($A8,'Return Data'!$B$7:$R$2292,12,0)</f>
        <v>13.524800000000001</v>
      </c>
      <c r="I8" s="66">
        <f t="shared" ref="I8:I23" si="2">RANK(H8,H$8:H$31,0)</f>
        <v>10</v>
      </c>
      <c r="J8" s="65">
        <f>VLOOKUP($A8,'Return Data'!$B$7:$R$2292,13,0)</f>
        <v>24.068000000000001</v>
      </c>
      <c r="K8" s="66">
        <f t="shared" ref="K8:K23" si="3">RANK(J8,J$8:J$31,0)</f>
        <v>9</v>
      </c>
      <c r="L8" s="65">
        <f>VLOOKUP($A8,'Return Data'!$B$7:$R$2292,17,0)</f>
        <v>14.2409</v>
      </c>
      <c r="M8" s="66">
        <f t="shared" ref="M8:M28" si="4">RANK(L8,L$8:L$31,0)</f>
        <v>11</v>
      </c>
      <c r="N8" s="65">
        <f>VLOOKUP($A8,'Return Data'!$B$7:$R$2292,14,0)</f>
        <v>13.1515</v>
      </c>
      <c r="O8" s="66">
        <f t="shared" ref="O8:O27" si="5">RANK(N8,N$8:N$31,0)</f>
        <v>5</v>
      </c>
      <c r="P8" s="65">
        <f>VLOOKUP($A8,'Return Data'!$B$7:$R$2292,15,0)</f>
        <v>9.2783999999999995</v>
      </c>
      <c r="Q8" s="66">
        <f t="shared" ref="Q8:Q27" si="6">RANK(P8,P$8:P$31,0)</f>
        <v>7</v>
      </c>
      <c r="R8" s="65">
        <f>VLOOKUP($A8,'Return Data'!$B$7:$R$2292,16,0)</f>
        <v>9.7052999999999994</v>
      </c>
      <c r="S8" s="67">
        <f t="shared" ref="S8:S23" si="7">RANK(R8,R$8:R$31,0)</f>
        <v>17</v>
      </c>
    </row>
    <row r="9" spans="1:20" x14ac:dyDescent="0.3">
      <c r="A9" s="63" t="s">
        <v>1662</v>
      </c>
      <c r="B9" s="64">
        <f>VLOOKUP($A9,'Return Data'!$B$7:$R$2292,3,0)</f>
        <v>44494</v>
      </c>
      <c r="C9" s="65">
        <f>VLOOKUP($A9,'Return Data'!$B$7:$R$2292,4,0)</f>
        <v>18.420000000000002</v>
      </c>
      <c r="D9" s="65">
        <f>VLOOKUP($A9,'Return Data'!$B$7:$R$2292,10,0)</f>
        <v>5.9839000000000002</v>
      </c>
      <c r="E9" s="66">
        <f t="shared" si="0"/>
        <v>3</v>
      </c>
      <c r="F9" s="65">
        <f>VLOOKUP($A9,'Return Data'!$B$7:$R$2292,11,0)</f>
        <v>14.4099</v>
      </c>
      <c r="G9" s="66">
        <f t="shared" si="1"/>
        <v>3</v>
      </c>
      <c r="H9" s="65">
        <f>VLOOKUP($A9,'Return Data'!$B$7:$R$2292,12,0)</f>
        <v>14.9095</v>
      </c>
      <c r="I9" s="66">
        <f t="shared" si="2"/>
        <v>6</v>
      </c>
      <c r="J9" s="65">
        <f>VLOOKUP($A9,'Return Data'!$B$7:$R$2292,13,0)</f>
        <v>25.648</v>
      </c>
      <c r="K9" s="66">
        <f t="shared" si="3"/>
        <v>4</v>
      </c>
      <c r="L9" s="65">
        <f>VLOOKUP($A9,'Return Data'!$B$7:$R$2292,17,0)</f>
        <v>14.6831</v>
      </c>
      <c r="M9" s="66">
        <f t="shared" si="4"/>
        <v>7</v>
      </c>
      <c r="N9" s="65">
        <f>VLOOKUP($A9,'Return Data'!$B$7:$R$2292,14,0)</f>
        <v>14.2408</v>
      </c>
      <c r="O9" s="66">
        <f t="shared" si="5"/>
        <v>3</v>
      </c>
      <c r="P9" s="65">
        <f>VLOOKUP($A9,'Return Data'!$B$7:$R$2292,15,0)</f>
        <v>11.2828</v>
      </c>
      <c r="Q9" s="66">
        <f t="shared" si="6"/>
        <v>1</v>
      </c>
      <c r="R9" s="65">
        <f>VLOOKUP($A9,'Return Data'!$B$7:$R$2292,16,0)</f>
        <v>10.349299999999999</v>
      </c>
      <c r="S9" s="67">
        <f t="shared" si="7"/>
        <v>8</v>
      </c>
    </row>
    <row r="10" spans="1:20" x14ac:dyDescent="0.3">
      <c r="A10" s="63" t="s">
        <v>1663</v>
      </c>
      <c r="B10" s="64">
        <f>VLOOKUP($A10,'Return Data'!$B$7:$R$2292,3,0)</f>
        <v>44494</v>
      </c>
      <c r="C10" s="65">
        <f>VLOOKUP($A10,'Return Data'!$B$7:$R$2292,4,0)</f>
        <v>12.62</v>
      </c>
      <c r="D10" s="65">
        <f>VLOOKUP($A10,'Return Data'!$B$7:$R$2292,10,0)</f>
        <v>3.4426000000000001</v>
      </c>
      <c r="E10" s="66">
        <f t="shared" si="0"/>
        <v>19</v>
      </c>
      <c r="F10" s="65">
        <f>VLOOKUP($A10,'Return Data'!$B$7:$R$2292,11,0)</f>
        <v>5.8724999999999996</v>
      </c>
      <c r="G10" s="66">
        <f t="shared" si="1"/>
        <v>23</v>
      </c>
      <c r="H10" s="65">
        <f>VLOOKUP($A10,'Return Data'!$B$7:$R$2292,12,0)</f>
        <v>6.9492000000000003</v>
      </c>
      <c r="I10" s="66">
        <f t="shared" si="2"/>
        <v>23</v>
      </c>
      <c r="J10" s="65">
        <f>VLOOKUP($A10,'Return Data'!$B$7:$R$2292,13,0)</f>
        <v>10.604699999999999</v>
      </c>
      <c r="K10" s="66">
        <f t="shared" si="3"/>
        <v>23</v>
      </c>
      <c r="L10" s="65">
        <f>VLOOKUP($A10,'Return Data'!$B$7:$R$2292,17,0)</f>
        <v>10.836600000000001</v>
      </c>
      <c r="M10" s="66">
        <f t="shared" si="4"/>
        <v>21</v>
      </c>
      <c r="N10" s="65"/>
      <c r="O10" s="66"/>
      <c r="P10" s="65"/>
      <c r="Q10" s="66"/>
      <c r="R10" s="65">
        <f>VLOOKUP($A10,'Return Data'!$B$7:$R$2292,16,0)</f>
        <v>10.871499999999999</v>
      </c>
      <c r="S10" s="67">
        <f t="shared" si="7"/>
        <v>4</v>
      </c>
    </row>
    <row r="11" spans="1:20" x14ac:dyDescent="0.3">
      <c r="A11" s="63" t="s">
        <v>1664</v>
      </c>
      <c r="B11" s="64">
        <f>VLOOKUP($A11,'Return Data'!$B$7:$R$2292,3,0)</f>
        <v>44494</v>
      </c>
      <c r="C11" s="65">
        <f>VLOOKUP($A11,'Return Data'!$B$7:$R$2292,4,0)</f>
        <v>17.456</v>
      </c>
      <c r="D11" s="65">
        <f>VLOOKUP($A11,'Return Data'!$B$7:$R$2292,10,0)</f>
        <v>2.9184999999999999</v>
      </c>
      <c r="E11" s="66">
        <f t="shared" si="0"/>
        <v>23</v>
      </c>
      <c r="F11" s="65">
        <f>VLOOKUP($A11,'Return Data'!$B$7:$R$2292,11,0)</f>
        <v>10.544</v>
      </c>
      <c r="G11" s="66">
        <f t="shared" si="1"/>
        <v>12</v>
      </c>
      <c r="H11" s="65">
        <f>VLOOKUP($A11,'Return Data'!$B$7:$R$2292,12,0)</f>
        <v>13.1303</v>
      </c>
      <c r="I11" s="66">
        <f t="shared" si="2"/>
        <v>11</v>
      </c>
      <c r="J11" s="65">
        <f>VLOOKUP($A11,'Return Data'!$B$7:$R$2292,13,0)</f>
        <v>22.886299999999999</v>
      </c>
      <c r="K11" s="66">
        <f t="shared" si="3"/>
        <v>11</v>
      </c>
      <c r="L11" s="65">
        <f>VLOOKUP($A11,'Return Data'!$B$7:$R$2292,17,0)</f>
        <v>13.3485</v>
      </c>
      <c r="M11" s="66">
        <f t="shared" si="4"/>
        <v>12</v>
      </c>
      <c r="N11" s="65">
        <f>VLOOKUP($A11,'Return Data'!$B$7:$R$2292,14,0)</f>
        <v>12.4754</v>
      </c>
      <c r="O11" s="66">
        <f t="shared" si="5"/>
        <v>8</v>
      </c>
      <c r="P11" s="65">
        <f>VLOOKUP($A11,'Return Data'!$B$7:$R$2292,15,0)</f>
        <v>9.2077000000000009</v>
      </c>
      <c r="Q11" s="66">
        <f t="shared" si="6"/>
        <v>8</v>
      </c>
      <c r="R11" s="65">
        <f>VLOOKUP($A11,'Return Data'!$B$7:$R$2292,16,0)</f>
        <v>10.4976</v>
      </c>
      <c r="S11" s="67">
        <f t="shared" si="7"/>
        <v>7</v>
      </c>
    </row>
    <row r="12" spans="1:20" x14ac:dyDescent="0.3">
      <c r="A12" s="63" t="s">
        <v>1665</v>
      </c>
      <c r="B12" s="64">
        <f>VLOOKUP($A12,'Return Data'!$B$7:$R$2292,3,0)</f>
        <v>44494</v>
      </c>
      <c r="C12" s="65">
        <f>VLOOKUP($A12,'Return Data'!$B$7:$R$2292,4,0)</f>
        <v>19.4481</v>
      </c>
      <c r="D12" s="65">
        <f>VLOOKUP($A12,'Return Data'!$B$7:$R$2292,10,0)</f>
        <v>4.3124000000000002</v>
      </c>
      <c r="E12" s="66">
        <f t="shared" si="0"/>
        <v>15</v>
      </c>
      <c r="F12" s="65">
        <f>VLOOKUP($A12,'Return Data'!$B$7:$R$2292,11,0)</f>
        <v>10.7277</v>
      </c>
      <c r="G12" s="66">
        <f t="shared" si="1"/>
        <v>11</v>
      </c>
      <c r="H12" s="65">
        <f>VLOOKUP($A12,'Return Data'!$B$7:$R$2292,12,0)</f>
        <v>12.4857</v>
      </c>
      <c r="I12" s="66">
        <f t="shared" si="2"/>
        <v>13</v>
      </c>
      <c r="J12" s="65">
        <f>VLOOKUP($A12,'Return Data'!$B$7:$R$2292,13,0)</f>
        <v>20.532900000000001</v>
      </c>
      <c r="K12" s="66">
        <f t="shared" si="3"/>
        <v>15</v>
      </c>
      <c r="L12" s="65">
        <f>VLOOKUP($A12,'Return Data'!$B$7:$R$2292,17,0)</f>
        <v>14.655200000000001</v>
      </c>
      <c r="M12" s="66">
        <f t="shared" si="4"/>
        <v>8</v>
      </c>
      <c r="N12" s="65">
        <f>VLOOKUP($A12,'Return Data'!$B$7:$R$2292,14,0)</f>
        <v>13.057600000000001</v>
      </c>
      <c r="O12" s="66">
        <f t="shared" si="5"/>
        <v>6</v>
      </c>
      <c r="P12" s="65">
        <f>VLOOKUP($A12,'Return Data'!$B$7:$R$2292,15,0)</f>
        <v>10.7807</v>
      </c>
      <c r="Q12" s="66">
        <f t="shared" si="6"/>
        <v>3</v>
      </c>
      <c r="R12" s="65">
        <f>VLOOKUP($A12,'Return Data'!$B$7:$R$2292,16,0)</f>
        <v>9.9115000000000002</v>
      </c>
      <c r="S12" s="67">
        <f t="shared" si="7"/>
        <v>14</v>
      </c>
    </row>
    <row r="13" spans="1:20" x14ac:dyDescent="0.3">
      <c r="A13" s="63" t="s">
        <v>1666</v>
      </c>
      <c r="B13" s="64">
        <f>VLOOKUP($A13,'Return Data'!$B$7:$R$2292,3,0)</f>
        <v>44494</v>
      </c>
      <c r="C13" s="65">
        <f>VLOOKUP($A13,'Return Data'!$B$7:$R$2292,4,0)</f>
        <v>13.6107</v>
      </c>
      <c r="D13" s="65">
        <f>VLOOKUP($A13,'Return Data'!$B$7:$R$2292,10,0)</f>
        <v>5.6092000000000004</v>
      </c>
      <c r="E13" s="66">
        <f t="shared" si="0"/>
        <v>5</v>
      </c>
      <c r="F13" s="65">
        <f>VLOOKUP($A13,'Return Data'!$B$7:$R$2292,11,0)</f>
        <v>13.5001</v>
      </c>
      <c r="G13" s="66">
        <f t="shared" si="1"/>
        <v>5</v>
      </c>
      <c r="H13" s="65">
        <f>VLOOKUP($A13,'Return Data'!$B$7:$R$2292,12,0)</f>
        <v>14.860200000000001</v>
      </c>
      <c r="I13" s="66">
        <f t="shared" si="2"/>
        <v>7</v>
      </c>
      <c r="J13" s="65">
        <f>VLOOKUP($A13,'Return Data'!$B$7:$R$2292,13,0)</f>
        <v>25.42</v>
      </c>
      <c r="K13" s="66">
        <f t="shared" si="3"/>
        <v>6</v>
      </c>
      <c r="L13" s="65">
        <f>VLOOKUP($A13,'Return Data'!$B$7:$R$2292,17,0)</f>
        <v>14.2927</v>
      </c>
      <c r="M13" s="66">
        <f t="shared" si="4"/>
        <v>10</v>
      </c>
      <c r="N13" s="65">
        <f>VLOOKUP($A13,'Return Data'!$B$7:$R$2292,14,0)</f>
        <v>12.033200000000001</v>
      </c>
      <c r="O13" s="66">
        <f t="shared" si="5"/>
        <v>9</v>
      </c>
      <c r="P13" s="65"/>
      <c r="Q13" s="66"/>
      <c r="R13" s="65">
        <f>VLOOKUP($A13,'Return Data'!$B$7:$R$2292,16,0)</f>
        <v>10.232200000000001</v>
      </c>
      <c r="S13" s="67">
        <f t="shared" si="7"/>
        <v>10</v>
      </c>
    </row>
    <row r="14" spans="1:20" x14ac:dyDescent="0.3">
      <c r="A14" s="63" t="s">
        <v>1667</v>
      </c>
      <c r="B14" s="64">
        <f>VLOOKUP($A14,'Return Data'!$B$7:$R$2292,3,0)</f>
        <v>44494</v>
      </c>
      <c r="C14" s="65">
        <f>VLOOKUP($A14,'Return Data'!$B$7:$R$2292,4,0)</f>
        <v>52.295999999999999</v>
      </c>
      <c r="D14" s="65">
        <f>VLOOKUP($A14,'Return Data'!$B$7:$R$2292,10,0)</f>
        <v>5.0648</v>
      </c>
      <c r="E14" s="66">
        <f t="shared" si="0"/>
        <v>8</v>
      </c>
      <c r="F14" s="65">
        <f>VLOOKUP($A14,'Return Data'!$B$7:$R$2292,11,0)</f>
        <v>14.153499999999999</v>
      </c>
      <c r="G14" s="66">
        <f t="shared" si="1"/>
        <v>4</v>
      </c>
      <c r="H14" s="65">
        <f>VLOOKUP($A14,'Return Data'!$B$7:$R$2292,12,0)</f>
        <v>17.500599999999999</v>
      </c>
      <c r="I14" s="66">
        <f t="shared" si="2"/>
        <v>3</v>
      </c>
      <c r="J14" s="65">
        <f>VLOOKUP($A14,'Return Data'!$B$7:$R$2292,13,0)</f>
        <v>30.404199999999999</v>
      </c>
      <c r="K14" s="66">
        <f t="shared" si="3"/>
        <v>2</v>
      </c>
      <c r="L14" s="65">
        <f>VLOOKUP($A14,'Return Data'!$B$7:$R$2292,17,0)</f>
        <v>15.5754</v>
      </c>
      <c r="M14" s="66">
        <f t="shared" si="4"/>
        <v>4</v>
      </c>
      <c r="N14" s="65">
        <f>VLOOKUP($A14,'Return Data'!$B$7:$R$2292,14,0)</f>
        <v>12.771000000000001</v>
      </c>
      <c r="O14" s="66">
        <f t="shared" si="5"/>
        <v>7</v>
      </c>
      <c r="P14" s="65">
        <f>VLOOKUP($A14,'Return Data'!$B$7:$R$2292,15,0)</f>
        <v>10.7742</v>
      </c>
      <c r="Q14" s="66">
        <f t="shared" si="6"/>
        <v>4</v>
      </c>
      <c r="R14" s="65">
        <f>VLOOKUP($A14,'Return Data'!$B$7:$R$2292,16,0)</f>
        <v>10.8688</v>
      </c>
      <c r="S14" s="67">
        <f t="shared" si="7"/>
        <v>5</v>
      </c>
    </row>
    <row r="15" spans="1:20" x14ac:dyDescent="0.3">
      <c r="A15" s="63" t="s">
        <v>1668</v>
      </c>
      <c r="B15" s="64">
        <f>VLOOKUP($A15,'Return Data'!$B$7:$R$2292,3,0)</f>
        <v>44494</v>
      </c>
      <c r="C15" s="65">
        <f>VLOOKUP($A15,'Return Data'!$B$7:$R$2292,4,0)</f>
        <v>17.77</v>
      </c>
      <c r="D15" s="65">
        <f>VLOOKUP($A15,'Return Data'!$B$7:$R$2292,10,0)</f>
        <v>2.9548000000000001</v>
      </c>
      <c r="E15" s="66">
        <f t="shared" si="0"/>
        <v>22</v>
      </c>
      <c r="F15" s="65">
        <f>VLOOKUP($A15,'Return Data'!$B$7:$R$2292,11,0)</f>
        <v>5.9630000000000001</v>
      </c>
      <c r="G15" s="66">
        <f t="shared" si="1"/>
        <v>22</v>
      </c>
      <c r="H15" s="65">
        <f>VLOOKUP($A15,'Return Data'!$B$7:$R$2292,12,0)</f>
        <v>9.2194000000000003</v>
      </c>
      <c r="I15" s="66">
        <f t="shared" si="2"/>
        <v>20</v>
      </c>
      <c r="J15" s="65">
        <f>VLOOKUP($A15,'Return Data'!$B$7:$R$2292,13,0)</f>
        <v>17.293700000000001</v>
      </c>
      <c r="K15" s="66">
        <f t="shared" si="3"/>
        <v>20</v>
      </c>
      <c r="L15" s="65">
        <f>VLOOKUP($A15,'Return Data'!$B$7:$R$2292,17,0)</f>
        <v>9.3405000000000005</v>
      </c>
      <c r="M15" s="66">
        <f t="shared" si="4"/>
        <v>22</v>
      </c>
      <c r="N15" s="65">
        <f>VLOOKUP($A15,'Return Data'!$B$7:$R$2292,14,0)</f>
        <v>9.8286999999999995</v>
      </c>
      <c r="O15" s="66">
        <f t="shared" si="5"/>
        <v>18</v>
      </c>
      <c r="P15" s="65">
        <f>VLOOKUP($A15,'Return Data'!$B$7:$R$2292,15,0)</f>
        <v>8.3996999999999993</v>
      </c>
      <c r="Q15" s="66">
        <f t="shared" si="6"/>
        <v>12</v>
      </c>
      <c r="R15" s="65">
        <f>VLOOKUP($A15,'Return Data'!$B$7:$R$2292,16,0)</f>
        <v>8.6981999999999999</v>
      </c>
      <c r="S15" s="67">
        <f t="shared" si="7"/>
        <v>20</v>
      </c>
    </row>
    <row r="16" spans="1:20" x14ac:dyDescent="0.3">
      <c r="A16" s="63" t="s">
        <v>1669</v>
      </c>
      <c r="B16" s="64">
        <f>VLOOKUP($A16,'Return Data'!$B$7:$R$2292,3,0)</f>
        <v>44494</v>
      </c>
      <c r="C16" s="65">
        <f>VLOOKUP($A16,'Return Data'!$B$7:$R$2292,4,0)</f>
        <v>22.914100000000001</v>
      </c>
      <c r="D16" s="65">
        <f>VLOOKUP($A16,'Return Data'!$B$7:$R$2292,10,0)</f>
        <v>4.4478999999999997</v>
      </c>
      <c r="E16" s="66">
        <f t="shared" si="0"/>
        <v>12</v>
      </c>
      <c r="F16" s="65">
        <f>VLOOKUP($A16,'Return Data'!$B$7:$R$2292,11,0)</f>
        <v>10.104100000000001</v>
      </c>
      <c r="G16" s="66">
        <f t="shared" si="1"/>
        <v>17</v>
      </c>
      <c r="H16" s="65">
        <f>VLOOKUP($A16,'Return Data'!$B$7:$R$2292,12,0)</f>
        <v>11.530200000000001</v>
      </c>
      <c r="I16" s="66">
        <f t="shared" si="2"/>
        <v>16</v>
      </c>
      <c r="J16" s="65">
        <f>VLOOKUP($A16,'Return Data'!$B$7:$R$2292,13,0)</f>
        <v>21.245699999999999</v>
      </c>
      <c r="K16" s="66">
        <f t="shared" si="3"/>
        <v>13</v>
      </c>
      <c r="L16" s="65">
        <f>VLOOKUP($A16,'Return Data'!$B$7:$R$2292,17,0)</f>
        <v>12.3718</v>
      </c>
      <c r="M16" s="66">
        <f t="shared" si="4"/>
        <v>15</v>
      </c>
      <c r="N16" s="65">
        <f>VLOOKUP($A16,'Return Data'!$B$7:$R$2292,14,0)</f>
        <v>11.797700000000001</v>
      </c>
      <c r="O16" s="66">
        <f t="shared" si="5"/>
        <v>12</v>
      </c>
      <c r="P16" s="65">
        <f>VLOOKUP($A16,'Return Data'!$B$7:$R$2292,15,0)</f>
        <v>8.0298999999999996</v>
      </c>
      <c r="Q16" s="66">
        <f t="shared" si="6"/>
        <v>13</v>
      </c>
      <c r="R16" s="65">
        <f>VLOOKUP($A16,'Return Data'!$B$7:$R$2292,16,0)</f>
        <v>8.0587</v>
      </c>
      <c r="S16" s="67">
        <f t="shared" si="7"/>
        <v>21</v>
      </c>
    </row>
    <row r="17" spans="1:19" x14ac:dyDescent="0.3">
      <c r="A17" s="63" t="s">
        <v>1670</v>
      </c>
      <c r="B17" s="64">
        <f>VLOOKUP($A17,'Return Data'!$B$7:$R$2292,3,0)</f>
        <v>44494</v>
      </c>
      <c r="C17" s="65">
        <f>VLOOKUP($A17,'Return Data'!$B$7:$R$2292,4,0)</f>
        <v>26.38</v>
      </c>
      <c r="D17" s="65">
        <f>VLOOKUP($A17,'Return Data'!$B$7:$R$2292,10,0)</f>
        <v>3.2890000000000001</v>
      </c>
      <c r="E17" s="66">
        <f t="shared" si="0"/>
        <v>21</v>
      </c>
      <c r="F17" s="65">
        <f>VLOOKUP($A17,'Return Data'!$B$7:$R$2292,11,0)</f>
        <v>8.2922999999999991</v>
      </c>
      <c r="G17" s="66">
        <f t="shared" si="1"/>
        <v>21</v>
      </c>
      <c r="H17" s="65">
        <f>VLOOKUP($A17,'Return Data'!$B$7:$R$2292,12,0)</f>
        <v>8.8733000000000004</v>
      </c>
      <c r="I17" s="66">
        <f t="shared" si="2"/>
        <v>22</v>
      </c>
      <c r="J17" s="65">
        <f>VLOOKUP($A17,'Return Data'!$B$7:$R$2292,13,0)</f>
        <v>15.854200000000001</v>
      </c>
      <c r="K17" s="66">
        <f t="shared" si="3"/>
        <v>22</v>
      </c>
      <c r="L17" s="65">
        <f>VLOOKUP($A17,'Return Data'!$B$7:$R$2292,17,0)</f>
        <v>11.796900000000001</v>
      </c>
      <c r="M17" s="66">
        <f t="shared" si="4"/>
        <v>18</v>
      </c>
      <c r="N17" s="65">
        <f>VLOOKUP($A17,'Return Data'!$B$7:$R$2292,14,0)</f>
        <v>10.3245</v>
      </c>
      <c r="O17" s="66">
        <f t="shared" si="5"/>
        <v>17</v>
      </c>
      <c r="P17" s="65">
        <f>VLOOKUP($A17,'Return Data'!$B$7:$R$2292,15,0)</f>
        <v>7.7022000000000004</v>
      </c>
      <c r="Q17" s="66">
        <f t="shared" si="6"/>
        <v>14</v>
      </c>
      <c r="R17" s="65">
        <f>VLOOKUP($A17,'Return Data'!$B$7:$R$2292,16,0)</f>
        <v>7.9469000000000003</v>
      </c>
      <c r="S17" s="67">
        <f t="shared" si="7"/>
        <v>22</v>
      </c>
    </row>
    <row r="18" spans="1:19" x14ac:dyDescent="0.3">
      <c r="A18" s="63" t="s">
        <v>1671</v>
      </c>
      <c r="B18" s="64">
        <f>VLOOKUP($A18,'Return Data'!$B$7:$R$2292,3,0)</f>
        <v>44494</v>
      </c>
      <c r="C18" s="65">
        <f>VLOOKUP($A18,'Return Data'!$B$7:$R$2292,4,0)</f>
        <v>13.2934</v>
      </c>
      <c r="D18" s="65">
        <f>VLOOKUP($A18,'Return Data'!$B$7:$R$2292,10,0)</f>
        <v>3.9237000000000002</v>
      </c>
      <c r="E18" s="66">
        <f t="shared" si="0"/>
        <v>17</v>
      </c>
      <c r="F18" s="65">
        <f>VLOOKUP($A18,'Return Data'!$B$7:$R$2292,11,0)</f>
        <v>10.127700000000001</v>
      </c>
      <c r="G18" s="66">
        <f t="shared" si="1"/>
        <v>15</v>
      </c>
      <c r="H18" s="65">
        <f>VLOOKUP($A18,'Return Data'!$B$7:$R$2292,12,0)</f>
        <v>11.5518</v>
      </c>
      <c r="I18" s="66">
        <f t="shared" si="2"/>
        <v>15</v>
      </c>
      <c r="J18" s="65">
        <f>VLOOKUP($A18,'Return Data'!$B$7:$R$2292,13,0)</f>
        <v>17.378900000000002</v>
      </c>
      <c r="K18" s="66">
        <f t="shared" si="3"/>
        <v>19</v>
      </c>
      <c r="L18" s="65">
        <f>VLOOKUP($A18,'Return Data'!$B$7:$R$2292,17,0)</f>
        <v>12.1175</v>
      </c>
      <c r="M18" s="66">
        <f t="shared" si="4"/>
        <v>16</v>
      </c>
      <c r="N18" s="65"/>
      <c r="O18" s="66"/>
      <c r="P18" s="65"/>
      <c r="Q18" s="66"/>
      <c r="R18" s="65">
        <f>VLOOKUP($A18,'Return Data'!$B$7:$R$2292,16,0)</f>
        <v>11.393800000000001</v>
      </c>
      <c r="S18" s="67">
        <f t="shared" si="7"/>
        <v>3</v>
      </c>
    </row>
    <row r="19" spans="1:19" x14ac:dyDescent="0.3">
      <c r="A19" s="63" t="s">
        <v>1672</v>
      </c>
      <c r="B19" s="64">
        <f>VLOOKUP($A19,'Return Data'!$B$7:$R$2292,3,0)</f>
        <v>44494</v>
      </c>
      <c r="C19" s="65">
        <f>VLOOKUP($A19,'Return Data'!$B$7:$R$2292,4,0)</f>
        <v>19.212399999999999</v>
      </c>
      <c r="D19" s="65">
        <f>VLOOKUP($A19,'Return Data'!$B$7:$R$2292,10,0)</f>
        <v>4.3658999999999999</v>
      </c>
      <c r="E19" s="66">
        <f t="shared" si="0"/>
        <v>14</v>
      </c>
      <c r="F19" s="65">
        <f>VLOOKUP($A19,'Return Data'!$B$7:$R$2292,11,0)</f>
        <v>9.6366999999999994</v>
      </c>
      <c r="G19" s="66">
        <f t="shared" si="1"/>
        <v>19</v>
      </c>
      <c r="H19" s="65">
        <f>VLOOKUP($A19,'Return Data'!$B$7:$R$2292,12,0)</f>
        <v>10.4796</v>
      </c>
      <c r="I19" s="66">
        <f t="shared" si="2"/>
        <v>19</v>
      </c>
      <c r="J19" s="65">
        <f>VLOOKUP($A19,'Return Data'!$B$7:$R$2292,13,0)</f>
        <v>17.7468</v>
      </c>
      <c r="K19" s="66">
        <f t="shared" si="3"/>
        <v>17</v>
      </c>
      <c r="L19" s="65">
        <f>VLOOKUP($A19,'Return Data'!$B$7:$R$2292,17,0)</f>
        <v>12.5814</v>
      </c>
      <c r="M19" s="66">
        <f t="shared" si="4"/>
        <v>13</v>
      </c>
      <c r="N19" s="65">
        <f>VLOOKUP($A19,'Return Data'!$B$7:$R$2292,14,0)</f>
        <v>11.707599999999999</v>
      </c>
      <c r="O19" s="66">
        <f t="shared" si="5"/>
        <v>14</v>
      </c>
      <c r="P19" s="65">
        <f>VLOOKUP($A19,'Return Data'!$B$7:$R$2292,15,0)</f>
        <v>9.9803999999999995</v>
      </c>
      <c r="Q19" s="66">
        <f t="shared" si="6"/>
        <v>5</v>
      </c>
      <c r="R19" s="65">
        <f>VLOOKUP($A19,'Return Data'!$B$7:$R$2292,16,0)</f>
        <v>9.7212999999999994</v>
      </c>
      <c r="S19" s="67">
        <f t="shared" si="7"/>
        <v>16</v>
      </c>
    </row>
    <row r="20" spans="1:19" x14ac:dyDescent="0.3">
      <c r="A20" s="63" t="s">
        <v>1673</v>
      </c>
      <c r="B20" s="64">
        <f>VLOOKUP($A20,'Return Data'!$B$7:$R$2292,3,0)</f>
        <v>44494</v>
      </c>
      <c r="C20" s="65">
        <f>VLOOKUP($A20,'Return Data'!$B$7:$R$2292,4,0)</f>
        <v>24.495999999999999</v>
      </c>
      <c r="D20" s="65">
        <f>VLOOKUP($A20,'Return Data'!$B$7:$R$2292,10,0)</f>
        <v>3.8273999999999999</v>
      </c>
      <c r="E20" s="66">
        <f t="shared" si="0"/>
        <v>18</v>
      </c>
      <c r="F20" s="65">
        <f>VLOOKUP($A20,'Return Data'!$B$7:$R$2292,11,0)</f>
        <v>12.0791</v>
      </c>
      <c r="G20" s="66">
        <f t="shared" si="1"/>
        <v>7</v>
      </c>
      <c r="H20" s="65">
        <f>VLOOKUP($A20,'Return Data'!$B$7:$R$2292,12,0)</f>
        <v>15.0587</v>
      </c>
      <c r="I20" s="66">
        <f t="shared" si="2"/>
        <v>5</v>
      </c>
      <c r="J20" s="65">
        <f>VLOOKUP($A20,'Return Data'!$B$7:$R$2292,13,0)</f>
        <v>25.4725</v>
      </c>
      <c r="K20" s="66">
        <f t="shared" si="3"/>
        <v>5</v>
      </c>
      <c r="L20" s="65">
        <f>VLOOKUP($A20,'Return Data'!$B$7:$R$2292,17,0)</f>
        <v>15.3721</v>
      </c>
      <c r="M20" s="66">
        <f t="shared" si="4"/>
        <v>5</v>
      </c>
      <c r="N20" s="65">
        <f>VLOOKUP($A20,'Return Data'!$B$7:$R$2292,14,0)</f>
        <v>11.9153</v>
      </c>
      <c r="O20" s="66">
        <f t="shared" si="5"/>
        <v>11</v>
      </c>
      <c r="P20" s="65">
        <f>VLOOKUP($A20,'Return Data'!$B$7:$R$2292,15,0)</f>
        <v>8.9221000000000004</v>
      </c>
      <c r="Q20" s="66">
        <f t="shared" si="6"/>
        <v>10</v>
      </c>
      <c r="R20" s="65">
        <f>VLOOKUP($A20,'Return Data'!$B$7:$R$2292,16,0)</f>
        <v>9.4148999999999994</v>
      </c>
      <c r="S20" s="67">
        <f t="shared" si="7"/>
        <v>18</v>
      </c>
    </row>
    <row r="21" spans="1:19" x14ac:dyDescent="0.3">
      <c r="A21" s="63" t="s">
        <v>1674</v>
      </c>
      <c r="B21" s="64">
        <f>VLOOKUP($A21,'Return Data'!$B$7:$R$2292,3,0)</f>
        <v>44494</v>
      </c>
      <c r="C21" s="65">
        <f>VLOOKUP($A21,'Return Data'!$B$7:$R$2292,4,0)</f>
        <v>17.319400000000002</v>
      </c>
      <c r="D21" s="65">
        <f>VLOOKUP($A21,'Return Data'!$B$7:$R$2292,10,0)</f>
        <v>8.016</v>
      </c>
      <c r="E21" s="66">
        <f t="shared" si="0"/>
        <v>1</v>
      </c>
      <c r="F21" s="65">
        <f>VLOOKUP($A21,'Return Data'!$B$7:$R$2292,11,0)</f>
        <v>16.185300000000002</v>
      </c>
      <c r="G21" s="66">
        <f t="shared" si="1"/>
        <v>1</v>
      </c>
      <c r="H21" s="65">
        <f>VLOOKUP($A21,'Return Data'!$B$7:$R$2292,12,0)</f>
        <v>17.892800000000001</v>
      </c>
      <c r="I21" s="66">
        <f t="shared" si="2"/>
        <v>2</v>
      </c>
      <c r="J21" s="65">
        <f>VLOOKUP($A21,'Return Data'!$B$7:$R$2292,13,0)</f>
        <v>31.2056</v>
      </c>
      <c r="K21" s="66">
        <f t="shared" si="3"/>
        <v>1</v>
      </c>
      <c r="L21" s="65">
        <f>VLOOKUP($A21,'Return Data'!$B$7:$R$2292,17,0)</f>
        <v>19.3188</v>
      </c>
      <c r="M21" s="66">
        <f t="shared" si="4"/>
        <v>1</v>
      </c>
      <c r="N21" s="65">
        <f>VLOOKUP($A21,'Return Data'!$B$7:$R$2292,14,0)</f>
        <v>17.133199999999999</v>
      </c>
      <c r="O21" s="66">
        <f t="shared" si="5"/>
        <v>1</v>
      </c>
      <c r="P21" s="65"/>
      <c r="Q21" s="66"/>
      <c r="R21" s="65">
        <f>VLOOKUP($A21,'Return Data'!$B$7:$R$2292,16,0)</f>
        <v>12.3088</v>
      </c>
      <c r="S21" s="67">
        <f t="shared" si="7"/>
        <v>2</v>
      </c>
    </row>
    <row r="22" spans="1:19" x14ac:dyDescent="0.3">
      <c r="A22" s="63" t="s">
        <v>1675</v>
      </c>
      <c r="B22" s="64">
        <f>VLOOKUP($A22,'Return Data'!$B$7:$R$2292,3,0)</f>
        <v>44494</v>
      </c>
      <c r="C22" s="65">
        <f>VLOOKUP($A22,'Return Data'!$B$7:$R$2292,4,0)</f>
        <v>15.135999999999999</v>
      </c>
      <c r="D22" s="65">
        <f>VLOOKUP($A22,'Return Data'!$B$7:$R$2292,10,0)</f>
        <v>5.0964999999999998</v>
      </c>
      <c r="E22" s="66">
        <f t="shared" si="0"/>
        <v>7</v>
      </c>
      <c r="F22" s="65">
        <f>VLOOKUP($A22,'Return Data'!$B$7:$R$2292,11,0)</f>
        <v>12.9131</v>
      </c>
      <c r="G22" s="66">
        <f t="shared" si="1"/>
        <v>6</v>
      </c>
      <c r="H22" s="65">
        <f>VLOOKUP($A22,'Return Data'!$B$7:$R$2292,12,0)</f>
        <v>15.727499999999999</v>
      </c>
      <c r="I22" s="66">
        <f t="shared" si="2"/>
        <v>4</v>
      </c>
      <c r="J22" s="65">
        <f>VLOOKUP($A22,'Return Data'!$B$7:$R$2292,13,0)</f>
        <v>25.391400000000001</v>
      </c>
      <c r="K22" s="66">
        <f t="shared" si="3"/>
        <v>7</v>
      </c>
      <c r="L22" s="65">
        <f>VLOOKUP($A22,'Return Data'!$B$7:$R$2292,17,0)</f>
        <v>18.095099999999999</v>
      </c>
      <c r="M22" s="66">
        <f t="shared" si="4"/>
        <v>3</v>
      </c>
      <c r="N22" s="65"/>
      <c r="O22" s="66"/>
      <c r="P22" s="65"/>
      <c r="Q22" s="66"/>
      <c r="R22" s="65">
        <f>VLOOKUP($A22,'Return Data'!$B$7:$R$2292,16,0)</f>
        <v>15.61</v>
      </c>
      <c r="S22" s="67">
        <f t="shared" si="7"/>
        <v>1</v>
      </c>
    </row>
    <row r="23" spans="1:19" x14ac:dyDescent="0.3">
      <c r="A23" s="63" t="s">
        <v>1676</v>
      </c>
      <c r="B23" s="64">
        <f>VLOOKUP($A23,'Return Data'!$B$7:$R$2292,3,0)</f>
        <v>44494</v>
      </c>
      <c r="C23" s="65">
        <f>VLOOKUP($A23,'Return Data'!$B$7:$R$2292,4,0)</f>
        <v>13.332700000000001</v>
      </c>
      <c r="D23" s="65">
        <f>VLOOKUP($A23,'Return Data'!$B$7:$R$2292,10,0)</f>
        <v>4.9157999999999999</v>
      </c>
      <c r="E23" s="66">
        <f t="shared" si="0"/>
        <v>9</v>
      </c>
      <c r="F23" s="65">
        <f>VLOOKUP($A23,'Return Data'!$B$7:$R$2292,11,0)</f>
        <v>11.4467</v>
      </c>
      <c r="G23" s="66">
        <f t="shared" si="1"/>
        <v>9</v>
      </c>
      <c r="H23" s="65">
        <f>VLOOKUP($A23,'Return Data'!$B$7:$R$2292,12,0)</f>
        <v>13.535500000000001</v>
      </c>
      <c r="I23" s="66">
        <f t="shared" si="2"/>
        <v>9</v>
      </c>
      <c r="J23" s="65">
        <f>VLOOKUP($A23,'Return Data'!$B$7:$R$2292,13,0)</f>
        <v>22.023900000000001</v>
      </c>
      <c r="K23" s="66">
        <f t="shared" si="3"/>
        <v>12</v>
      </c>
      <c r="L23" s="65">
        <f>VLOOKUP($A23,'Return Data'!$B$7:$R$2292,17,0)</f>
        <v>4.8600000000000003</v>
      </c>
      <c r="M23" s="66">
        <f t="shared" si="4"/>
        <v>23</v>
      </c>
      <c r="N23" s="65">
        <f>VLOOKUP($A23,'Return Data'!$B$7:$R$2292,14,0)</f>
        <v>1.9433</v>
      </c>
      <c r="O23" s="66">
        <f t="shared" si="5"/>
        <v>19</v>
      </c>
      <c r="P23" s="65">
        <f>VLOOKUP($A23,'Return Data'!$B$7:$R$2292,15,0)</f>
        <v>3.673</v>
      </c>
      <c r="Q23" s="66">
        <f t="shared" si="6"/>
        <v>15</v>
      </c>
      <c r="R23" s="65">
        <f>VLOOKUP($A23,'Return Data'!$B$7:$R$2292,16,0)</f>
        <v>4.5888</v>
      </c>
      <c r="S23" s="67">
        <f t="shared" si="7"/>
        <v>23</v>
      </c>
    </row>
    <row r="24" spans="1:19" x14ac:dyDescent="0.3">
      <c r="A24" s="63" t="s">
        <v>1677</v>
      </c>
      <c r="B24" s="64">
        <f>VLOOKUP($A24,'Return Data'!$B$7:$R$2292,3,0)</f>
        <v>44494</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1679</v>
      </c>
      <c r="B25" s="64">
        <f>VLOOKUP($A25,'Return Data'!$B$7:$R$2292,3,0)</f>
        <v>44494</v>
      </c>
      <c r="C25" s="65">
        <f>VLOOKUP($A25,'Return Data'!$B$7:$R$2292,4,0)</f>
        <v>43.540900000000001</v>
      </c>
      <c r="D25" s="65">
        <f>VLOOKUP($A25,'Return Data'!$B$7:$R$2292,10,0)</f>
        <v>3.3428</v>
      </c>
      <c r="E25" s="66">
        <f t="shared" ref="E25:E31" si="8">RANK(D25,D$8:D$31,0)</f>
        <v>20</v>
      </c>
      <c r="F25" s="65">
        <f>VLOOKUP($A25,'Return Data'!$B$7:$R$2292,11,0)</f>
        <v>10.1922</v>
      </c>
      <c r="G25" s="66">
        <f t="shared" ref="G25:G31" si="9">RANK(F25,F$8:F$31,0)</f>
        <v>14</v>
      </c>
      <c r="H25" s="65">
        <f>VLOOKUP($A25,'Return Data'!$B$7:$R$2292,12,0)</f>
        <v>12.773099999999999</v>
      </c>
      <c r="I25" s="66">
        <f t="shared" ref="I25:I31" si="10">RANK(H25,H$8:H$31,0)</f>
        <v>12</v>
      </c>
      <c r="J25" s="65">
        <f>VLOOKUP($A25,'Return Data'!$B$7:$R$2292,13,0)</f>
        <v>20.8889</v>
      </c>
      <c r="K25" s="66">
        <f t="shared" ref="K25:K31" si="11">RANK(J25,J$8:J$31,0)</f>
        <v>14</v>
      </c>
      <c r="L25" s="65">
        <f>VLOOKUP($A25,'Return Data'!$B$7:$R$2292,17,0)</f>
        <v>11.2194</v>
      </c>
      <c r="M25" s="66">
        <f t="shared" si="4"/>
        <v>20</v>
      </c>
      <c r="N25" s="65">
        <f>VLOOKUP($A25,'Return Data'!$B$7:$R$2292,14,0)</f>
        <v>11.0745</v>
      </c>
      <c r="O25" s="66">
        <f t="shared" si="5"/>
        <v>15</v>
      </c>
      <c r="P25" s="65">
        <f>VLOOKUP($A25,'Return Data'!$B$7:$R$2292,15,0)</f>
        <v>9.1313999999999993</v>
      </c>
      <c r="Q25" s="66">
        <f t="shared" si="6"/>
        <v>9</v>
      </c>
      <c r="R25" s="65">
        <f>VLOOKUP($A25,'Return Data'!$B$7:$R$2292,16,0)</f>
        <v>9.9230999999999998</v>
      </c>
      <c r="S25" s="67">
        <f t="shared" ref="S25:S31" si="12">RANK(R25,R$8:R$31,0)</f>
        <v>13</v>
      </c>
    </row>
    <row r="26" spans="1:19" x14ac:dyDescent="0.3">
      <c r="A26" s="63" t="s">
        <v>1680</v>
      </c>
      <c r="B26" s="64">
        <f>VLOOKUP($A26,'Return Data'!$B$7:$R$2292,3,0)</f>
        <v>44494</v>
      </c>
      <c r="C26" s="65">
        <f>VLOOKUP($A26,'Return Data'!$B$7:$R$2292,4,0)</f>
        <v>54.890500000000003</v>
      </c>
      <c r="D26" s="65">
        <f>VLOOKUP($A26,'Return Data'!$B$7:$R$2292,10,0)</f>
        <v>7.4821999999999997</v>
      </c>
      <c r="E26" s="66">
        <f t="shared" si="8"/>
        <v>2</v>
      </c>
      <c r="F26" s="65">
        <f>VLOOKUP($A26,'Return Data'!$B$7:$R$2292,11,0)</f>
        <v>15.9649</v>
      </c>
      <c r="G26" s="66">
        <f t="shared" si="9"/>
        <v>2</v>
      </c>
      <c r="H26" s="65">
        <f>VLOOKUP($A26,'Return Data'!$B$7:$R$2292,12,0)</f>
        <v>18.215199999999999</v>
      </c>
      <c r="I26" s="66">
        <f t="shared" si="10"/>
        <v>1</v>
      </c>
      <c r="J26" s="65">
        <f>VLOOKUP($A26,'Return Data'!$B$7:$R$2292,13,0)</f>
        <v>30.045500000000001</v>
      </c>
      <c r="K26" s="66">
        <f t="shared" si="11"/>
        <v>3</v>
      </c>
      <c r="L26" s="65">
        <f>VLOOKUP($A26,'Return Data'!$B$7:$R$2292,17,0)</f>
        <v>18.912800000000001</v>
      </c>
      <c r="M26" s="66">
        <f t="shared" si="4"/>
        <v>2</v>
      </c>
      <c r="N26" s="65">
        <f>VLOOKUP($A26,'Return Data'!$B$7:$R$2292,14,0)</f>
        <v>14.880699999999999</v>
      </c>
      <c r="O26" s="66">
        <f t="shared" si="5"/>
        <v>2</v>
      </c>
      <c r="P26" s="65">
        <f>VLOOKUP($A26,'Return Data'!$B$7:$R$2292,15,0)</f>
        <v>11.2348</v>
      </c>
      <c r="Q26" s="66">
        <f t="shared" si="6"/>
        <v>2</v>
      </c>
      <c r="R26" s="65">
        <f>VLOOKUP($A26,'Return Data'!$B$7:$R$2292,16,0)</f>
        <v>9.7309000000000001</v>
      </c>
      <c r="S26" s="67">
        <f t="shared" si="12"/>
        <v>15</v>
      </c>
    </row>
    <row r="27" spans="1:19" x14ac:dyDescent="0.3">
      <c r="A27" s="63" t="s">
        <v>1681</v>
      </c>
      <c r="B27" s="64">
        <f>VLOOKUP($A27,'Return Data'!$B$7:$R$2292,3,0)</f>
        <v>44494</v>
      </c>
      <c r="C27" s="65">
        <f>VLOOKUP($A27,'Return Data'!$B$7:$R$2292,4,0)</f>
        <v>18.645</v>
      </c>
      <c r="D27" s="65">
        <f>VLOOKUP($A27,'Return Data'!$B$7:$R$2292,10,0)</f>
        <v>4.0103999999999997</v>
      </c>
      <c r="E27" s="66">
        <f t="shared" si="8"/>
        <v>16</v>
      </c>
      <c r="F27" s="65">
        <f>VLOOKUP($A27,'Return Data'!$B$7:$R$2292,11,0)</f>
        <v>10.3026</v>
      </c>
      <c r="G27" s="66">
        <f t="shared" si="9"/>
        <v>13</v>
      </c>
      <c r="H27" s="65">
        <f>VLOOKUP($A27,'Return Data'!$B$7:$R$2292,12,0)</f>
        <v>11.7498</v>
      </c>
      <c r="I27" s="66">
        <f t="shared" si="10"/>
        <v>14</v>
      </c>
      <c r="J27" s="65">
        <f>VLOOKUP($A27,'Return Data'!$B$7:$R$2292,13,0)</f>
        <v>23.5898</v>
      </c>
      <c r="K27" s="66">
        <f t="shared" si="11"/>
        <v>10</v>
      </c>
      <c r="L27" s="65">
        <f>VLOOKUP($A27,'Return Data'!$B$7:$R$2292,17,0)</f>
        <v>14.454700000000001</v>
      </c>
      <c r="M27" s="66">
        <f t="shared" si="4"/>
        <v>9</v>
      </c>
      <c r="N27" s="65">
        <f>VLOOKUP($A27,'Return Data'!$B$7:$R$2292,14,0)</f>
        <v>13.398099999999999</v>
      </c>
      <c r="O27" s="66">
        <f t="shared" si="5"/>
        <v>4</v>
      </c>
      <c r="P27" s="65">
        <f>VLOOKUP($A27,'Return Data'!$B$7:$R$2292,15,0)</f>
        <v>9.8728999999999996</v>
      </c>
      <c r="Q27" s="66">
        <f t="shared" si="6"/>
        <v>6</v>
      </c>
      <c r="R27" s="65">
        <f>VLOOKUP($A27,'Return Data'!$B$7:$R$2292,16,0)</f>
        <v>10.191700000000001</v>
      </c>
      <c r="S27" s="67">
        <f t="shared" si="12"/>
        <v>11</v>
      </c>
    </row>
    <row r="28" spans="1:19" x14ac:dyDescent="0.3">
      <c r="A28" s="63" t="s">
        <v>1682</v>
      </c>
      <c r="B28" s="64">
        <f>VLOOKUP($A28,'Return Data'!$B$7:$R$2292,3,0)</f>
        <v>44494</v>
      </c>
      <c r="C28" s="65">
        <f>VLOOKUP($A28,'Return Data'!$B$7:$R$2292,4,0)</f>
        <v>13.3657</v>
      </c>
      <c r="D28" s="65">
        <f>VLOOKUP($A28,'Return Data'!$B$7:$R$2292,10,0)</f>
        <v>4.9112999999999998</v>
      </c>
      <c r="E28" s="66">
        <f t="shared" si="8"/>
        <v>10</v>
      </c>
      <c r="F28" s="65">
        <f>VLOOKUP($A28,'Return Data'!$B$7:$R$2292,11,0)</f>
        <v>9.9397000000000002</v>
      </c>
      <c r="G28" s="66">
        <f t="shared" si="9"/>
        <v>18</v>
      </c>
      <c r="H28" s="65">
        <f>VLOOKUP($A28,'Return Data'!$B$7:$R$2292,12,0)</f>
        <v>10.5672</v>
      </c>
      <c r="I28" s="66">
        <f t="shared" si="10"/>
        <v>18</v>
      </c>
      <c r="J28" s="65">
        <f>VLOOKUP($A28,'Return Data'!$B$7:$R$2292,13,0)</f>
        <v>17.538900000000002</v>
      </c>
      <c r="K28" s="66">
        <f t="shared" si="11"/>
        <v>18</v>
      </c>
      <c r="L28" s="65">
        <f>VLOOKUP($A28,'Return Data'!$B$7:$R$2292,17,0)</f>
        <v>11.5115</v>
      </c>
      <c r="M28" s="66">
        <f t="shared" si="4"/>
        <v>19</v>
      </c>
      <c r="N28" s="65"/>
      <c r="O28" s="66"/>
      <c r="P28" s="65"/>
      <c r="Q28" s="66"/>
      <c r="R28" s="65">
        <f>VLOOKUP($A28,'Return Data'!$B$7:$R$2292,16,0)</f>
        <v>10.578900000000001</v>
      </c>
      <c r="S28" s="67">
        <f t="shared" si="12"/>
        <v>6</v>
      </c>
    </row>
    <row r="29" spans="1:19" x14ac:dyDescent="0.3">
      <c r="A29" s="63" t="s">
        <v>1683</v>
      </c>
      <c r="B29" s="64">
        <f>VLOOKUP($A29,'Return Data'!$B$7:$R$2292,3,0)</f>
        <v>44494</v>
      </c>
      <c r="C29" s="65">
        <f>VLOOKUP($A29,'Return Data'!$B$7:$R$2292,4,0)</f>
        <v>45.280700000000003</v>
      </c>
      <c r="D29" s="65">
        <f>VLOOKUP($A29,'Return Data'!$B$7:$R$2292,10,0)</f>
        <v>5.5457000000000001</v>
      </c>
      <c r="E29" s="66">
        <f t="shared" si="8"/>
        <v>6</v>
      </c>
      <c r="F29" s="65">
        <f>VLOOKUP($A29,'Return Data'!$B$7:$R$2292,11,0)</f>
        <v>10.119</v>
      </c>
      <c r="G29" s="66">
        <f t="shared" si="9"/>
        <v>16</v>
      </c>
      <c r="H29" s="65">
        <f>VLOOKUP($A29,'Return Data'!$B$7:$R$2292,12,0)</f>
        <v>11.413600000000001</v>
      </c>
      <c r="I29" s="66">
        <f t="shared" si="10"/>
        <v>17</v>
      </c>
      <c r="J29" s="65">
        <f>VLOOKUP($A29,'Return Data'!$B$7:$R$2292,13,0)</f>
        <v>19.333100000000002</v>
      </c>
      <c r="K29" s="66">
        <f t="shared" si="11"/>
        <v>16</v>
      </c>
      <c r="L29" s="65">
        <f>VLOOKUP($A29,'Return Data'!$B$7:$R$2292,17,0)</f>
        <v>12.555</v>
      </c>
      <c r="M29" s="66">
        <f>RANK(L29,L$8:L$31,0)</f>
        <v>14</v>
      </c>
      <c r="N29" s="65">
        <f>VLOOKUP($A29,'Return Data'!$B$7:$R$2292,14,0)</f>
        <v>11.988200000000001</v>
      </c>
      <c r="O29" s="66">
        <f>RANK(N29,N$8:N$31,0)</f>
        <v>10</v>
      </c>
      <c r="P29" s="65">
        <f>VLOOKUP($A29,'Return Data'!$B$7:$R$2292,15,0)</f>
        <v>8.4078999999999997</v>
      </c>
      <c r="Q29" s="66">
        <f>RANK(P29,P$8:P$31,0)</f>
        <v>11</v>
      </c>
      <c r="R29" s="65">
        <f>VLOOKUP($A29,'Return Data'!$B$7:$R$2292,16,0)</f>
        <v>8.7585999999999995</v>
      </c>
      <c r="S29" s="67">
        <f t="shared" si="12"/>
        <v>19</v>
      </c>
    </row>
    <row r="30" spans="1:19" x14ac:dyDescent="0.3">
      <c r="A30" s="63" t="s">
        <v>1684</v>
      </c>
      <c r="B30" s="64">
        <f>VLOOKUP($A30,'Return Data'!$B$7:$R$2292,3,0)</f>
        <v>44494</v>
      </c>
      <c r="C30" s="65">
        <f>VLOOKUP($A30,'Return Data'!$B$7:$R$2292,4,0)</f>
        <v>13.62</v>
      </c>
      <c r="D30" s="65">
        <f>VLOOKUP($A30,'Return Data'!$B$7:$R$2292,10,0)</f>
        <v>4.4478999999999997</v>
      </c>
      <c r="E30" s="66">
        <f t="shared" si="8"/>
        <v>12</v>
      </c>
      <c r="F30" s="65">
        <f>VLOOKUP($A30,'Return Data'!$B$7:$R$2292,11,0)</f>
        <v>8.6990999999999996</v>
      </c>
      <c r="G30" s="66">
        <f t="shared" si="9"/>
        <v>20</v>
      </c>
      <c r="H30" s="65">
        <f>VLOOKUP($A30,'Return Data'!$B$7:$R$2292,12,0)</f>
        <v>9.1346000000000007</v>
      </c>
      <c r="I30" s="66">
        <f t="shared" si="10"/>
        <v>21</v>
      </c>
      <c r="J30" s="65">
        <f>VLOOKUP($A30,'Return Data'!$B$7:$R$2292,13,0)</f>
        <v>16.112500000000001</v>
      </c>
      <c r="K30" s="66">
        <f t="shared" si="11"/>
        <v>21</v>
      </c>
      <c r="L30" s="65">
        <f>VLOOKUP($A30,'Return Data'!$B$7:$R$2292,17,0)</f>
        <v>11.8171</v>
      </c>
      <c r="M30" s="66">
        <f>RANK(L30,L$8:L$31,0)</f>
        <v>17</v>
      </c>
      <c r="N30" s="65">
        <f>VLOOKUP($A30,'Return Data'!$B$7:$R$2292,14,0)</f>
        <v>10.763299999999999</v>
      </c>
      <c r="O30" s="66">
        <f t="shared" ref="O30:O31" si="13">RANK(N30,N$8:N$31,0)</f>
        <v>16</v>
      </c>
      <c r="P30" s="65"/>
      <c r="Q30" s="66"/>
      <c r="R30" s="65">
        <f>VLOOKUP($A30,'Return Data'!$B$7:$R$2292,16,0)</f>
        <v>10.0909</v>
      </c>
      <c r="S30" s="67">
        <f t="shared" si="12"/>
        <v>12</v>
      </c>
    </row>
    <row r="31" spans="1:19" x14ac:dyDescent="0.3">
      <c r="A31" s="63" t="s">
        <v>1685</v>
      </c>
      <c r="B31" s="64">
        <f>VLOOKUP($A31,'Return Data'!$B$7:$R$2292,3,0)</f>
        <v>44494</v>
      </c>
      <c r="C31" s="65">
        <f>VLOOKUP($A31,'Return Data'!$B$7:$R$2292,4,0)</f>
        <v>13.6257</v>
      </c>
      <c r="D31" s="65">
        <f>VLOOKUP($A31,'Return Data'!$B$7:$R$2292,10,0)</f>
        <v>5.66</v>
      </c>
      <c r="E31" s="66">
        <f t="shared" si="8"/>
        <v>4</v>
      </c>
      <c r="F31" s="65">
        <f>VLOOKUP($A31,'Return Data'!$B$7:$R$2292,11,0)</f>
        <v>11.670500000000001</v>
      </c>
      <c r="G31" s="66">
        <f t="shared" si="9"/>
        <v>8</v>
      </c>
      <c r="H31" s="65">
        <f>VLOOKUP($A31,'Return Data'!$B$7:$R$2292,12,0)</f>
        <v>14.373900000000001</v>
      </c>
      <c r="I31" s="66">
        <f t="shared" si="10"/>
        <v>8</v>
      </c>
      <c r="J31" s="65">
        <f>VLOOKUP($A31,'Return Data'!$B$7:$R$2292,13,0)</f>
        <v>24.753499999999999</v>
      </c>
      <c r="K31" s="66">
        <f t="shared" si="11"/>
        <v>8</v>
      </c>
      <c r="L31" s="65">
        <f>VLOOKUP($A31,'Return Data'!$B$7:$R$2292,17,0)</f>
        <v>14.7873</v>
      </c>
      <c r="M31" s="66">
        <f>RANK(L31,L$8:L$31,0)</f>
        <v>6</v>
      </c>
      <c r="N31" s="65">
        <f>VLOOKUP($A31,'Return Data'!$B$7:$R$2292,14,0)</f>
        <v>11.746499999999999</v>
      </c>
      <c r="O31" s="66">
        <f t="shared" si="13"/>
        <v>13</v>
      </c>
      <c r="P31" s="65"/>
      <c r="Q31" s="66"/>
      <c r="R31" s="65">
        <f>VLOOKUP($A31,'Return Data'!$B$7:$R$2292,16,0)</f>
        <v>10.2987</v>
      </c>
      <c r="S31" s="67">
        <f t="shared" si="12"/>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4.7094565217391304</v>
      </c>
      <c r="E33" s="74"/>
      <c r="F33" s="75">
        <f>AVERAGE(F8:F31)</f>
        <v>11.025439130434782</v>
      </c>
      <c r="G33" s="74"/>
      <c r="H33" s="75">
        <f>AVERAGE(H8:H31)</f>
        <v>12.845934782608694</v>
      </c>
      <c r="I33" s="74"/>
      <c r="J33" s="75">
        <f>AVERAGE(J8:J31)</f>
        <v>21.975608695652173</v>
      </c>
      <c r="K33" s="74"/>
      <c r="L33" s="75">
        <f>AVERAGE(L8:L31)</f>
        <v>13.423665217391305</v>
      </c>
      <c r="M33" s="74"/>
      <c r="N33" s="75">
        <f>AVERAGE(N8:N31)</f>
        <v>11.906899999999998</v>
      </c>
      <c r="O33" s="74"/>
      <c r="P33" s="75">
        <f>AVERAGE(P8:P31)</f>
        <v>9.1118733333333335</v>
      </c>
      <c r="Q33" s="74"/>
      <c r="R33" s="75">
        <f>AVERAGE(R8:R31)</f>
        <v>9.9891478260869562</v>
      </c>
      <c r="S33" s="76"/>
    </row>
    <row r="34" spans="1:19" x14ac:dyDescent="0.3">
      <c r="A34" s="73" t="s">
        <v>28</v>
      </c>
      <c r="B34" s="74"/>
      <c r="C34" s="74"/>
      <c r="D34" s="75">
        <f>MIN(D8:D31)</f>
        <v>2.9184999999999999</v>
      </c>
      <c r="E34" s="74"/>
      <c r="F34" s="75">
        <f>MIN(F8:F31)</f>
        <v>5.8724999999999996</v>
      </c>
      <c r="G34" s="74"/>
      <c r="H34" s="75">
        <f>MIN(H8:H31)</f>
        <v>6.9492000000000003</v>
      </c>
      <c r="I34" s="74"/>
      <c r="J34" s="75">
        <f>MIN(J8:J31)</f>
        <v>10.604699999999999</v>
      </c>
      <c r="K34" s="74"/>
      <c r="L34" s="75">
        <f>MIN(L8:L31)</f>
        <v>4.8600000000000003</v>
      </c>
      <c r="M34" s="74"/>
      <c r="N34" s="75">
        <f>MIN(N8:N31)</f>
        <v>1.9433</v>
      </c>
      <c r="O34" s="74"/>
      <c r="P34" s="75">
        <f>MIN(P8:P31)</f>
        <v>3.673</v>
      </c>
      <c r="Q34" s="74"/>
      <c r="R34" s="75">
        <f>MIN(R8:R31)</f>
        <v>4.5888</v>
      </c>
      <c r="S34" s="76"/>
    </row>
    <row r="35" spans="1:19" ht="15" thickBot="1" x14ac:dyDescent="0.35">
      <c r="A35" s="77" t="s">
        <v>29</v>
      </c>
      <c r="B35" s="78"/>
      <c r="C35" s="78"/>
      <c r="D35" s="79">
        <f>MAX(D8:D31)</f>
        <v>8.016</v>
      </c>
      <c r="E35" s="78"/>
      <c r="F35" s="79">
        <f>MAX(F8:F31)</f>
        <v>16.185300000000002</v>
      </c>
      <c r="G35" s="78"/>
      <c r="H35" s="79">
        <f>MAX(H8:H31)</f>
        <v>18.215199999999999</v>
      </c>
      <c r="I35" s="78"/>
      <c r="J35" s="79">
        <f>MAX(J8:J31)</f>
        <v>31.2056</v>
      </c>
      <c r="K35" s="78"/>
      <c r="L35" s="79">
        <f>MAX(L8:L31)</f>
        <v>19.3188</v>
      </c>
      <c r="M35" s="78"/>
      <c r="N35" s="79">
        <f>MAX(N8:N31)</f>
        <v>17.133199999999999</v>
      </c>
      <c r="O35" s="78"/>
      <c r="P35" s="79">
        <f>MAX(P8:P31)</f>
        <v>11.2828</v>
      </c>
      <c r="Q35" s="78"/>
      <c r="R35" s="79">
        <f>MAX(R8:R31)</f>
        <v>15.61</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Data'!$B$7:$R$2292,3,0)</f>
        <v>44494</v>
      </c>
      <c r="C8" s="65">
        <f>VLOOKUP($A8,'Return Data'!$B$7:$R$2292,4,0)</f>
        <v>17.62</v>
      </c>
      <c r="D8" s="65">
        <f>VLOOKUP($A8,'Return Data'!$B$7:$R$2292,10,0)</f>
        <v>4.4458000000000002</v>
      </c>
      <c r="E8" s="66">
        <f t="shared" ref="E8:E23" si="0">RANK(D8,D$8:D$31,0)</f>
        <v>11</v>
      </c>
      <c r="F8" s="65">
        <f>VLOOKUP($A8,'Return Data'!$B$7:$R$2292,11,0)</f>
        <v>10.125</v>
      </c>
      <c r="G8" s="66">
        <f t="shared" ref="G8:G23" si="1">RANK(F8,F$8:F$31,0)</f>
        <v>10</v>
      </c>
      <c r="H8" s="65">
        <f>VLOOKUP($A8,'Return Data'!$B$7:$R$2292,12,0)</f>
        <v>12.587899999999999</v>
      </c>
      <c r="I8" s="66">
        <f t="shared" ref="I8:I23" si="2">RANK(H8,H$8:H$31,0)</f>
        <v>10</v>
      </c>
      <c r="J8" s="65">
        <f>VLOOKUP($A8,'Return Data'!$B$7:$R$2292,13,0)</f>
        <v>22.787500000000001</v>
      </c>
      <c r="K8" s="66">
        <f t="shared" ref="K8:K23" si="3">RANK(J8,J$8:J$31,0)</f>
        <v>9</v>
      </c>
      <c r="L8" s="65">
        <f>VLOOKUP($A8,'Return Data'!$B$7:$R$2292,17,0)</f>
        <v>13.1</v>
      </c>
      <c r="M8" s="66">
        <f>RANK(L8,L$8:L$31,0)</f>
        <v>10</v>
      </c>
      <c r="N8" s="65">
        <f>VLOOKUP($A8,'Return Data'!$B$7:$R$2292,14,0)</f>
        <v>12.0526</v>
      </c>
      <c r="O8" s="66">
        <f>RANK(N8,N$8:N$31,0)</f>
        <v>5</v>
      </c>
      <c r="P8" s="65">
        <f>VLOOKUP($A8,'Return Data'!$B$7:$R$2292,15,0)</f>
        <v>8.1252999999999993</v>
      </c>
      <c r="Q8" s="66">
        <f>RANK(P8,P$8:P$31,0)</f>
        <v>7</v>
      </c>
      <c r="R8" s="65">
        <f>VLOOKUP($A8,'Return Data'!$B$7:$R$2292,16,0)</f>
        <v>8.5398999999999994</v>
      </c>
      <c r="S8" s="67">
        <f t="shared" ref="S8:S23" si="4">RANK(R8,R$8:R$31,0)</f>
        <v>16</v>
      </c>
    </row>
    <row r="9" spans="1:20" x14ac:dyDescent="0.3">
      <c r="A9" s="63" t="s">
        <v>1687</v>
      </c>
      <c r="B9" s="64">
        <f>VLOOKUP($A9,'Return Data'!$B$7:$R$2292,3,0)</f>
        <v>44494</v>
      </c>
      <c r="C9" s="65">
        <f>VLOOKUP($A9,'Return Data'!$B$7:$R$2292,4,0)</f>
        <v>17.059999999999999</v>
      </c>
      <c r="D9" s="65">
        <f>VLOOKUP($A9,'Return Data'!$B$7:$R$2292,10,0)</f>
        <v>5.5693000000000001</v>
      </c>
      <c r="E9" s="66">
        <f t="shared" si="0"/>
        <v>3</v>
      </c>
      <c r="F9" s="65">
        <f>VLOOKUP($A9,'Return Data'!$B$7:$R$2292,11,0)</f>
        <v>13.581899999999999</v>
      </c>
      <c r="G9" s="66">
        <f t="shared" si="1"/>
        <v>4</v>
      </c>
      <c r="H9" s="65">
        <f>VLOOKUP($A9,'Return Data'!$B$7:$R$2292,12,0)</f>
        <v>13.6576</v>
      </c>
      <c r="I9" s="66">
        <f t="shared" si="2"/>
        <v>8</v>
      </c>
      <c r="J9" s="65">
        <f>VLOOKUP($A9,'Return Data'!$B$7:$R$2292,13,0)</f>
        <v>23.802600000000002</v>
      </c>
      <c r="K9" s="66">
        <f t="shared" si="3"/>
        <v>6</v>
      </c>
      <c r="L9" s="65">
        <f>VLOOKUP($A9,'Return Data'!$B$7:$R$2292,17,0)</f>
        <v>13.1524</v>
      </c>
      <c r="M9" s="66">
        <f t="shared" ref="M9:M31" si="5">RANK(L9,L$8:L$31,0)</f>
        <v>9</v>
      </c>
      <c r="N9" s="65">
        <f>VLOOKUP($A9,'Return Data'!$B$7:$R$2292,14,0)</f>
        <v>12.808</v>
      </c>
      <c r="O9" s="66">
        <f t="shared" ref="O9:O31" si="6">RANK(N9,N$8:N$31,0)</f>
        <v>3</v>
      </c>
      <c r="P9" s="65">
        <f>VLOOKUP($A9,'Return Data'!$B$7:$R$2292,15,0)</f>
        <v>9.9381000000000004</v>
      </c>
      <c r="Q9" s="66">
        <f t="shared" ref="Q9:Q29" si="7">RANK(P9,P$8:P$31,0)</f>
        <v>1</v>
      </c>
      <c r="R9" s="65">
        <f>VLOOKUP($A9,'Return Data'!$B$7:$R$2292,16,0)</f>
        <v>8.9931999999999999</v>
      </c>
      <c r="S9" s="67">
        <f t="shared" si="4"/>
        <v>9</v>
      </c>
    </row>
    <row r="10" spans="1:20" x14ac:dyDescent="0.3">
      <c r="A10" s="63" t="s">
        <v>1688</v>
      </c>
      <c r="B10" s="64">
        <f>VLOOKUP($A10,'Return Data'!$B$7:$R$2292,3,0)</f>
        <v>44494</v>
      </c>
      <c r="C10" s="65">
        <f>VLOOKUP($A10,'Return Data'!$B$7:$R$2292,4,0)</f>
        <v>12.32</v>
      </c>
      <c r="D10" s="65">
        <f>VLOOKUP($A10,'Return Data'!$B$7:$R$2292,10,0)</f>
        <v>3.1825999999999999</v>
      </c>
      <c r="E10" s="66">
        <f t="shared" si="0"/>
        <v>19</v>
      </c>
      <c r="F10" s="65">
        <f>VLOOKUP($A10,'Return Data'!$B$7:$R$2292,11,0)</f>
        <v>5.2991000000000001</v>
      </c>
      <c r="G10" s="66">
        <f t="shared" si="1"/>
        <v>23</v>
      </c>
      <c r="H10" s="65">
        <f>VLOOKUP($A10,'Return Data'!$B$7:$R$2292,12,0)</f>
        <v>6.1154000000000002</v>
      </c>
      <c r="I10" s="66">
        <f t="shared" si="2"/>
        <v>23</v>
      </c>
      <c r="J10" s="65">
        <f>VLOOKUP($A10,'Return Data'!$B$7:$R$2292,13,0)</f>
        <v>9.4138999999999999</v>
      </c>
      <c r="K10" s="66">
        <f t="shared" si="3"/>
        <v>23</v>
      </c>
      <c r="L10" s="65">
        <f>VLOOKUP($A10,'Return Data'!$B$7:$R$2292,17,0)</f>
        <v>9.6731999999999996</v>
      </c>
      <c r="M10" s="66">
        <f t="shared" si="5"/>
        <v>20</v>
      </c>
      <c r="N10" s="65"/>
      <c r="O10" s="66"/>
      <c r="P10" s="65"/>
      <c r="Q10" s="66"/>
      <c r="R10" s="65">
        <f>VLOOKUP($A10,'Return Data'!$B$7:$R$2292,16,0)</f>
        <v>9.6946999999999992</v>
      </c>
      <c r="S10" s="67">
        <f t="shared" si="4"/>
        <v>3</v>
      </c>
    </row>
    <row r="11" spans="1:20" x14ac:dyDescent="0.3">
      <c r="A11" s="63" t="s">
        <v>1689</v>
      </c>
      <c r="B11" s="64">
        <f>VLOOKUP($A11,'Return Data'!$B$7:$R$2292,3,0)</f>
        <v>44494</v>
      </c>
      <c r="C11" s="65">
        <f>VLOOKUP($A11,'Return Data'!$B$7:$R$2292,4,0)</f>
        <v>16.085000000000001</v>
      </c>
      <c r="D11" s="65">
        <f>VLOOKUP($A11,'Return Data'!$B$7:$R$2292,10,0)</f>
        <v>2.5045000000000002</v>
      </c>
      <c r="E11" s="66">
        <f t="shared" si="0"/>
        <v>23</v>
      </c>
      <c r="F11" s="65">
        <f>VLOOKUP($A11,'Return Data'!$B$7:$R$2292,11,0)</f>
        <v>9.6605000000000008</v>
      </c>
      <c r="G11" s="66">
        <f t="shared" si="1"/>
        <v>13</v>
      </c>
      <c r="H11" s="65">
        <f>VLOOKUP($A11,'Return Data'!$B$7:$R$2292,12,0)</f>
        <v>11.802300000000001</v>
      </c>
      <c r="I11" s="66">
        <f t="shared" si="2"/>
        <v>11</v>
      </c>
      <c r="J11" s="65">
        <f>VLOOKUP($A11,'Return Data'!$B$7:$R$2292,13,0)</f>
        <v>20.957999999999998</v>
      </c>
      <c r="K11" s="66">
        <f t="shared" si="3"/>
        <v>12</v>
      </c>
      <c r="L11" s="65">
        <f>VLOOKUP($A11,'Return Data'!$B$7:$R$2292,17,0)</f>
        <v>11.6089</v>
      </c>
      <c r="M11" s="66">
        <f t="shared" si="5"/>
        <v>12</v>
      </c>
      <c r="N11" s="65">
        <f>VLOOKUP($A11,'Return Data'!$B$7:$R$2292,14,0)</f>
        <v>10.7585</v>
      </c>
      <c r="O11" s="66">
        <f t="shared" si="6"/>
        <v>10</v>
      </c>
      <c r="P11" s="65">
        <f>VLOOKUP($A11,'Return Data'!$B$7:$R$2292,15,0)</f>
        <v>7.5536000000000003</v>
      </c>
      <c r="Q11" s="66">
        <f t="shared" si="7"/>
        <v>11</v>
      </c>
      <c r="R11" s="65">
        <f>VLOOKUP($A11,'Return Data'!$B$7:$R$2292,16,0)</f>
        <v>8.8899000000000008</v>
      </c>
      <c r="S11" s="67">
        <f t="shared" si="4"/>
        <v>10</v>
      </c>
    </row>
    <row r="12" spans="1:20" x14ac:dyDescent="0.3">
      <c r="A12" s="63" t="s">
        <v>1690</v>
      </c>
      <c r="B12" s="64">
        <f>VLOOKUP($A12,'Return Data'!$B$7:$R$2292,3,0)</f>
        <v>44494</v>
      </c>
      <c r="C12" s="65">
        <f>VLOOKUP($A12,'Return Data'!$B$7:$R$2292,4,0)</f>
        <v>18.396599999999999</v>
      </c>
      <c r="D12" s="65">
        <f>VLOOKUP($A12,'Return Data'!$B$7:$R$2292,10,0)</f>
        <v>3.9344000000000001</v>
      </c>
      <c r="E12" s="66">
        <f t="shared" si="0"/>
        <v>15</v>
      </c>
      <c r="F12" s="65">
        <f>VLOOKUP($A12,'Return Data'!$B$7:$R$2292,11,0)</f>
        <v>9.9867000000000008</v>
      </c>
      <c r="G12" s="66">
        <f t="shared" si="1"/>
        <v>11</v>
      </c>
      <c r="H12" s="65">
        <f>VLOOKUP($A12,'Return Data'!$B$7:$R$2292,12,0)</f>
        <v>11.4621</v>
      </c>
      <c r="I12" s="66">
        <f t="shared" si="2"/>
        <v>13</v>
      </c>
      <c r="J12" s="65">
        <f>VLOOKUP($A12,'Return Data'!$B$7:$R$2292,13,0)</f>
        <v>19.1281</v>
      </c>
      <c r="K12" s="66">
        <f t="shared" si="3"/>
        <v>15</v>
      </c>
      <c r="L12" s="65">
        <f>VLOOKUP($A12,'Return Data'!$B$7:$R$2292,17,0)</f>
        <v>13.4275</v>
      </c>
      <c r="M12" s="66">
        <f t="shared" si="5"/>
        <v>8</v>
      </c>
      <c r="N12" s="65">
        <f>VLOOKUP($A12,'Return Data'!$B$7:$R$2292,14,0)</f>
        <v>11.8604</v>
      </c>
      <c r="O12" s="66">
        <f t="shared" si="6"/>
        <v>6</v>
      </c>
      <c r="P12" s="65">
        <f>VLOOKUP($A12,'Return Data'!$B$7:$R$2292,15,0)</f>
        <v>9.7299000000000007</v>
      </c>
      <c r="Q12" s="66">
        <f t="shared" si="7"/>
        <v>3</v>
      </c>
      <c r="R12" s="65">
        <f>VLOOKUP($A12,'Return Data'!$B$7:$R$2292,16,0)</f>
        <v>9.0470000000000006</v>
      </c>
      <c r="S12" s="67">
        <f t="shared" si="4"/>
        <v>8</v>
      </c>
    </row>
    <row r="13" spans="1:20" x14ac:dyDescent="0.3">
      <c r="A13" s="63" t="s">
        <v>1691</v>
      </c>
      <c r="B13" s="64">
        <f>VLOOKUP($A13,'Return Data'!$B$7:$R$2292,3,0)</f>
        <v>44494</v>
      </c>
      <c r="C13" s="65">
        <f>VLOOKUP($A13,'Return Data'!$B$7:$R$2292,4,0)</f>
        <v>12.9343</v>
      </c>
      <c r="D13" s="65">
        <f>VLOOKUP($A13,'Return Data'!$B$7:$R$2292,10,0)</f>
        <v>5.2545000000000002</v>
      </c>
      <c r="E13" s="66">
        <f t="shared" si="0"/>
        <v>5</v>
      </c>
      <c r="F13" s="65">
        <f>VLOOKUP($A13,'Return Data'!$B$7:$R$2292,11,0)</f>
        <v>12.7614</v>
      </c>
      <c r="G13" s="66">
        <f t="shared" si="1"/>
        <v>5</v>
      </c>
      <c r="H13" s="65">
        <f>VLOOKUP($A13,'Return Data'!$B$7:$R$2292,12,0)</f>
        <v>13.7281</v>
      </c>
      <c r="I13" s="66">
        <f t="shared" si="2"/>
        <v>6</v>
      </c>
      <c r="J13" s="65">
        <f>VLOOKUP($A13,'Return Data'!$B$7:$R$2292,13,0)</f>
        <v>23.766100000000002</v>
      </c>
      <c r="K13" s="66">
        <f t="shared" si="3"/>
        <v>7</v>
      </c>
      <c r="L13" s="65">
        <f>VLOOKUP($A13,'Return Data'!$B$7:$R$2292,17,0)</f>
        <v>12.580299999999999</v>
      </c>
      <c r="M13" s="66">
        <f t="shared" si="5"/>
        <v>11</v>
      </c>
      <c r="N13" s="65">
        <f>VLOOKUP($A13,'Return Data'!$B$7:$R$2292,14,0)</f>
        <v>10.2545</v>
      </c>
      <c r="O13" s="66">
        <f t="shared" si="6"/>
        <v>14</v>
      </c>
      <c r="P13" s="65"/>
      <c r="Q13" s="66"/>
      <c r="R13" s="65">
        <f>VLOOKUP($A13,'Return Data'!$B$7:$R$2292,16,0)</f>
        <v>8.4708000000000006</v>
      </c>
      <c r="S13" s="67">
        <f t="shared" si="4"/>
        <v>17</v>
      </c>
    </row>
    <row r="14" spans="1:20" x14ac:dyDescent="0.3">
      <c r="A14" s="63" t="s">
        <v>1692</v>
      </c>
      <c r="B14" s="64">
        <f>VLOOKUP($A14,'Return Data'!$B$7:$R$2292,3,0)</f>
        <v>44494</v>
      </c>
      <c r="C14" s="65">
        <f>VLOOKUP($A14,'Return Data'!$B$7:$R$2292,4,0)</f>
        <v>48.347999999999999</v>
      </c>
      <c r="D14" s="65">
        <f>VLOOKUP($A14,'Return Data'!$B$7:$R$2292,10,0)</f>
        <v>4.8353999999999999</v>
      </c>
      <c r="E14" s="66">
        <f t="shared" si="0"/>
        <v>7</v>
      </c>
      <c r="F14" s="65">
        <f>VLOOKUP($A14,'Return Data'!$B$7:$R$2292,11,0)</f>
        <v>13.6691</v>
      </c>
      <c r="G14" s="66">
        <f t="shared" si="1"/>
        <v>3</v>
      </c>
      <c r="H14" s="65">
        <f>VLOOKUP($A14,'Return Data'!$B$7:$R$2292,12,0)</f>
        <v>16.7911</v>
      </c>
      <c r="I14" s="66">
        <f t="shared" si="2"/>
        <v>2</v>
      </c>
      <c r="J14" s="65">
        <f>VLOOKUP($A14,'Return Data'!$B$7:$R$2292,13,0)</f>
        <v>29.3523</v>
      </c>
      <c r="K14" s="66">
        <f t="shared" si="3"/>
        <v>1</v>
      </c>
      <c r="L14" s="65">
        <f>VLOOKUP($A14,'Return Data'!$B$7:$R$2292,17,0)</f>
        <v>14.6996</v>
      </c>
      <c r="M14" s="66">
        <f t="shared" si="5"/>
        <v>4</v>
      </c>
      <c r="N14" s="65">
        <f>VLOOKUP($A14,'Return Data'!$B$7:$R$2292,14,0)</f>
        <v>11.8545</v>
      </c>
      <c r="O14" s="66">
        <f t="shared" si="6"/>
        <v>7</v>
      </c>
      <c r="P14" s="65">
        <f>VLOOKUP($A14,'Return Data'!$B$7:$R$2292,15,0)</f>
        <v>9.5330999999999992</v>
      </c>
      <c r="Q14" s="66">
        <f t="shared" si="7"/>
        <v>4</v>
      </c>
      <c r="R14" s="65">
        <f>VLOOKUP($A14,'Return Data'!$B$7:$R$2292,16,0)</f>
        <v>9.6445000000000007</v>
      </c>
      <c r="S14" s="67">
        <f t="shared" si="4"/>
        <v>4</v>
      </c>
    </row>
    <row r="15" spans="1:20" x14ac:dyDescent="0.3">
      <c r="A15" s="63" t="s">
        <v>1693</v>
      </c>
      <c r="B15" s="64">
        <f>VLOOKUP($A15,'Return Data'!$B$7:$R$2292,3,0)</f>
        <v>44494</v>
      </c>
      <c r="C15" s="65">
        <f>VLOOKUP($A15,'Return Data'!$B$7:$R$2292,4,0)</f>
        <v>16.87</v>
      </c>
      <c r="D15" s="65">
        <f>VLOOKUP($A15,'Return Data'!$B$7:$R$2292,10,0)</f>
        <v>2.8031999999999999</v>
      </c>
      <c r="E15" s="66">
        <f t="shared" si="0"/>
        <v>22</v>
      </c>
      <c r="F15" s="65">
        <f>VLOOKUP($A15,'Return Data'!$B$7:$R$2292,11,0)</f>
        <v>5.7018000000000004</v>
      </c>
      <c r="G15" s="66">
        <f t="shared" si="1"/>
        <v>22</v>
      </c>
      <c r="H15" s="65">
        <f>VLOOKUP($A15,'Return Data'!$B$7:$R$2292,12,0)</f>
        <v>8.6984999999999992</v>
      </c>
      <c r="I15" s="66">
        <f t="shared" si="2"/>
        <v>20</v>
      </c>
      <c r="J15" s="65">
        <f>VLOOKUP($A15,'Return Data'!$B$7:$R$2292,13,0)</f>
        <v>16.585999999999999</v>
      </c>
      <c r="K15" s="66">
        <f t="shared" si="3"/>
        <v>18</v>
      </c>
      <c r="L15" s="65">
        <f>VLOOKUP($A15,'Return Data'!$B$7:$R$2292,17,0)</f>
        <v>8.6785999999999994</v>
      </c>
      <c r="M15" s="66">
        <f t="shared" si="5"/>
        <v>22</v>
      </c>
      <c r="N15" s="65">
        <f>VLOOKUP($A15,'Return Data'!$B$7:$R$2292,14,0)</f>
        <v>9.15</v>
      </c>
      <c r="O15" s="66">
        <f t="shared" si="6"/>
        <v>18</v>
      </c>
      <c r="P15" s="65">
        <f>VLOOKUP($A15,'Return Data'!$B$7:$R$2292,15,0)</f>
        <v>7.6444000000000001</v>
      </c>
      <c r="Q15" s="66">
        <f t="shared" si="7"/>
        <v>10</v>
      </c>
      <c r="R15" s="65">
        <f>VLOOKUP($A15,'Return Data'!$B$7:$R$2292,16,0)</f>
        <v>7.8817000000000004</v>
      </c>
      <c r="S15" s="67">
        <f t="shared" si="4"/>
        <v>20</v>
      </c>
    </row>
    <row r="16" spans="1:20" x14ac:dyDescent="0.3">
      <c r="A16" s="63" t="s">
        <v>1694</v>
      </c>
      <c r="B16" s="64">
        <f>VLOOKUP($A16,'Return Data'!$B$7:$R$2292,3,0)</f>
        <v>44494</v>
      </c>
      <c r="C16" s="65">
        <f>VLOOKUP($A16,'Return Data'!$B$7:$R$2292,4,0)</f>
        <v>21.068000000000001</v>
      </c>
      <c r="D16" s="65">
        <f>VLOOKUP($A16,'Return Data'!$B$7:$R$2292,10,0)</f>
        <v>4.1757999999999997</v>
      </c>
      <c r="E16" s="66">
        <f t="shared" si="0"/>
        <v>13</v>
      </c>
      <c r="F16" s="65">
        <f>VLOOKUP($A16,'Return Data'!$B$7:$R$2292,11,0)</f>
        <v>9.5328999999999997</v>
      </c>
      <c r="G16" s="66">
        <f t="shared" si="1"/>
        <v>14</v>
      </c>
      <c r="H16" s="65">
        <f>VLOOKUP($A16,'Return Data'!$B$7:$R$2292,12,0)</f>
        <v>10.728</v>
      </c>
      <c r="I16" s="66">
        <f t="shared" si="2"/>
        <v>15</v>
      </c>
      <c r="J16" s="65">
        <f>VLOOKUP($A16,'Return Data'!$B$7:$R$2292,13,0)</f>
        <v>20.089400000000001</v>
      </c>
      <c r="K16" s="66">
        <f t="shared" si="3"/>
        <v>13</v>
      </c>
      <c r="L16" s="65">
        <f>VLOOKUP($A16,'Return Data'!$B$7:$R$2292,17,0)</f>
        <v>11.312200000000001</v>
      </c>
      <c r="M16" s="66">
        <f t="shared" si="5"/>
        <v>14</v>
      </c>
      <c r="N16" s="65">
        <f>VLOOKUP($A16,'Return Data'!$B$7:$R$2292,14,0)</f>
        <v>10.531000000000001</v>
      </c>
      <c r="O16" s="66">
        <f t="shared" si="6"/>
        <v>13</v>
      </c>
      <c r="P16" s="65">
        <f>VLOOKUP($A16,'Return Data'!$B$7:$R$2292,15,0)</f>
        <v>6.6196000000000002</v>
      </c>
      <c r="Q16" s="66">
        <f t="shared" si="7"/>
        <v>14</v>
      </c>
      <c r="R16" s="65">
        <f>VLOOKUP($A16,'Return Data'!$B$7:$R$2292,16,0)</f>
        <v>7.2518000000000002</v>
      </c>
      <c r="S16" s="67">
        <f t="shared" si="4"/>
        <v>21</v>
      </c>
    </row>
    <row r="17" spans="1:19" x14ac:dyDescent="0.3">
      <c r="A17" s="63" t="s">
        <v>1695</v>
      </c>
      <c r="B17" s="64">
        <f>VLOOKUP($A17,'Return Data'!$B$7:$R$2292,3,0)</f>
        <v>44494</v>
      </c>
      <c r="C17" s="65">
        <f>VLOOKUP($A17,'Return Data'!$B$7:$R$2292,4,0)</f>
        <v>24.66</v>
      </c>
      <c r="D17" s="65">
        <f>VLOOKUP($A17,'Return Data'!$B$7:$R$2292,10,0)</f>
        <v>3.0074999999999998</v>
      </c>
      <c r="E17" s="66">
        <f t="shared" si="0"/>
        <v>21</v>
      </c>
      <c r="F17" s="65">
        <f>VLOOKUP($A17,'Return Data'!$B$7:$R$2292,11,0)</f>
        <v>7.7325999999999997</v>
      </c>
      <c r="G17" s="66">
        <f t="shared" si="1"/>
        <v>21</v>
      </c>
      <c r="H17" s="65">
        <f>VLOOKUP($A17,'Return Data'!$B$7:$R$2292,12,0)</f>
        <v>8.0158000000000005</v>
      </c>
      <c r="I17" s="66">
        <f t="shared" si="2"/>
        <v>22</v>
      </c>
      <c r="J17" s="65">
        <f>VLOOKUP($A17,'Return Data'!$B$7:$R$2292,13,0)</f>
        <v>14.644399999999999</v>
      </c>
      <c r="K17" s="66">
        <f t="shared" si="3"/>
        <v>22</v>
      </c>
      <c r="L17" s="65">
        <f>VLOOKUP($A17,'Return Data'!$B$7:$R$2292,17,0)</f>
        <v>10.6386</v>
      </c>
      <c r="M17" s="66">
        <f t="shared" si="5"/>
        <v>17</v>
      </c>
      <c r="N17" s="65">
        <f>VLOOKUP($A17,'Return Data'!$B$7:$R$2292,14,0)</f>
        <v>9.2058</v>
      </c>
      <c r="O17" s="66">
        <f t="shared" si="6"/>
        <v>17</v>
      </c>
      <c r="P17" s="65">
        <f>VLOOKUP($A17,'Return Data'!$B$7:$R$2292,15,0)</f>
        <v>6.6388999999999996</v>
      </c>
      <c r="Q17" s="66">
        <f t="shared" si="7"/>
        <v>13</v>
      </c>
      <c r="R17" s="65">
        <f>VLOOKUP($A17,'Return Data'!$B$7:$R$2292,16,0)</f>
        <v>6.9752000000000001</v>
      </c>
      <c r="S17" s="67">
        <f t="shared" si="4"/>
        <v>22</v>
      </c>
    </row>
    <row r="18" spans="1:19" x14ac:dyDescent="0.3">
      <c r="A18" s="63" t="s">
        <v>1696</v>
      </c>
      <c r="B18" s="64">
        <f>VLOOKUP($A18,'Return Data'!$B$7:$R$2292,3,0)</f>
        <v>44494</v>
      </c>
      <c r="C18" s="65">
        <f>VLOOKUP($A18,'Return Data'!$B$7:$R$2292,4,0)</f>
        <v>12.684699999999999</v>
      </c>
      <c r="D18" s="65">
        <f>VLOOKUP($A18,'Return Data'!$B$7:$R$2292,10,0)</f>
        <v>3.4725999999999999</v>
      </c>
      <c r="E18" s="66">
        <f t="shared" si="0"/>
        <v>18</v>
      </c>
      <c r="F18" s="65">
        <f>VLOOKUP($A18,'Return Data'!$B$7:$R$2292,11,0)</f>
        <v>9.1945999999999994</v>
      </c>
      <c r="G18" s="66">
        <f t="shared" si="1"/>
        <v>17</v>
      </c>
      <c r="H18" s="65">
        <f>VLOOKUP($A18,'Return Data'!$B$7:$R$2292,12,0)</f>
        <v>10.138</v>
      </c>
      <c r="I18" s="66">
        <f t="shared" si="2"/>
        <v>17</v>
      </c>
      <c r="J18" s="65">
        <f>VLOOKUP($A18,'Return Data'!$B$7:$R$2292,13,0)</f>
        <v>15.3794</v>
      </c>
      <c r="K18" s="66">
        <f t="shared" si="3"/>
        <v>21</v>
      </c>
      <c r="L18" s="65">
        <f>VLOOKUP($A18,'Return Data'!$B$7:$R$2292,17,0)</f>
        <v>10.190099999999999</v>
      </c>
      <c r="M18" s="66">
        <f t="shared" si="5"/>
        <v>18</v>
      </c>
      <c r="N18" s="65"/>
      <c r="O18" s="66"/>
      <c r="P18" s="65"/>
      <c r="Q18" s="66"/>
      <c r="R18" s="65">
        <f>VLOOKUP($A18,'Return Data'!$B$7:$R$2292,16,0)</f>
        <v>9.4322999999999997</v>
      </c>
      <c r="S18" s="67">
        <f t="shared" si="4"/>
        <v>6</v>
      </c>
    </row>
    <row r="19" spans="1:19" x14ac:dyDescent="0.3">
      <c r="A19" s="63" t="s">
        <v>1697</v>
      </c>
      <c r="B19" s="64">
        <f>VLOOKUP($A19,'Return Data'!$B$7:$R$2292,3,0)</f>
        <v>44494</v>
      </c>
      <c r="C19" s="65">
        <f>VLOOKUP($A19,'Return Data'!$B$7:$R$2292,4,0)</f>
        <v>18.201899999999998</v>
      </c>
      <c r="D19" s="65">
        <f>VLOOKUP($A19,'Return Data'!$B$7:$R$2292,10,0)</f>
        <v>4.1043000000000003</v>
      </c>
      <c r="E19" s="66">
        <f t="shared" si="0"/>
        <v>14</v>
      </c>
      <c r="F19" s="65">
        <f>VLOOKUP($A19,'Return Data'!$B$7:$R$2292,11,0)</f>
        <v>9.1019000000000005</v>
      </c>
      <c r="G19" s="66">
        <f t="shared" si="1"/>
        <v>18</v>
      </c>
      <c r="H19" s="65">
        <f>VLOOKUP($A19,'Return Data'!$B$7:$R$2292,12,0)</f>
        <v>9.6862999999999992</v>
      </c>
      <c r="I19" s="66">
        <f t="shared" si="2"/>
        <v>18</v>
      </c>
      <c r="J19" s="65">
        <f>VLOOKUP($A19,'Return Data'!$B$7:$R$2292,13,0)</f>
        <v>16.612300000000001</v>
      </c>
      <c r="K19" s="66">
        <f t="shared" si="3"/>
        <v>17</v>
      </c>
      <c r="L19" s="65">
        <f>VLOOKUP($A19,'Return Data'!$B$7:$R$2292,17,0)</f>
        <v>11.521699999999999</v>
      </c>
      <c r="M19" s="66">
        <f t="shared" si="5"/>
        <v>13</v>
      </c>
      <c r="N19" s="65">
        <f>VLOOKUP($A19,'Return Data'!$B$7:$R$2292,14,0)</f>
        <v>10.7141</v>
      </c>
      <c r="O19" s="66">
        <f t="shared" si="6"/>
        <v>12</v>
      </c>
      <c r="P19" s="65">
        <f>VLOOKUP($A19,'Return Data'!$B$7:$R$2292,15,0)</f>
        <v>9.0968</v>
      </c>
      <c r="Q19" s="66">
        <f t="shared" si="7"/>
        <v>5</v>
      </c>
      <c r="R19" s="65">
        <f>VLOOKUP($A19,'Return Data'!$B$7:$R$2292,16,0)</f>
        <v>8.8821999999999992</v>
      </c>
      <c r="S19" s="67">
        <f t="shared" si="4"/>
        <v>11</v>
      </c>
    </row>
    <row r="20" spans="1:19" x14ac:dyDescent="0.3">
      <c r="A20" s="63" t="s">
        <v>1698</v>
      </c>
      <c r="B20" s="64">
        <f>VLOOKUP($A20,'Return Data'!$B$7:$R$2292,3,0)</f>
        <v>44494</v>
      </c>
      <c r="C20" s="65">
        <f>VLOOKUP($A20,'Return Data'!$B$7:$R$2292,4,0)</f>
        <v>22.827000000000002</v>
      </c>
      <c r="D20" s="65">
        <f>VLOOKUP($A20,'Return Data'!$B$7:$R$2292,10,0)</f>
        <v>3.5895999999999999</v>
      </c>
      <c r="E20" s="66">
        <f t="shared" si="0"/>
        <v>17</v>
      </c>
      <c r="F20" s="65">
        <f>VLOOKUP($A20,'Return Data'!$B$7:$R$2292,11,0)</f>
        <v>11.574400000000001</v>
      </c>
      <c r="G20" s="66">
        <f t="shared" si="1"/>
        <v>7</v>
      </c>
      <c r="H20" s="65">
        <f>VLOOKUP($A20,'Return Data'!$B$7:$R$2292,12,0)</f>
        <v>14.312200000000001</v>
      </c>
      <c r="I20" s="66">
        <f t="shared" si="2"/>
        <v>5</v>
      </c>
      <c r="J20" s="65">
        <f>VLOOKUP($A20,'Return Data'!$B$7:$R$2292,13,0)</f>
        <v>24.4114</v>
      </c>
      <c r="K20" s="66">
        <f t="shared" si="3"/>
        <v>4</v>
      </c>
      <c r="L20" s="65">
        <f>VLOOKUP($A20,'Return Data'!$B$7:$R$2292,17,0)</f>
        <v>14.349600000000001</v>
      </c>
      <c r="M20" s="66">
        <f t="shared" si="5"/>
        <v>5</v>
      </c>
      <c r="N20" s="65">
        <f>VLOOKUP($A20,'Return Data'!$B$7:$R$2292,14,0)</f>
        <v>10.8964</v>
      </c>
      <c r="O20" s="66">
        <f t="shared" si="6"/>
        <v>8</v>
      </c>
      <c r="P20" s="65">
        <f>VLOOKUP($A20,'Return Data'!$B$7:$R$2292,15,0)</f>
        <v>8.0075000000000003</v>
      </c>
      <c r="Q20" s="66">
        <f t="shared" si="7"/>
        <v>8</v>
      </c>
      <c r="R20" s="65">
        <f>VLOOKUP($A20,'Return Data'!$B$7:$R$2292,16,0)</f>
        <v>8.5792999999999999</v>
      </c>
      <c r="S20" s="67">
        <f t="shared" si="4"/>
        <v>15</v>
      </c>
    </row>
    <row r="21" spans="1:19" x14ac:dyDescent="0.3">
      <c r="A21" s="63" t="s">
        <v>1699</v>
      </c>
      <c r="B21" s="64">
        <f>VLOOKUP($A21,'Return Data'!$B$7:$R$2292,3,0)</f>
        <v>44494</v>
      </c>
      <c r="C21" s="65">
        <f>VLOOKUP($A21,'Return Data'!$B$7:$R$2292,4,0)</f>
        <v>15.8346</v>
      </c>
      <c r="D21" s="65">
        <f>VLOOKUP($A21,'Return Data'!$B$7:$R$2292,10,0)</f>
        <v>7.5326000000000004</v>
      </c>
      <c r="E21" s="66">
        <f t="shared" si="0"/>
        <v>1</v>
      </c>
      <c r="F21" s="65">
        <f>VLOOKUP($A21,'Return Data'!$B$7:$R$2292,11,0)</f>
        <v>15.148199999999999</v>
      </c>
      <c r="G21" s="66">
        <f t="shared" si="1"/>
        <v>1</v>
      </c>
      <c r="H21" s="65">
        <f>VLOOKUP($A21,'Return Data'!$B$7:$R$2292,12,0)</f>
        <v>16.382100000000001</v>
      </c>
      <c r="I21" s="66">
        <f t="shared" si="2"/>
        <v>3</v>
      </c>
      <c r="J21" s="65">
        <f>VLOOKUP($A21,'Return Data'!$B$7:$R$2292,13,0)</f>
        <v>29.003</v>
      </c>
      <c r="K21" s="66">
        <f t="shared" si="3"/>
        <v>2</v>
      </c>
      <c r="L21" s="65">
        <f>VLOOKUP($A21,'Return Data'!$B$7:$R$2292,17,0)</f>
        <v>17.369700000000002</v>
      </c>
      <c r="M21" s="66">
        <f t="shared" si="5"/>
        <v>2</v>
      </c>
      <c r="N21" s="65">
        <f>VLOOKUP($A21,'Return Data'!$B$7:$R$2292,14,0)</f>
        <v>15.196099999999999</v>
      </c>
      <c r="O21" s="66">
        <f t="shared" si="6"/>
        <v>1</v>
      </c>
      <c r="P21" s="65"/>
      <c r="Q21" s="66"/>
      <c r="R21" s="65">
        <f>VLOOKUP($A21,'Return Data'!$B$7:$R$2292,16,0)</f>
        <v>10.2013</v>
      </c>
      <c r="S21" s="67">
        <f t="shared" si="4"/>
        <v>2</v>
      </c>
    </row>
    <row r="22" spans="1:19" x14ac:dyDescent="0.3">
      <c r="A22" s="63" t="s">
        <v>1700</v>
      </c>
      <c r="B22" s="64">
        <f>VLOOKUP($A22,'Return Data'!$B$7:$R$2292,3,0)</f>
        <v>44494</v>
      </c>
      <c r="C22" s="65">
        <f>VLOOKUP($A22,'Return Data'!$B$7:$R$2292,4,0)</f>
        <v>14.67</v>
      </c>
      <c r="D22" s="65">
        <f>VLOOKUP($A22,'Return Data'!$B$7:$R$2292,10,0)</f>
        <v>4.8231999999999999</v>
      </c>
      <c r="E22" s="66">
        <f t="shared" si="0"/>
        <v>8</v>
      </c>
      <c r="F22" s="65">
        <f>VLOOKUP($A22,'Return Data'!$B$7:$R$2292,11,0)</f>
        <v>12.3277</v>
      </c>
      <c r="G22" s="66">
        <f t="shared" si="1"/>
        <v>6</v>
      </c>
      <c r="H22" s="65">
        <f>VLOOKUP($A22,'Return Data'!$B$7:$R$2292,12,0)</f>
        <v>14.851599999999999</v>
      </c>
      <c r="I22" s="66">
        <f t="shared" si="2"/>
        <v>4</v>
      </c>
      <c r="J22" s="65">
        <f>VLOOKUP($A22,'Return Data'!$B$7:$R$2292,13,0)</f>
        <v>24.101199999999999</v>
      </c>
      <c r="K22" s="66">
        <f t="shared" si="3"/>
        <v>5</v>
      </c>
      <c r="L22" s="65">
        <f>VLOOKUP($A22,'Return Data'!$B$7:$R$2292,17,0)</f>
        <v>16.896699999999999</v>
      </c>
      <c r="M22" s="66">
        <f t="shared" si="5"/>
        <v>3</v>
      </c>
      <c r="N22" s="65"/>
      <c r="O22" s="66"/>
      <c r="P22" s="65"/>
      <c r="Q22" s="66"/>
      <c r="R22" s="65">
        <f>VLOOKUP($A22,'Return Data'!$B$7:$R$2292,16,0)</f>
        <v>14.351699999999999</v>
      </c>
      <c r="S22" s="67">
        <f t="shared" si="4"/>
        <v>1</v>
      </c>
    </row>
    <row r="23" spans="1:19" x14ac:dyDescent="0.3">
      <c r="A23" s="63" t="s">
        <v>1701</v>
      </c>
      <c r="B23" s="64">
        <f>VLOOKUP($A23,'Return Data'!$B$7:$R$2292,3,0)</f>
        <v>44494</v>
      </c>
      <c r="C23" s="65">
        <f>VLOOKUP($A23,'Return Data'!$B$7:$R$2292,4,0)</f>
        <v>12.5166</v>
      </c>
      <c r="D23" s="65">
        <f>VLOOKUP($A23,'Return Data'!$B$7:$R$2292,10,0)</f>
        <v>4.6826999999999996</v>
      </c>
      <c r="E23" s="66">
        <f t="shared" si="0"/>
        <v>9</v>
      </c>
      <c r="F23" s="65">
        <f>VLOOKUP($A23,'Return Data'!$B$7:$R$2292,11,0)</f>
        <v>10.9726</v>
      </c>
      <c r="G23" s="66">
        <f t="shared" si="1"/>
        <v>9</v>
      </c>
      <c r="H23" s="65">
        <f>VLOOKUP($A23,'Return Data'!$B$7:$R$2292,12,0)</f>
        <v>12.8292</v>
      </c>
      <c r="I23" s="66">
        <f t="shared" si="2"/>
        <v>9</v>
      </c>
      <c r="J23" s="65">
        <f>VLOOKUP($A23,'Return Data'!$B$7:$R$2292,13,0)</f>
        <v>21.011700000000001</v>
      </c>
      <c r="K23" s="66">
        <f t="shared" si="3"/>
        <v>11</v>
      </c>
      <c r="L23" s="65">
        <f>VLOOKUP($A23,'Return Data'!$B$7:$R$2292,17,0)</f>
        <v>3.9998</v>
      </c>
      <c r="M23" s="66">
        <f t="shared" si="5"/>
        <v>23</v>
      </c>
      <c r="N23" s="65">
        <f>VLOOKUP($A23,'Return Data'!$B$7:$R$2292,14,0)</f>
        <v>1.0998000000000001</v>
      </c>
      <c r="O23" s="66">
        <f t="shared" si="6"/>
        <v>19</v>
      </c>
      <c r="P23" s="65">
        <f>VLOOKUP($A23,'Return Data'!$B$7:$R$2292,15,0)</f>
        <v>2.6829000000000001</v>
      </c>
      <c r="Q23" s="66">
        <f t="shared" si="7"/>
        <v>15</v>
      </c>
      <c r="R23" s="65">
        <f>VLOOKUP($A23,'Return Data'!$B$7:$R$2292,16,0)</f>
        <v>3.5634000000000001</v>
      </c>
      <c r="S23" s="67">
        <f t="shared" si="4"/>
        <v>23</v>
      </c>
    </row>
    <row r="24" spans="1:19" x14ac:dyDescent="0.3">
      <c r="A24" s="63" t="s">
        <v>1702</v>
      </c>
      <c r="B24" s="64">
        <f>VLOOKUP($A24,'Return Data'!$B$7:$R$2292,3,0)</f>
        <v>44494</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1704</v>
      </c>
      <c r="B25" s="64">
        <f>VLOOKUP($A25,'Return Data'!$B$7:$R$2292,3,0)</f>
        <v>44494</v>
      </c>
      <c r="C25" s="65">
        <f>VLOOKUP($A25,'Return Data'!$B$7:$R$2292,4,0)</f>
        <v>39.625300000000003</v>
      </c>
      <c r="D25" s="65">
        <f>VLOOKUP($A25,'Return Data'!$B$7:$R$2292,10,0)</f>
        <v>3.0733000000000001</v>
      </c>
      <c r="E25" s="66">
        <f t="shared" ref="E25:E31" si="8">RANK(D25,D$8:D$31,0)</f>
        <v>20</v>
      </c>
      <c r="F25" s="65">
        <f>VLOOKUP($A25,'Return Data'!$B$7:$R$2292,11,0)</f>
        <v>9.5038999999999998</v>
      </c>
      <c r="G25" s="66">
        <f t="shared" ref="G25:G31" si="9">RANK(F25,F$8:F$31,0)</f>
        <v>15</v>
      </c>
      <c r="H25" s="65">
        <f>VLOOKUP($A25,'Return Data'!$B$7:$R$2292,12,0)</f>
        <v>11.676600000000001</v>
      </c>
      <c r="I25" s="66">
        <f t="shared" ref="I25:I31" si="10">RANK(H25,H$8:H$31,0)</f>
        <v>12</v>
      </c>
      <c r="J25" s="65">
        <f>VLOOKUP($A25,'Return Data'!$B$7:$R$2292,13,0)</f>
        <v>19.292200000000001</v>
      </c>
      <c r="K25" s="66">
        <f t="shared" ref="K25:K31" si="11">RANK(J25,J$8:J$31,0)</f>
        <v>14</v>
      </c>
      <c r="L25" s="65">
        <f>VLOOKUP($A25,'Return Data'!$B$7:$R$2292,17,0)</f>
        <v>9.8667999999999996</v>
      </c>
      <c r="M25" s="66">
        <f t="shared" si="5"/>
        <v>19</v>
      </c>
      <c r="N25" s="65">
        <f>VLOOKUP($A25,'Return Data'!$B$7:$R$2292,14,0)</f>
        <v>9.8278999999999996</v>
      </c>
      <c r="O25" s="66">
        <f t="shared" si="6"/>
        <v>16</v>
      </c>
      <c r="P25" s="65">
        <f>VLOOKUP($A25,'Return Data'!$B$7:$R$2292,15,0)</f>
        <v>7.8304</v>
      </c>
      <c r="Q25" s="66">
        <f t="shared" si="7"/>
        <v>9</v>
      </c>
      <c r="R25" s="65">
        <f>VLOOKUP($A25,'Return Data'!$B$7:$R$2292,16,0)</f>
        <v>8.0746000000000002</v>
      </c>
      <c r="S25" s="67">
        <f t="shared" ref="S25:S31" si="12">RANK(R25,R$8:R$31,0)</f>
        <v>18</v>
      </c>
    </row>
    <row r="26" spans="1:19" x14ac:dyDescent="0.3">
      <c r="A26" s="63" t="s">
        <v>1705</v>
      </c>
      <c r="B26" s="64">
        <f>VLOOKUP($A26,'Return Data'!$B$7:$R$2292,3,0)</f>
        <v>44494</v>
      </c>
      <c r="C26" s="65">
        <f>VLOOKUP($A26,'Return Data'!$B$7:$R$2292,4,0)</f>
        <v>50.299799999999998</v>
      </c>
      <c r="D26" s="65">
        <f>VLOOKUP($A26,'Return Data'!$B$7:$R$2292,10,0)</f>
        <v>7.0743999999999998</v>
      </c>
      <c r="E26" s="66">
        <f t="shared" si="8"/>
        <v>2</v>
      </c>
      <c r="F26" s="65">
        <f>VLOOKUP($A26,'Return Data'!$B$7:$R$2292,11,0)</f>
        <v>15.1149</v>
      </c>
      <c r="G26" s="66">
        <f t="shared" si="9"/>
        <v>2</v>
      </c>
      <c r="H26" s="65">
        <f>VLOOKUP($A26,'Return Data'!$B$7:$R$2292,12,0)</f>
        <v>16.923500000000001</v>
      </c>
      <c r="I26" s="66">
        <f t="shared" si="10"/>
        <v>1</v>
      </c>
      <c r="J26" s="65">
        <f>VLOOKUP($A26,'Return Data'!$B$7:$R$2292,13,0)</f>
        <v>28.203600000000002</v>
      </c>
      <c r="K26" s="66">
        <f t="shared" si="11"/>
        <v>3</v>
      </c>
      <c r="L26" s="65">
        <f>VLOOKUP($A26,'Return Data'!$B$7:$R$2292,17,0)</f>
        <v>17.377800000000001</v>
      </c>
      <c r="M26" s="66">
        <f t="shared" si="5"/>
        <v>1</v>
      </c>
      <c r="N26" s="65">
        <f>VLOOKUP($A26,'Return Data'!$B$7:$R$2292,14,0)</f>
        <v>13.417899999999999</v>
      </c>
      <c r="O26" s="66">
        <f t="shared" si="6"/>
        <v>2</v>
      </c>
      <c r="P26" s="65">
        <f>VLOOKUP($A26,'Return Data'!$B$7:$R$2292,15,0)</f>
        <v>9.9268999999999998</v>
      </c>
      <c r="Q26" s="66">
        <f t="shared" si="7"/>
        <v>2</v>
      </c>
      <c r="R26" s="65">
        <f>VLOOKUP($A26,'Return Data'!$B$7:$R$2292,16,0)</f>
        <v>8.6654999999999998</v>
      </c>
      <c r="S26" s="67">
        <f t="shared" si="12"/>
        <v>14</v>
      </c>
    </row>
    <row r="27" spans="1:19" x14ac:dyDescent="0.3">
      <c r="A27" s="63" t="s">
        <v>1706</v>
      </c>
      <c r="B27" s="64">
        <f>VLOOKUP($A27,'Return Data'!$B$7:$R$2292,3,0)</f>
        <v>44494</v>
      </c>
      <c r="C27" s="65">
        <f>VLOOKUP($A27,'Return Data'!$B$7:$R$2292,4,0)</f>
        <v>17.2454</v>
      </c>
      <c r="D27" s="65">
        <f>VLOOKUP($A27,'Return Data'!$B$7:$R$2292,10,0)</f>
        <v>3.8592</v>
      </c>
      <c r="E27" s="66">
        <f t="shared" si="8"/>
        <v>16</v>
      </c>
      <c r="F27" s="65">
        <f>VLOOKUP($A27,'Return Data'!$B$7:$R$2292,11,0)</f>
        <v>9.9665999999999997</v>
      </c>
      <c r="G27" s="66">
        <f t="shared" si="9"/>
        <v>12</v>
      </c>
      <c r="H27" s="65">
        <f>VLOOKUP($A27,'Return Data'!$B$7:$R$2292,12,0)</f>
        <v>11.2226</v>
      </c>
      <c r="I27" s="66">
        <f t="shared" si="10"/>
        <v>14</v>
      </c>
      <c r="J27" s="65">
        <f>VLOOKUP($A27,'Return Data'!$B$7:$R$2292,13,0)</f>
        <v>22.785</v>
      </c>
      <c r="K27" s="66">
        <f t="shared" si="11"/>
        <v>10</v>
      </c>
      <c r="L27" s="65">
        <f>VLOOKUP($A27,'Return Data'!$B$7:$R$2292,17,0)</f>
        <v>13.719200000000001</v>
      </c>
      <c r="M27" s="66">
        <f t="shared" si="5"/>
        <v>7</v>
      </c>
      <c r="N27" s="65">
        <f>VLOOKUP($A27,'Return Data'!$B$7:$R$2292,14,0)</f>
        <v>12.5982</v>
      </c>
      <c r="O27" s="66">
        <f t="shared" si="6"/>
        <v>4</v>
      </c>
      <c r="P27" s="65">
        <f>VLOOKUP($A27,'Return Data'!$B$7:$R$2292,15,0)</f>
        <v>8.6876999999999995</v>
      </c>
      <c r="Q27" s="66">
        <f t="shared" si="7"/>
        <v>6</v>
      </c>
      <c r="R27" s="65">
        <f>VLOOKUP($A27,'Return Data'!$B$7:$R$2292,16,0)</f>
        <v>8.8603000000000005</v>
      </c>
      <c r="S27" s="67">
        <f t="shared" si="12"/>
        <v>12</v>
      </c>
    </row>
    <row r="28" spans="1:19" x14ac:dyDescent="0.3">
      <c r="A28" s="63" t="s">
        <v>1707</v>
      </c>
      <c r="B28" s="64">
        <f>VLOOKUP($A28,'Return Data'!$B$7:$R$2292,3,0)</f>
        <v>44494</v>
      </c>
      <c r="C28" s="65">
        <f>VLOOKUP($A28,'Return Data'!$B$7:$R$2292,4,0)</f>
        <v>12.7118</v>
      </c>
      <c r="D28" s="65">
        <f>VLOOKUP($A28,'Return Data'!$B$7:$R$2292,10,0)</f>
        <v>4.4664999999999999</v>
      </c>
      <c r="E28" s="66">
        <f t="shared" si="8"/>
        <v>10</v>
      </c>
      <c r="F28" s="65">
        <f>VLOOKUP($A28,'Return Data'!$B$7:$R$2292,11,0)</f>
        <v>9.0066000000000006</v>
      </c>
      <c r="G28" s="66">
        <f t="shared" si="9"/>
        <v>19</v>
      </c>
      <c r="H28" s="65">
        <f>VLOOKUP($A28,'Return Data'!$B$7:$R$2292,12,0)</f>
        <v>9.1862999999999992</v>
      </c>
      <c r="I28" s="66">
        <f t="shared" si="10"/>
        <v>19</v>
      </c>
      <c r="J28" s="65">
        <f>VLOOKUP($A28,'Return Data'!$B$7:$R$2292,13,0)</f>
        <v>15.581799999999999</v>
      </c>
      <c r="K28" s="66">
        <f t="shared" si="11"/>
        <v>19</v>
      </c>
      <c r="L28" s="65">
        <f>VLOOKUP($A28,'Return Data'!$B$7:$R$2292,17,0)</f>
        <v>9.6283999999999992</v>
      </c>
      <c r="M28" s="66">
        <f t="shared" si="5"/>
        <v>21</v>
      </c>
      <c r="N28" s="65"/>
      <c r="O28" s="66"/>
      <c r="P28" s="65"/>
      <c r="Q28" s="66"/>
      <c r="R28" s="65">
        <f>VLOOKUP($A28,'Return Data'!$B$7:$R$2292,16,0)</f>
        <v>8.6729000000000003</v>
      </c>
      <c r="S28" s="67">
        <f t="shared" si="12"/>
        <v>13</v>
      </c>
    </row>
    <row r="29" spans="1:19" x14ac:dyDescent="0.3">
      <c r="A29" s="63" t="s">
        <v>1708</v>
      </c>
      <c r="B29" s="64">
        <f>VLOOKUP($A29,'Return Data'!$B$7:$R$2292,3,0)</f>
        <v>44494</v>
      </c>
      <c r="C29" s="65">
        <f>VLOOKUP($A29,'Return Data'!$B$7:$R$2292,4,0)</f>
        <v>54.6156549212212</v>
      </c>
      <c r="D29" s="65">
        <f>VLOOKUP($A29,'Return Data'!$B$7:$R$2292,10,0)</f>
        <v>5.1890999999999998</v>
      </c>
      <c r="E29" s="66">
        <f t="shared" si="8"/>
        <v>6</v>
      </c>
      <c r="F29" s="65">
        <f>VLOOKUP($A29,'Return Data'!$B$7:$R$2292,11,0)</f>
        <v>9.4602000000000004</v>
      </c>
      <c r="G29" s="66">
        <f t="shared" si="9"/>
        <v>16</v>
      </c>
      <c r="H29" s="65">
        <f>VLOOKUP($A29,'Return Data'!$B$7:$R$2292,12,0)</f>
        <v>10.453099999999999</v>
      </c>
      <c r="I29" s="66">
        <f t="shared" si="10"/>
        <v>16</v>
      </c>
      <c r="J29" s="65">
        <f>VLOOKUP($A29,'Return Data'!$B$7:$R$2292,13,0)</f>
        <v>17.956900000000001</v>
      </c>
      <c r="K29" s="66">
        <f t="shared" si="11"/>
        <v>16</v>
      </c>
      <c r="L29" s="65">
        <f>VLOOKUP($A29,'Return Data'!$B$7:$R$2292,17,0)</f>
        <v>11.2997</v>
      </c>
      <c r="M29" s="66">
        <f t="shared" si="5"/>
        <v>15</v>
      </c>
      <c r="N29" s="65">
        <f>VLOOKUP($A29,'Return Data'!$B$7:$R$2292,14,0)</f>
        <v>10.7698</v>
      </c>
      <c r="O29" s="66">
        <f t="shared" si="6"/>
        <v>9</v>
      </c>
      <c r="P29" s="65">
        <f>VLOOKUP($A29,'Return Data'!$B$7:$R$2292,15,0)</f>
        <v>7.2489999999999997</v>
      </c>
      <c r="Q29" s="66">
        <f t="shared" si="7"/>
        <v>12</v>
      </c>
      <c r="R29" s="65">
        <f>VLOOKUP($A29,'Return Data'!$B$7:$R$2292,16,0)</f>
        <v>7.9752000000000001</v>
      </c>
      <c r="S29" s="67">
        <f t="shared" si="12"/>
        <v>19</v>
      </c>
    </row>
    <row r="30" spans="1:19" x14ac:dyDescent="0.3">
      <c r="A30" s="63" t="s">
        <v>1709</v>
      </c>
      <c r="B30" s="64">
        <f>VLOOKUP($A30,'Return Data'!$B$7:$R$2292,3,0)</f>
        <v>44494</v>
      </c>
      <c r="C30" s="65">
        <f>VLOOKUP($A30,'Return Data'!$B$7:$R$2292,4,0)</f>
        <v>13.36</v>
      </c>
      <c r="D30" s="65">
        <f>VLOOKUP($A30,'Return Data'!$B$7:$R$2292,10,0)</f>
        <v>4.2934999999999999</v>
      </c>
      <c r="E30" s="66">
        <f t="shared" si="8"/>
        <v>12</v>
      </c>
      <c r="F30" s="65">
        <f>VLOOKUP($A30,'Return Data'!$B$7:$R$2292,11,0)</f>
        <v>8.3536000000000001</v>
      </c>
      <c r="G30" s="66">
        <f t="shared" si="9"/>
        <v>20</v>
      </c>
      <c r="H30" s="65">
        <f>VLOOKUP($A30,'Return Data'!$B$7:$R$2292,12,0)</f>
        <v>8.6179000000000006</v>
      </c>
      <c r="I30" s="66">
        <f t="shared" si="10"/>
        <v>21</v>
      </c>
      <c r="J30" s="65">
        <f>VLOOKUP($A30,'Return Data'!$B$7:$R$2292,13,0)</f>
        <v>15.471</v>
      </c>
      <c r="K30" s="66">
        <f t="shared" si="11"/>
        <v>20</v>
      </c>
      <c r="L30" s="65">
        <f>VLOOKUP($A30,'Return Data'!$B$7:$R$2292,17,0)</f>
        <v>11.257400000000001</v>
      </c>
      <c r="M30" s="66">
        <f t="shared" si="5"/>
        <v>16</v>
      </c>
      <c r="N30" s="65">
        <f>VLOOKUP($A30,'Return Data'!$B$7:$R$2292,14,0)</f>
        <v>10.1279</v>
      </c>
      <c r="O30" s="66">
        <f t="shared" si="6"/>
        <v>15</v>
      </c>
      <c r="P30" s="65"/>
      <c r="Q30" s="66"/>
      <c r="R30" s="65">
        <f>VLOOKUP($A30,'Return Data'!$B$7:$R$2292,16,0)</f>
        <v>9.4327000000000005</v>
      </c>
      <c r="S30" s="67">
        <f t="shared" si="12"/>
        <v>5</v>
      </c>
    </row>
    <row r="31" spans="1:19" x14ac:dyDescent="0.3">
      <c r="A31" s="63" t="s">
        <v>1710</v>
      </c>
      <c r="B31" s="64">
        <f>VLOOKUP($A31,'Return Data'!$B$7:$R$2292,3,0)</f>
        <v>44494</v>
      </c>
      <c r="C31" s="65">
        <f>VLOOKUP($A31,'Return Data'!$B$7:$R$2292,4,0)</f>
        <v>13.2319</v>
      </c>
      <c r="D31" s="65">
        <f>VLOOKUP($A31,'Return Data'!$B$7:$R$2292,10,0)</f>
        <v>5.4359999999999999</v>
      </c>
      <c r="E31" s="66">
        <f t="shared" si="8"/>
        <v>4</v>
      </c>
      <c r="F31" s="65">
        <f>VLOOKUP($A31,'Return Data'!$B$7:$R$2292,11,0)</f>
        <v>11.204599999999999</v>
      </c>
      <c r="G31" s="66">
        <f t="shared" si="9"/>
        <v>8</v>
      </c>
      <c r="H31" s="65">
        <f>VLOOKUP($A31,'Return Data'!$B$7:$R$2292,12,0)</f>
        <v>13.667299999999999</v>
      </c>
      <c r="I31" s="66">
        <f t="shared" si="10"/>
        <v>7</v>
      </c>
      <c r="J31" s="65">
        <f>VLOOKUP($A31,'Return Data'!$B$7:$R$2292,13,0)</f>
        <v>23.7135</v>
      </c>
      <c r="K31" s="66">
        <f t="shared" si="11"/>
        <v>8</v>
      </c>
      <c r="L31" s="65">
        <f>VLOOKUP($A31,'Return Data'!$B$7:$R$2292,17,0)</f>
        <v>13.8691</v>
      </c>
      <c r="M31" s="66">
        <f t="shared" si="5"/>
        <v>6</v>
      </c>
      <c r="N31" s="65">
        <f>VLOOKUP($A31,'Return Data'!$B$7:$R$2292,14,0)</f>
        <v>10.739800000000001</v>
      </c>
      <c r="O31" s="66">
        <f t="shared" si="6"/>
        <v>11</v>
      </c>
      <c r="P31" s="65"/>
      <c r="Q31" s="66"/>
      <c r="R31" s="65">
        <f>VLOOKUP($A31,'Return Data'!$B$7:$R$2292,16,0)</f>
        <v>9.2784999999999993</v>
      </c>
      <c r="S31" s="67">
        <f t="shared" si="12"/>
        <v>7</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4.4047826086956521</v>
      </c>
      <c r="E33" s="74"/>
      <c r="F33" s="75">
        <f>AVERAGE(F8:F31)</f>
        <v>10.390469565217391</v>
      </c>
      <c r="G33" s="74"/>
      <c r="H33" s="75">
        <f>AVERAGE(H8:H31)</f>
        <v>11.892760869565217</v>
      </c>
      <c r="I33" s="74"/>
      <c r="J33" s="75">
        <f>AVERAGE(J8:J31)</f>
        <v>20.610926086956525</v>
      </c>
      <c r="K33" s="74"/>
      <c r="L33" s="75">
        <f>AVERAGE(L8:L31)</f>
        <v>12.183360869565218</v>
      </c>
      <c r="M33" s="74"/>
      <c r="N33" s="75">
        <f>AVERAGE(N8:N31)</f>
        <v>10.729642105263158</v>
      </c>
      <c r="O33" s="74"/>
      <c r="P33" s="75">
        <f>AVERAGE(P8:P31)</f>
        <v>7.950940000000001</v>
      </c>
      <c r="Q33" s="74"/>
      <c r="R33" s="75">
        <f>AVERAGE(R8:R31)</f>
        <v>8.7547217391304351</v>
      </c>
      <c r="S33" s="76"/>
    </row>
    <row r="34" spans="1:19" x14ac:dyDescent="0.3">
      <c r="A34" s="73" t="s">
        <v>28</v>
      </c>
      <c r="B34" s="74"/>
      <c r="C34" s="74"/>
      <c r="D34" s="75">
        <f>MIN(D8:D31)</f>
        <v>2.5045000000000002</v>
      </c>
      <c r="E34" s="74"/>
      <c r="F34" s="75">
        <f>MIN(F8:F31)</f>
        <v>5.2991000000000001</v>
      </c>
      <c r="G34" s="74"/>
      <c r="H34" s="75">
        <f>MIN(H8:H31)</f>
        <v>6.1154000000000002</v>
      </c>
      <c r="I34" s="74"/>
      <c r="J34" s="75">
        <f>MIN(J8:J31)</f>
        <v>9.4138999999999999</v>
      </c>
      <c r="K34" s="74"/>
      <c r="L34" s="75">
        <f>MIN(L8:L31)</f>
        <v>3.9998</v>
      </c>
      <c r="M34" s="74"/>
      <c r="N34" s="75">
        <f>MIN(N8:N31)</f>
        <v>1.0998000000000001</v>
      </c>
      <c r="O34" s="74"/>
      <c r="P34" s="75">
        <f>MIN(P8:P31)</f>
        <v>2.6829000000000001</v>
      </c>
      <c r="Q34" s="74"/>
      <c r="R34" s="75">
        <f>MIN(R8:R31)</f>
        <v>3.5634000000000001</v>
      </c>
      <c r="S34" s="76"/>
    </row>
    <row r="35" spans="1:19" ht="15" thickBot="1" x14ac:dyDescent="0.35">
      <c r="A35" s="77" t="s">
        <v>29</v>
      </c>
      <c r="B35" s="78"/>
      <c r="C35" s="78"/>
      <c r="D35" s="79">
        <f>MAX(D8:D31)</f>
        <v>7.5326000000000004</v>
      </c>
      <c r="E35" s="78"/>
      <c r="F35" s="79">
        <f>MAX(F8:F31)</f>
        <v>15.148199999999999</v>
      </c>
      <c r="G35" s="78"/>
      <c r="H35" s="79">
        <f>MAX(H8:H31)</f>
        <v>16.923500000000001</v>
      </c>
      <c r="I35" s="78"/>
      <c r="J35" s="79">
        <f>MAX(J8:J31)</f>
        <v>29.3523</v>
      </c>
      <c r="K35" s="78"/>
      <c r="L35" s="79">
        <f>MAX(L8:L31)</f>
        <v>17.377800000000001</v>
      </c>
      <c r="M35" s="78"/>
      <c r="N35" s="79">
        <f>MAX(N8:N31)</f>
        <v>15.196099999999999</v>
      </c>
      <c r="O35" s="78"/>
      <c r="P35" s="79">
        <f>MAX(P8:P31)</f>
        <v>9.9381000000000004</v>
      </c>
      <c r="Q35" s="78"/>
      <c r="R35" s="79">
        <f>MAX(R8:R31)</f>
        <v>14.351699999999999</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Data'!$B$7:$R$2292,3,0)</f>
        <v>44494</v>
      </c>
      <c r="C8" s="65">
        <f>VLOOKUP($A8,'Return Data'!$B$7:$R$2292,4,0)</f>
        <v>22.363299999999999</v>
      </c>
      <c r="D8" s="65">
        <f>VLOOKUP($A8,'Return Data'!$B$7:$R$2292,10,0)</f>
        <v>0.91100000000000003</v>
      </c>
      <c r="E8" s="66">
        <f t="shared" ref="E8:E33" si="0">RANK(D8,D$8:D$33,0)</f>
        <v>8</v>
      </c>
      <c r="F8" s="65">
        <f>VLOOKUP($A8,'Return Data'!$B$7:$R$2292,11,0)</f>
        <v>2.2191000000000001</v>
      </c>
      <c r="G8" s="66">
        <f t="shared" ref="G8:G33" si="1">RANK(F8,F$8:F$33,0)</f>
        <v>4</v>
      </c>
      <c r="H8" s="65">
        <f>VLOOKUP($A8,'Return Data'!$B$7:$R$2292,12,0)</f>
        <v>3.5495999999999999</v>
      </c>
      <c r="I8" s="66">
        <f>RANK(H8,H$8:H$33,0)</f>
        <v>2</v>
      </c>
      <c r="J8" s="65">
        <f>VLOOKUP($A8,'Return Data'!$B$7:$R$2292,13,0)</f>
        <v>4.4954999999999998</v>
      </c>
      <c r="K8" s="66">
        <f>RANK(J8,J$8:J$33,0)</f>
        <v>3</v>
      </c>
      <c r="L8" s="65">
        <f>VLOOKUP($A8,'Return Data'!$B$7:$R$2292,17,0)</f>
        <v>4.7316000000000003</v>
      </c>
      <c r="M8" s="66">
        <f>RANK(L8,L$8:L$33,0)</f>
        <v>8</v>
      </c>
      <c r="N8" s="65">
        <f>VLOOKUP($A8,'Return Data'!$B$7:$R$2292,14,0)</f>
        <v>5.4767999999999999</v>
      </c>
      <c r="O8" s="66">
        <f>RANK(N8,N$8:N$33,0)</f>
        <v>6</v>
      </c>
      <c r="P8" s="65">
        <f>VLOOKUP($A8,'Return Data'!$B$7:$R$2292,15,0)</f>
        <v>5.9241999999999999</v>
      </c>
      <c r="Q8" s="66">
        <f>RANK(P8,P$8:P$33,0)</f>
        <v>6</v>
      </c>
      <c r="R8" s="65">
        <f>VLOOKUP($A8,'Return Data'!$B$7:$R$2292,16,0)</f>
        <v>7.0484999999999998</v>
      </c>
      <c r="S8" s="67">
        <f>RANK(R8,R$8:R$33,0)</f>
        <v>4</v>
      </c>
    </row>
    <row r="9" spans="1:20" x14ac:dyDescent="0.3">
      <c r="A9" s="63" t="s">
        <v>1712</v>
      </c>
      <c r="B9" s="64">
        <f>VLOOKUP($A9,'Return Data'!$B$7:$R$2292,3,0)</f>
        <v>44494</v>
      </c>
      <c r="C9" s="65">
        <f>VLOOKUP($A9,'Return Data'!$B$7:$R$2292,4,0)</f>
        <v>15.8466</v>
      </c>
      <c r="D9" s="65">
        <f>VLOOKUP($A9,'Return Data'!$B$7:$R$2292,10,0)</f>
        <v>0.99550000000000005</v>
      </c>
      <c r="E9" s="66">
        <f t="shared" si="0"/>
        <v>3</v>
      </c>
      <c r="F9" s="65">
        <f>VLOOKUP($A9,'Return Data'!$B$7:$R$2292,11,0)</f>
        <v>2.1787999999999998</v>
      </c>
      <c r="G9" s="66">
        <f t="shared" si="1"/>
        <v>8</v>
      </c>
      <c r="H9" s="65">
        <f>VLOOKUP($A9,'Return Data'!$B$7:$R$2292,12,0)</f>
        <v>3.4258999999999999</v>
      </c>
      <c r="I9" s="66">
        <f t="shared" ref="I9:I33" si="2">RANK(H9,H$8:H$33,0)</f>
        <v>10</v>
      </c>
      <c r="J9" s="65">
        <f>VLOOKUP($A9,'Return Data'!$B$7:$R$2292,13,0)</f>
        <v>4.3273999999999999</v>
      </c>
      <c r="K9" s="66">
        <f t="shared" ref="K9:K33" si="3">RANK(J9,J$8:J$33,0)</f>
        <v>10</v>
      </c>
      <c r="L9" s="65">
        <f>VLOOKUP($A9,'Return Data'!$B$7:$R$2292,17,0)</f>
        <v>4.6731999999999996</v>
      </c>
      <c r="M9" s="66">
        <f t="shared" ref="M9:M33" si="4">RANK(L9,L$8:L$33,0)</f>
        <v>9</v>
      </c>
      <c r="N9" s="65">
        <f>VLOOKUP($A9,'Return Data'!$B$7:$R$2292,14,0)</f>
        <v>5.4715999999999996</v>
      </c>
      <c r="O9" s="66">
        <f t="shared" ref="O9:O33" si="5">RANK(N9,N$8:N$33,0)</f>
        <v>7</v>
      </c>
      <c r="P9" s="65">
        <f>VLOOKUP($A9,'Return Data'!$B$7:$R$2292,15,0)</f>
        <v>6.0458999999999996</v>
      </c>
      <c r="Q9" s="66">
        <f t="shared" ref="Q9:Q33" si="6">RANK(P9,P$8:P$33,0)</f>
        <v>3</v>
      </c>
      <c r="R9" s="65">
        <f>VLOOKUP($A9,'Return Data'!$B$7:$R$2292,16,0)</f>
        <v>6.6002999999999998</v>
      </c>
      <c r="S9" s="67">
        <f t="shared" ref="S9:S33" si="7">RANK(R9,R$8:R$33,0)</f>
        <v>11</v>
      </c>
    </row>
    <row r="10" spans="1:20" x14ac:dyDescent="0.3">
      <c r="A10" s="63" t="s">
        <v>1713</v>
      </c>
      <c r="B10" s="64">
        <f>VLOOKUP($A10,'Return Data'!$B$7:$R$2292,3,0)</f>
        <v>44494</v>
      </c>
      <c r="C10" s="65">
        <f>VLOOKUP($A10,'Return Data'!$B$7:$R$2292,4,0)</f>
        <v>13.324999999999999</v>
      </c>
      <c r="D10" s="65">
        <f>VLOOKUP($A10,'Return Data'!$B$7:$R$2292,10,0)</f>
        <v>0.9546</v>
      </c>
      <c r="E10" s="66">
        <f t="shared" si="0"/>
        <v>4</v>
      </c>
      <c r="F10" s="65">
        <f>VLOOKUP($A10,'Return Data'!$B$7:$R$2292,11,0)</f>
        <v>2.1307999999999998</v>
      </c>
      <c r="G10" s="66">
        <f t="shared" si="1"/>
        <v>10</v>
      </c>
      <c r="H10" s="65">
        <f>VLOOKUP($A10,'Return Data'!$B$7:$R$2292,12,0)</f>
        <v>3.4308999999999998</v>
      </c>
      <c r="I10" s="66">
        <f t="shared" si="2"/>
        <v>9</v>
      </c>
      <c r="J10" s="65">
        <f>VLOOKUP($A10,'Return Data'!$B$7:$R$2292,13,0)</f>
        <v>4.4443000000000001</v>
      </c>
      <c r="K10" s="66">
        <f t="shared" si="3"/>
        <v>5</v>
      </c>
      <c r="L10" s="65">
        <f>VLOOKUP($A10,'Return Data'!$B$7:$R$2292,17,0)</f>
        <v>4.8940999999999999</v>
      </c>
      <c r="M10" s="66">
        <f t="shared" si="4"/>
        <v>4</v>
      </c>
      <c r="N10" s="65">
        <f>VLOOKUP($A10,'Return Data'!$B$7:$R$2292,14,0)</f>
        <v>5.5406000000000004</v>
      </c>
      <c r="O10" s="66">
        <f t="shared" si="5"/>
        <v>3</v>
      </c>
      <c r="P10" s="65"/>
      <c r="Q10" s="66"/>
      <c r="R10" s="65">
        <f>VLOOKUP($A10,'Return Data'!$B$7:$R$2292,16,0)</f>
        <v>6.1268000000000002</v>
      </c>
      <c r="S10" s="67">
        <f t="shared" si="7"/>
        <v>16</v>
      </c>
    </row>
    <row r="11" spans="1:20" x14ac:dyDescent="0.3">
      <c r="A11" s="63" t="s">
        <v>1714</v>
      </c>
      <c r="B11" s="64">
        <f>VLOOKUP($A11,'Return Data'!$B$7:$R$2292,3,0)</f>
        <v>44494</v>
      </c>
      <c r="C11" s="65">
        <f>VLOOKUP($A11,'Return Data'!$B$7:$R$2292,4,0)</f>
        <v>11.644500000000001</v>
      </c>
      <c r="D11" s="65">
        <f>VLOOKUP($A11,'Return Data'!$B$7:$R$2292,10,0)</f>
        <v>0.49359999999999998</v>
      </c>
      <c r="E11" s="66">
        <f t="shared" si="0"/>
        <v>25</v>
      </c>
      <c r="F11" s="65">
        <f>VLOOKUP($A11,'Return Data'!$B$7:$R$2292,11,0)</f>
        <v>1.3341000000000001</v>
      </c>
      <c r="G11" s="66">
        <f t="shared" si="1"/>
        <v>26</v>
      </c>
      <c r="H11" s="65">
        <f>VLOOKUP($A11,'Return Data'!$B$7:$R$2292,12,0)</f>
        <v>2.2039</v>
      </c>
      <c r="I11" s="66">
        <f t="shared" si="2"/>
        <v>26</v>
      </c>
      <c r="J11" s="65">
        <f>VLOOKUP($A11,'Return Data'!$B$7:$R$2292,13,0)</f>
        <v>2.7867000000000002</v>
      </c>
      <c r="K11" s="66">
        <f t="shared" si="3"/>
        <v>26</v>
      </c>
      <c r="L11" s="65">
        <f>VLOOKUP($A11,'Return Data'!$B$7:$R$2292,17,0)</f>
        <v>3.4508000000000001</v>
      </c>
      <c r="M11" s="66">
        <f t="shared" si="4"/>
        <v>20</v>
      </c>
      <c r="N11" s="65">
        <f>VLOOKUP($A11,'Return Data'!$B$7:$R$2292,14,0)</f>
        <v>4.4309000000000003</v>
      </c>
      <c r="O11" s="66">
        <f t="shared" si="5"/>
        <v>17</v>
      </c>
      <c r="P11" s="65"/>
      <c r="Q11" s="66"/>
      <c r="R11" s="65">
        <f>VLOOKUP($A11,'Return Data'!$B$7:$R$2292,16,0)</f>
        <v>4.6409000000000002</v>
      </c>
      <c r="S11" s="67">
        <f t="shared" si="7"/>
        <v>21</v>
      </c>
    </row>
    <row r="12" spans="1:20" x14ac:dyDescent="0.3">
      <c r="A12" s="63" t="s">
        <v>1715</v>
      </c>
      <c r="B12" s="64">
        <f>VLOOKUP($A12,'Return Data'!$B$7:$R$2292,3,0)</f>
        <v>44494</v>
      </c>
      <c r="C12" s="65">
        <f>VLOOKUP($A12,'Return Data'!$B$7:$R$2292,4,0)</f>
        <v>12.282</v>
      </c>
      <c r="D12" s="65">
        <f>VLOOKUP($A12,'Return Data'!$B$7:$R$2292,10,0)</f>
        <v>0.87890000000000001</v>
      </c>
      <c r="E12" s="66">
        <f t="shared" si="0"/>
        <v>13</v>
      </c>
      <c r="F12" s="65">
        <f>VLOOKUP($A12,'Return Data'!$B$7:$R$2292,11,0)</f>
        <v>2.0608</v>
      </c>
      <c r="G12" s="66">
        <f t="shared" si="1"/>
        <v>16</v>
      </c>
      <c r="H12" s="65">
        <f>VLOOKUP($A12,'Return Data'!$B$7:$R$2292,12,0)</f>
        <v>3.1840999999999999</v>
      </c>
      <c r="I12" s="66">
        <f t="shared" si="2"/>
        <v>19</v>
      </c>
      <c r="J12" s="65">
        <f>VLOOKUP($A12,'Return Data'!$B$7:$R$2292,13,0)</f>
        <v>4.0407000000000002</v>
      </c>
      <c r="K12" s="66">
        <f t="shared" si="3"/>
        <v>19</v>
      </c>
      <c r="L12" s="65">
        <f>VLOOKUP($A12,'Return Data'!$B$7:$R$2292,17,0)</f>
        <v>4.4751000000000003</v>
      </c>
      <c r="M12" s="66">
        <f t="shared" si="4"/>
        <v>14</v>
      </c>
      <c r="N12" s="65">
        <f>VLOOKUP($A12,'Return Data'!$B$7:$R$2292,14,0)</f>
        <v>5.3893000000000004</v>
      </c>
      <c r="O12" s="66">
        <f t="shared" si="5"/>
        <v>9</v>
      </c>
      <c r="P12" s="65"/>
      <c r="Q12" s="66"/>
      <c r="R12" s="65">
        <f>VLOOKUP($A12,'Return Data'!$B$7:$R$2292,16,0)</f>
        <v>5.6333000000000002</v>
      </c>
      <c r="S12" s="67">
        <f t="shared" si="7"/>
        <v>18</v>
      </c>
    </row>
    <row r="13" spans="1:20" x14ac:dyDescent="0.3">
      <c r="A13" s="63" t="s">
        <v>1716</v>
      </c>
      <c r="B13" s="64">
        <f>VLOOKUP($A13,'Return Data'!$B$7:$R$2292,3,0)</f>
        <v>44494</v>
      </c>
      <c r="C13" s="65">
        <f>VLOOKUP($A13,'Return Data'!$B$7:$R$2292,4,0)</f>
        <v>16.168700000000001</v>
      </c>
      <c r="D13" s="65">
        <f>VLOOKUP($A13,'Return Data'!$B$7:$R$2292,10,0)</f>
        <v>0.94399999999999995</v>
      </c>
      <c r="E13" s="66">
        <f t="shared" si="0"/>
        <v>5</v>
      </c>
      <c r="F13" s="65">
        <f>VLOOKUP($A13,'Return Data'!$B$7:$R$2292,11,0)</f>
        <v>2.2416999999999998</v>
      </c>
      <c r="G13" s="66">
        <f t="shared" si="1"/>
        <v>2</v>
      </c>
      <c r="H13" s="65">
        <f>VLOOKUP($A13,'Return Data'!$B$7:$R$2292,12,0)</f>
        <v>3.5135000000000001</v>
      </c>
      <c r="I13" s="66">
        <f t="shared" si="2"/>
        <v>4</v>
      </c>
      <c r="J13" s="65">
        <f>VLOOKUP($A13,'Return Data'!$B$7:$R$2292,13,0)</f>
        <v>4.4718999999999998</v>
      </c>
      <c r="K13" s="66">
        <f t="shared" si="3"/>
        <v>4</v>
      </c>
      <c r="L13" s="65">
        <f>VLOOKUP($A13,'Return Data'!$B$7:$R$2292,17,0)</f>
        <v>4.9683000000000002</v>
      </c>
      <c r="M13" s="66">
        <f t="shared" si="4"/>
        <v>2</v>
      </c>
      <c r="N13" s="65">
        <f>VLOOKUP($A13,'Return Data'!$B$7:$R$2292,14,0)</f>
        <v>5.6891999999999996</v>
      </c>
      <c r="O13" s="66">
        <f t="shared" si="5"/>
        <v>1</v>
      </c>
      <c r="P13" s="65">
        <f>VLOOKUP($A13,'Return Data'!$B$7:$R$2292,15,0)</f>
        <v>6.1216999999999997</v>
      </c>
      <c r="Q13" s="66">
        <f t="shared" si="6"/>
        <v>1</v>
      </c>
      <c r="R13" s="65">
        <f>VLOOKUP($A13,'Return Data'!$B$7:$R$2292,16,0)</f>
        <v>6.7706999999999997</v>
      </c>
      <c r="S13" s="67">
        <f t="shared" si="7"/>
        <v>9</v>
      </c>
    </row>
    <row r="14" spans="1:20" x14ac:dyDescent="0.3">
      <c r="A14" s="63" t="s">
        <v>1717</v>
      </c>
      <c r="B14" s="64">
        <f>VLOOKUP($A14,'Return Data'!$B$7:$R$2292,3,0)</f>
        <v>44494</v>
      </c>
      <c r="C14" s="65">
        <f>VLOOKUP($A14,'Return Data'!$B$7:$R$2292,4,0)</f>
        <v>15.821999999999999</v>
      </c>
      <c r="D14" s="65">
        <f>VLOOKUP($A14,'Return Data'!$B$7:$R$2292,10,0)</f>
        <v>0.80279999999999996</v>
      </c>
      <c r="E14" s="66">
        <f t="shared" si="0"/>
        <v>18</v>
      </c>
      <c r="F14" s="65">
        <f>VLOOKUP($A14,'Return Data'!$B$7:$R$2292,11,0)</f>
        <v>2.0840000000000001</v>
      </c>
      <c r="G14" s="66">
        <f t="shared" si="1"/>
        <v>14</v>
      </c>
      <c r="H14" s="65">
        <f>VLOOKUP($A14,'Return Data'!$B$7:$R$2292,12,0)</f>
        <v>3.2835000000000001</v>
      </c>
      <c r="I14" s="66">
        <f t="shared" si="2"/>
        <v>14</v>
      </c>
      <c r="J14" s="65">
        <f>VLOOKUP($A14,'Return Data'!$B$7:$R$2292,13,0)</f>
        <v>4.2224000000000004</v>
      </c>
      <c r="K14" s="66">
        <f t="shared" si="3"/>
        <v>14</v>
      </c>
      <c r="L14" s="65">
        <f>VLOOKUP($A14,'Return Data'!$B$7:$R$2292,17,0)</f>
        <v>4.3415999999999997</v>
      </c>
      <c r="M14" s="66">
        <f t="shared" si="4"/>
        <v>16</v>
      </c>
      <c r="N14" s="65">
        <f>VLOOKUP($A14,'Return Data'!$B$7:$R$2292,14,0)</f>
        <v>5.1174999999999997</v>
      </c>
      <c r="O14" s="66">
        <f t="shared" si="5"/>
        <v>13</v>
      </c>
      <c r="P14" s="65">
        <f>VLOOKUP($A14,'Return Data'!$B$7:$R$2292,15,0)</f>
        <v>5.5491999999999999</v>
      </c>
      <c r="Q14" s="66">
        <f t="shared" si="6"/>
        <v>13</v>
      </c>
      <c r="R14" s="65">
        <f>VLOOKUP($A14,'Return Data'!$B$7:$R$2292,16,0)</f>
        <v>6.2439</v>
      </c>
      <c r="S14" s="67">
        <f t="shared" si="7"/>
        <v>14</v>
      </c>
    </row>
    <row r="15" spans="1:20" x14ac:dyDescent="0.3">
      <c r="A15" s="63" t="s">
        <v>1718</v>
      </c>
      <c r="B15" s="64">
        <f>VLOOKUP($A15,'Return Data'!$B$7:$R$2292,3,0)</f>
        <v>44494</v>
      </c>
      <c r="C15" s="65">
        <f>VLOOKUP($A15,'Return Data'!$B$7:$R$2292,4,0)</f>
        <v>28.785900000000002</v>
      </c>
      <c r="D15" s="65">
        <f>VLOOKUP($A15,'Return Data'!$B$7:$R$2292,10,0)</f>
        <v>0.88780000000000003</v>
      </c>
      <c r="E15" s="66">
        <f t="shared" si="0"/>
        <v>11</v>
      </c>
      <c r="F15" s="65">
        <f>VLOOKUP($A15,'Return Data'!$B$7:$R$2292,11,0)</f>
        <v>2.1436000000000002</v>
      </c>
      <c r="G15" s="66">
        <f t="shared" si="1"/>
        <v>9</v>
      </c>
      <c r="H15" s="65">
        <f>VLOOKUP($A15,'Return Data'!$B$7:$R$2292,12,0)</f>
        <v>3.3843000000000001</v>
      </c>
      <c r="I15" s="66">
        <f t="shared" si="2"/>
        <v>11</v>
      </c>
      <c r="J15" s="65">
        <f>VLOOKUP($A15,'Return Data'!$B$7:$R$2292,13,0)</f>
        <v>4.3019999999999996</v>
      </c>
      <c r="K15" s="66">
        <f t="shared" si="3"/>
        <v>12</v>
      </c>
      <c r="L15" s="65">
        <f>VLOOKUP($A15,'Return Data'!$B$7:$R$2292,17,0)</f>
        <v>4.6576000000000004</v>
      </c>
      <c r="M15" s="66">
        <f t="shared" si="4"/>
        <v>11</v>
      </c>
      <c r="N15" s="65">
        <f>VLOOKUP($A15,'Return Data'!$B$7:$R$2292,14,0)</f>
        <v>5.3788</v>
      </c>
      <c r="O15" s="66">
        <f t="shared" si="5"/>
        <v>11</v>
      </c>
      <c r="P15" s="65">
        <f>VLOOKUP($A15,'Return Data'!$B$7:$R$2292,15,0)</f>
        <v>5.8955000000000002</v>
      </c>
      <c r="Q15" s="66">
        <f t="shared" si="6"/>
        <v>8</v>
      </c>
      <c r="R15" s="65">
        <f>VLOOKUP($A15,'Return Data'!$B$7:$R$2292,16,0)</f>
        <v>7.1372</v>
      </c>
      <c r="S15" s="67">
        <f t="shared" si="7"/>
        <v>2</v>
      </c>
    </row>
    <row r="16" spans="1:20" x14ac:dyDescent="0.3">
      <c r="A16" s="63" t="s">
        <v>1719</v>
      </c>
      <c r="B16" s="64">
        <f>VLOOKUP($A16,'Return Data'!$B$7:$R$2292,3,0)</f>
        <v>44494</v>
      </c>
      <c r="C16" s="65">
        <f>VLOOKUP($A16,'Return Data'!$B$7:$R$2292,4,0)</f>
        <v>27.431000000000001</v>
      </c>
      <c r="D16" s="65">
        <f>VLOOKUP($A16,'Return Data'!$B$7:$R$2292,10,0)</f>
        <v>0.88190000000000002</v>
      </c>
      <c r="E16" s="66">
        <f t="shared" si="0"/>
        <v>12</v>
      </c>
      <c r="F16" s="65">
        <f>VLOOKUP($A16,'Return Data'!$B$7:$R$2292,11,0)</f>
        <v>2.0829</v>
      </c>
      <c r="G16" s="66">
        <f t="shared" si="1"/>
        <v>15</v>
      </c>
      <c r="H16" s="65">
        <f>VLOOKUP($A16,'Return Data'!$B$7:$R$2292,12,0)</f>
        <v>3.2984</v>
      </c>
      <c r="I16" s="66">
        <f t="shared" si="2"/>
        <v>13</v>
      </c>
      <c r="J16" s="65">
        <f>VLOOKUP($A16,'Return Data'!$B$7:$R$2292,13,0)</f>
        <v>4.2107999999999999</v>
      </c>
      <c r="K16" s="66">
        <f t="shared" si="3"/>
        <v>15</v>
      </c>
      <c r="L16" s="65">
        <f>VLOOKUP($A16,'Return Data'!$B$7:$R$2292,17,0)</f>
        <v>4.4983000000000004</v>
      </c>
      <c r="M16" s="66">
        <f t="shared" si="4"/>
        <v>13</v>
      </c>
      <c r="N16" s="65">
        <f>VLOOKUP($A16,'Return Data'!$B$7:$R$2292,14,0)</f>
        <v>5.3887999999999998</v>
      </c>
      <c r="O16" s="66">
        <f t="shared" si="5"/>
        <v>10</v>
      </c>
      <c r="P16" s="65">
        <f>VLOOKUP($A16,'Return Data'!$B$7:$R$2292,15,0)</f>
        <v>5.8860000000000001</v>
      </c>
      <c r="Q16" s="66">
        <f t="shared" si="6"/>
        <v>9</v>
      </c>
      <c r="R16" s="65">
        <f>VLOOKUP($A16,'Return Data'!$B$7:$R$2292,16,0)</f>
        <v>7.0019999999999998</v>
      </c>
      <c r="S16" s="67">
        <f t="shared" si="7"/>
        <v>5</v>
      </c>
    </row>
    <row r="17" spans="1:19" x14ac:dyDescent="0.3">
      <c r="A17" s="63" t="s">
        <v>1720</v>
      </c>
      <c r="B17" s="64">
        <f>VLOOKUP($A17,'Return Data'!$B$7:$R$2292,3,0)</f>
        <v>44494</v>
      </c>
      <c r="C17" s="65">
        <f>VLOOKUP($A17,'Return Data'!$B$7:$R$2292,4,0)</f>
        <v>15.0474</v>
      </c>
      <c r="D17" s="65">
        <f>VLOOKUP($A17,'Return Data'!$B$7:$R$2292,10,0)</f>
        <v>0.56469999999999998</v>
      </c>
      <c r="E17" s="66">
        <f t="shared" si="0"/>
        <v>24</v>
      </c>
      <c r="F17" s="65">
        <f>VLOOKUP($A17,'Return Data'!$B$7:$R$2292,11,0)</f>
        <v>1.4406000000000001</v>
      </c>
      <c r="G17" s="66">
        <f t="shared" si="1"/>
        <v>25</v>
      </c>
      <c r="H17" s="65">
        <f>VLOOKUP($A17,'Return Data'!$B$7:$R$2292,12,0)</f>
        <v>2.456</v>
      </c>
      <c r="I17" s="66">
        <f t="shared" si="2"/>
        <v>23</v>
      </c>
      <c r="J17" s="65">
        <f>VLOOKUP($A17,'Return Data'!$B$7:$R$2292,13,0)</f>
        <v>2.8931</v>
      </c>
      <c r="K17" s="66">
        <f t="shared" si="3"/>
        <v>24</v>
      </c>
      <c r="L17" s="65">
        <f>VLOOKUP($A17,'Return Data'!$B$7:$R$2292,17,0)</f>
        <v>3.5158</v>
      </c>
      <c r="M17" s="66">
        <f t="shared" si="4"/>
        <v>19</v>
      </c>
      <c r="N17" s="65">
        <f>VLOOKUP($A17,'Return Data'!$B$7:$R$2292,14,0)</f>
        <v>4.5179</v>
      </c>
      <c r="O17" s="66">
        <f t="shared" si="5"/>
        <v>16</v>
      </c>
      <c r="P17" s="65">
        <f>VLOOKUP($A17,'Return Data'!$B$7:$R$2292,15,0)</f>
        <v>5.3300999999999998</v>
      </c>
      <c r="Q17" s="66">
        <f t="shared" si="6"/>
        <v>14</v>
      </c>
      <c r="R17" s="65">
        <f>VLOOKUP($A17,'Return Data'!$B$7:$R$2292,16,0)</f>
        <v>6.1422999999999996</v>
      </c>
      <c r="S17" s="67">
        <f t="shared" si="7"/>
        <v>15</v>
      </c>
    </row>
    <row r="18" spans="1:19" x14ac:dyDescent="0.3">
      <c r="A18" s="63" t="s">
        <v>1721</v>
      </c>
      <c r="B18" s="64">
        <f>VLOOKUP($A18,'Return Data'!$B$7:$R$2292,3,0)</f>
        <v>44494</v>
      </c>
      <c r="C18" s="65">
        <f>VLOOKUP($A18,'Return Data'!$B$7:$R$2292,4,0)</f>
        <v>26.640499999999999</v>
      </c>
      <c r="D18" s="65">
        <f>VLOOKUP($A18,'Return Data'!$B$7:$R$2292,10,0)</f>
        <v>0.78920000000000001</v>
      </c>
      <c r="E18" s="66">
        <f t="shared" si="0"/>
        <v>19</v>
      </c>
      <c r="F18" s="65">
        <f>VLOOKUP($A18,'Return Data'!$B$7:$R$2292,11,0)</f>
        <v>1.9982</v>
      </c>
      <c r="G18" s="66">
        <f t="shared" si="1"/>
        <v>18</v>
      </c>
      <c r="H18" s="65">
        <f>VLOOKUP($A18,'Return Data'!$B$7:$R$2292,12,0)</f>
        <v>3.2545999999999999</v>
      </c>
      <c r="I18" s="66">
        <f t="shared" si="2"/>
        <v>15</v>
      </c>
      <c r="J18" s="65">
        <f>VLOOKUP($A18,'Return Data'!$B$7:$R$2292,13,0)</f>
        <v>4.0713999999999997</v>
      </c>
      <c r="K18" s="66">
        <f t="shared" si="3"/>
        <v>18</v>
      </c>
      <c r="L18" s="65">
        <f>VLOOKUP($A18,'Return Data'!$B$7:$R$2292,17,0)</f>
        <v>4.6227</v>
      </c>
      <c r="M18" s="66">
        <f t="shared" si="4"/>
        <v>12</v>
      </c>
      <c r="N18" s="65">
        <f>VLOOKUP($A18,'Return Data'!$B$7:$R$2292,14,0)</f>
        <v>5.2986000000000004</v>
      </c>
      <c r="O18" s="66">
        <f t="shared" si="5"/>
        <v>12</v>
      </c>
      <c r="P18" s="65">
        <f>VLOOKUP($A18,'Return Data'!$B$7:$R$2292,15,0)</f>
        <v>5.8029000000000002</v>
      </c>
      <c r="Q18" s="66">
        <f t="shared" si="6"/>
        <v>10</v>
      </c>
      <c r="R18" s="65">
        <f>VLOOKUP($A18,'Return Data'!$B$7:$R$2292,16,0)</f>
        <v>6.8573000000000004</v>
      </c>
      <c r="S18" s="67">
        <f t="shared" si="7"/>
        <v>6</v>
      </c>
    </row>
    <row r="19" spans="1:19" x14ac:dyDescent="0.3">
      <c r="A19" s="63" t="s">
        <v>1722</v>
      </c>
      <c r="B19" s="64">
        <f>VLOOKUP($A19,'Return Data'!$B$7:$R$2292,3,0)</f>
        <v>44494</v>
      </c>
      <c r="C19" s="65">
        <f>VLOOKUP($A19,'Return Data'!$B$7:$R$2292,4,0)</f>
        <v>10.8437</v>
      </c>
      <c r="D19" s="65">
        <f>VLOOKUP($A19,'Return Data'!$B$7:$R$2292,10,0)</f>
        <v>0.64319999999999999</v>
      </c>
      <c r="E19" s="66">
        <f t="shared" si="0"/>
        <v>23</v>
      </c>
      <c r="F19" s="65">
        <f>VLOOKUP($A19,'Return Data'!$B$7:$R$2292,11,0)</f>
        <v>1.5546</v>
      </c>
      <c r="G19" s="66">
        <f t="shared" si="1"/>
        <v>23</v>
      </c>
      <c r="H19" s="65">
        <f>VLOOKUP($A19,'Return Data'!$B$7:$R$2292,12,0)</f>
        <v>2.5049999999999999</v>
      </c>
      <c r="I19" s="66">
        <f t="shared" si="2"/>
        <v>22</v>
      </c>
      <c r="J19" s="65">
        <f>VLOOKUP($A19,'Return Data'!$B$7:$R$2292,13,0)</f>
        <v>3.129</v>
      </c>
      <c r="K19" s="66">
        <f t="shared" si="3"/>
        <v>22</v>
      </c>
      <c r="L19" s="65"/>
      <c r="M19" s="66"/>
      <c r="N19" s="65"/>
      <c r="O19" s="66"/>
      <c r="P19" s="65"/>
      <c r="Q19" s="66"/>
      <c r="R19" s="65">
        <f>VLOOKUP($A19,'Return Data'!$B$7:$R$2292,16,0)</f>
        <v>3.8782999999999999</v>
      </c>
      <c r="S19" s="67">
        <f t="shared" si="7"/>
        <v>24</v>
      </c>
    </row>
    <row r="20" spans="1:19" x14ac:dyDescent="0.3">
      <c r="A20" s="63" t="s">
        <v>1723</v>
      </c>
      <c r="B20" s="64">
        <f>VLOOKUP($A20,'Return Data'!$B$7:$R$2292,3,0)</f>
        <v>44494</v>
      </c>
      <c r="C20" s="65">
        <f>VLOOKUP($A20,'Return Data'!$B$7:$R$2292,4,0)</f>
        <v>27.5579</v>
      </c>
      <c r="D20" s="65">
        <f>VLOOKUP($A20,'Return Data'!$B$7:$R$2292,10,0)</f>
        <v>0.64970000000000006</v>
      </c>
      <c r="E20" s="66">
        <f t="shared" si="0"/>
        <v>21</v>
      </c>
      <c r="F20" s="65">
        <f>VLOOKUP($A20,'Return Data'!$B$7:$R$2292,11,0)</f>
        <v>1.7444999999999999</v>
      </c>
      <c r="G20" s="66">
        <f t="shared" si="1"/>
        <v>21</v>
      </c>
      <c r="H20" s="65">
        <f>VLOOKUP($A20,'Return Data'!$B$7:$R$2292,12,0)</f>
        <v>2.4224999999999999</v>
      </c>
      <c r="I20" s="66">
        <f t="shared" si="2"/>
        <v>24</v>
      </c>
      <c r="J20" s="65">
        <f>VLOOKUP($A20,'Return Data'!$B$7:$R$2292,13,0)</f>
        <v>3.0190000000000001</v>
      </c>
      <c r="K20" s="66">
        <f t="shared" si="3"/>
        <v>23</v>
      </c>
      <c r="L20" s="65">
        <f>VLOOKUP($A20,'Return Data'!$B$7:$R$2292,17,0)</f>
        <v>3.1848000000000001</v>
      </c>
      <c r="M20" s="66">
        <f t="shared" si="4"/>
        <v>21</v>
      </c>
      <c r="N20" s="65">
        <f>VLOOKUP($A20,'Return Data'!$B$7:$R$2292,14,0)</f>
        <v>4.0724</v>
      </c>
      <c r="O20" s="66">
        <f t="shared" si="5"/>
        <v>18</v>
      </c>
      <c r="P20" s="65">
        <f>VLOOKUP($A20,'Return Data'!$B$7:$R$2292,15,0)</f>
        <v>4.8193999999999999</v>
      </c>
      <c r="Q20" s="66">
        <f t="shared" si="6"/>
        <v>15</v>
      </c>
      <c r="R20" s="65">
        <f>VLOOKUP($A20,'Return Data'!$B$7:$R$2292,16,0)</f>
        <v>6.3853</v>
      </c>
      <c r="S20" s="67">
        <f t="shared" si="7"/>
        <v>12</v>
      </c>
    </row>
    <row r="21" spans="1:19" x14ac:dyDescent="0.3">
      <c r="A21" s="63" t="s">
        <v>1724</v>
      </c>
      <c r="B21" s="64">
        <f>VLOOKUP($A21,'Return Data'!$B$7:$R$2292,3,0)</f>
        <v>44494</v>
      </c>
      <c r="C21" s="65">
        <f>VLOOKUP($A21,'Return Data'!$B$7:$R$2292,4,0)</f>
        <v>31.0838</v>
      </c>
      <c r="D21" s="65">
        <f>VLOOKUP($A21,'Return Data'!$B$7:$R$2292,10,0)</f>
        <v>0.93420000000000003</v>
      </c>
      <c r="E21" s="66">
        <f t="shared" si="0"/>
        <v>6</v>
      </c>
      <c r="F21" s="65">
        <f>VLOOKUP($A21,'Return Data'!$B$7:$R$2292,11,0)</f>
        <v>2.2092999999999998</v>
      </c>
      <c r="G21" s="66">
        <f t="shared" si="1"/>
        <v>6</v>
      </c>
      <c r="H21" s="65">
        <f>VLOOKUP($A21,'Return Data'!$B$7:$R$2292,12,0)</f>
        <v>3.5015999999999998</v>
      </c>
      <c r="I21" s="66">
        <f t="shared" si="2"/>
        <v>5</v>
      </c>
      <c r="J21" s="65">
        <f>VLOOKUP($A21,'Return Data'!$B$7:$R$2292,13,0)</f>
        <v>4.5156999999999998</v>
      </c>
      <c r="K21" s="66">
        <f t="shared" si="3"/>
        <v>2</v>
      </c>
      <c r="L21" s="65">
        <f>VLOOKUP($A21,'Return Data'!$B$7:$R$2292,17,0)</f>
        <v>4.7901999999999996</v>
      </c>
      <c r="M21" s="66">
        <f t="shared" si="4"/>
        <v>6</v>
      </c>
      <c r="N21" s="65">
        <f>VLOOKUP($A21,'Return Data'!$B$7:$R$2292,14,0)</f>
        <v>5.4646999999999997</v>
      </c>
      <c r="O21" s="66">
        <f t="shared" si="5"/>
        <v>8</v>
      </c>
      <c r="P21" s="65">
        <f>VLOOKUP($A21,'Return Data'!$B$7:$R$2292,15,0)</f>
        <v>5.9447000000000001</v>
      </c>
      <c r="Q21" s="66">
        <f t="shared" si="6"/>
        <v>5</v>
      </c>
      <c r="R21" s="65">
        <f>VLOOKUP($A21,'Return Data'!$B$7:$R$2292,16,0)</f>
        <v>7.1280000000000001</v>
      </c>
      <c r="S21" s="67">
        <f t="shared" si="7"/>
        <v>3</v>
      </c>
    </row>
    <row r="22" spans="1:19" x14ac:dyDescent="0.3">
      <c r="A22" s="63" t="s">
        <v>1725</v>
      </c>
      <c r="B22" s="64">
        <f>VLOOKUP($A22,'Return Data'!$B$7:$R$2292,3,0)</f>
        <v>44494</v>
      </c>
      <c r="C22" s="65">
        <f>VLOOKUP($A22,'Return Data'!$B$7:$R$2292,4,0)</f>
        <v>15.981999999999999</v>
      </c>
      <c r="D22" s="65">
        <f>VLOOKUP($A22,'Return Data'!$B$7:$R$2292,10,0)</f>
        <v>0.84550000000000003</v>
      </c>
      <c r="E22" s="66">
        <f t="shared" si="0"/>
        <v>16</v>
      </c>
      <c r="F22" s="65">
        <f>VLOOKUP($A22,'Return Data'!$B$7:$R$2292,11,0)</f>
        <v>2.1084000000000001</v>
      </c>
      <c r="G22" s="66">
        <f t="shared" si="1"/>
        <v>12</v>
      </c>
      <c r="H22" s="65">
        <f>VLOOKUP($A22,'Return Data'!$B$7:$R$2292,12,0)</f>
        <v>3.4367000000000001</v>
      </c>
      <c r="I22" s="66">
        <f t="shared" si="2"/>
        <v>8</v>
      </c>
      <c r="J22" s="65">
        <f>VLOOKUP($A22,'Return Data'!$B$7:$R$2292,13,0)</f>
        <v>4.3893000000000004</v>
      </c>
      <c r="K22" s="66">
        <f t="shared" si="3"/>
        <v>8</v>
      </c>
      <c r="L22" s="65">
        <f>VLOOKUP($A22,'Return Data'!$B$7:$R$2292,17,0)</f>
        <v>4.9538000000000002</v>
      </c>
      <c r="M22" s="66">
        <f t="shared" si="4"/>
        <v>3</v>
      </c>
      <c r="N22" s="65">
        <f>VLOOKUP($A22,'Return Data'!$B$7:$R$2292,14,0)</f>
        <v>5.5218999999999996</v>
      </c>
      <c r="O22" s="66">
        <f t="shared" si="5"/>
        <v>4</v>
      </c>
      <c r="P22" s="65">
        <f>VLOOKUP($A22,'Return Data'!$B$7:$R$2292,15,0)</f>
        <v>5.9977999999999998</v>
      </c>
      <c r="Q22" s="66">
        <f t="shared" si="6"/>
        <v>4</v>
      </c>
      <c r="R22" s="65">
        <f>VLOOKUP($A22,'Return Data'!$B$7:$R$2292,16,0)</f>
        <v>6.6093999999999999</v>
      </c>
      <c r="S22" s="67">
        <f t="shared" si="7"/>
        <v>10</v>
      </c>
    </row>
    <row r="23" spans="1:19" x14ac:dyDescent="0.3">
      <c r="A23" s="63" t="s">
        <v>1726</v>
      </c>
      <c r="B23" s="64">
        <f>VLOOKUP($A23,'Return Data'!$B$7:$R$2292,3,0)</f>
        <v>44494</v>
      </c>
      <c r="C23" s="65">
        <f>VLOOKUP($A23,'Return Data'!$B$7:$R$2292,4,0)</f>
        <v>11.383100000000001</v>
      </c>
      <c r="D23" s="65">
        <f>VLOOKUP($A23,'Return Data'!$B$7:$R$2292,10,0)</f>
        <v>0.84340000000000004</v>
      </c>
      <c r="E23" s="66">
        <f t="shared" si="0"/>
        <v>17</v>
      </c>
      <c r="F23" s="65">
        <f>VLOOKUP($A23,'Return Data'!$B$7:$R$2292,11,0)</f>
        <v>1.9854000000000001</v>
      </c>
      <c r="G23" s="66">
        <f t="shared" si="1"/>
        <v>19</v>
      </c>
      <c r="H23" s="65">
        <f>VLOOKUP($A23,'Return Data'!$B$7:$R$2292,12,0)</f>
        <v>3.0238</v>
      </c>
      <c r="I23" s="66">
        <f t="shared" si="2"/>
        <v>20</v>
      </c>
      <c r="J23" s="65">
        <f>VLOOKUP($A23,'Return Data'!$B$7:$R$2292,13,0)</f>
        <v>3.7582</v>
      </c>
      <c r="K23" s="66">
        <f t="shared" si="3"/>
        <v>20</v>
      </c>
      <c r="L23" s="65">
        <f>VLOOKUP($A23,'Return Data'!$B$7:$R$2292,17,0)</f>
        <v>4.0963000000000003</v>
      </c>
      <c r="M23" s="66">
        <f t="shared" si="4"/>
        <v>18</v>
      </c>
      <c r="N23" s="65"/>
      <c r="O23" s="66"/>
      <c r="P23" s="65"/>
      <c r="Q23" s="66"/>
      <c r="R23" s="65">
        <f>VLOOKUP($A23,'Return Data'!$B$7:$R$2292,16,0)</f>
        <v>4.8221999999999996</v>
      </c>
      <c r="S23" s="67">
        <f t="shared" si="7"/>
        <v>20</v>
      </c>
    </row>
    <row r="24" spans="1:19" x14ac:dyDescent="0.3">
      <c r="A24" s="63" t="s">
        <v>1727</v>
      </c>
      <c r="B24" s="64">
        <f>VLOOKUP($A24,'Return Data'!$B$7:$R$2292,3,0)</f>
        <v>44494</v>
      </c>
      <c r="C24" s="65">
        <f>VLOOKUP($A24,'Return Data'!$B$7:$R$2292,4,0)</f>
        <v>10.4245</v>
      </c>
      <c r="D24" s="65">
        <f>VLOOKUP($A24,'Return Data'!$B$7:$R$2292,10,0)</f>
        <v>0.64690000000000003</v>
      </c>
      <c r="E24" s="66">
        <f t="shared" si="0"/>
        <v>22</v>
      </c>
      <c r="F24" s="65">
        <f>VLOOKUP($A24,'Return Data'!$B$7:$R$2292,11,0)</f>
        <v>1.7352000000000001</v>
      </c>
      <c r="G24" s="66">
        <f t="shared" si="1"/>
        <v>22</v>
      </c>
      <c r="H24" s="65">
        <f>VLOOKUP($A24,'Return Data'!$B$7:$R$2292,12,0)</f>
        <v>2.8209</v>
      </c>
      <c r="I24" s="66">
        <f t="shared" si="2"/>
        <v>21</v>
      </c>
      <c r="J24" s="65">
        <f>VLOOKUP($A24,'Return Data'!$B$7:$R$2292,13,0)</f>
        <v>3.5872000000000002</v>
      </c>
      <c r="K24" s="66">
        <f t="shared" si="3"/>
        <v>21</v>
      </c>
      <c r="L24" s="65"/>
      <c r="M24" s="66"/>
      <c r="N24" s="65"/>
      <c r="O24" s="66"/>
      <c r="P24" s="65"/>
      <c r="Q24" s="66"/>
      <c r="R24" s="65">
        <f>VLOOKUP($A24,'Return Data'!$B$7:$R$2292,16,0)</f>
        <v>3.6175999999999999</v>
      </c>
      <c r="S24" s="67">
        <f t="shared" si="7"/>
        <v>25</v>
      </c>
    </row>
    <row r="25" spans="1:19" x14ac:dyDescent="0.3">
      <c r="A25" s="63" t="s">
        <v>1728</v>
      </c>
      <c r="B25" s="64">
        <f>VLOOKUP($A25,'Return Data'!$B$7:$R$2292,3,0)</f>
        <v>44494</v>
      </c>
      <c r="C25" s="65">
        <f>VLOOKUP($A25,'Return Data'!$B$7:$R$2292,4,0)</f>
        <v>10.566000000000001</v>
      </c>
      <c r="D25" s="65">
        <f>VLOOKUP($A25,'Return Data'!$B$7:$R$2292,10,0)</f>
        <v>0.84950000000000003</v>
      </c>
      <c r="E25" s="66">
        <f t="shared" si="0"/>
        <v>15</v>
      </c>
      <c r="F25" s="65">
        <f>VLOOKUP($A25,'Return Data'!$B$7:$R$2292,11,0)</f>
        <v>2.0870000000000002</v>
      </c>
      <c r="G25" s="66">
        <f t="shared" si="1"/>
        <v>13</v>
      </c>
      <c r="H25" s="65">
        <f>VLOOKUP($A25,'Return Data'!$B$7:$R$2292,12,0)</f>
        <v>3.234</v>
      </c>
      <c r="I25" s="66">
        <f t="shared" si="2"/>
        <v>16</v>
      </c>
      <c r="J25" s="65">
        <f>VLOOKUP($A25,'Return Data'!$B$7:$R$2292,13,0)</f>
        <v>4.2320000000000002</v>
      </c>
      <c r="K25" s="66">
        <f t="shared" si="3"/>
        <v>13</v>
      </c>
      <c r="L25" s="65"/>
      <c r="M25" s="66"/>
      <c r="N25" s="65"/>
      <c r="O25" s="66"/>
      <c r="P25" s="65"/>
      <c r="Q25" s="66"/>
      <c r="R25" s="65">
        <f>VLOOKUP($A25,'Return Data'!$B$7:$R$2292,16,0)</f>
        <v>4.1604000000000001</v>
      </c>
      <c r="S25" s="67">
        <f t="shared" si="7"/>
        <v>23</v>
      </c>
    </row>
    <row r="26" spans="1:19" x14ac:dyDescent="0.3">
      <c r="A26" s="63" t="s">
        <v>1729</v>
      </c>
      <c r="B26" s="64">
        <f>VLOOKUP($A26,'Return Data'!$B$7:$R$2292,3,0)</f>
        <v>44494</v>
      </c>
      <c r="C26" s="65">
        <f>VLOOKUP($A26,'Return Data'!$B$7:$R$2292,4,0)</f>
        <v>22.407499999999999</v>
      </c>
      <c r="D26" s="65">
        <f>VLOOKUP($A26,'Return Data'!$B$7:$R$2292,10,0)</f>
        <v>0.93200000000000005</v>
      </c>
      <c r="E26" s="66">
        <f t="shared" si="0"/>
        <v>7</v>
      </c>
      <c r="F26" s="65">
        <f>VLOOKUP($A26,'Return Data'!$B$7:$R$2292,11,0)</f>
        <v>2.2141999999999999</v>
      </c>
      <c r="G26" s="66">
        <f t="shared" si="1"/>
        <v>5</v>
      </c>
      <c r="H26" s="65">
        <f>VLOOKUP($A26,'Return Data'!$B$7:$R$2292,12,0)</f>
        <v>3.4944999999999999</v>
      </c>
      <c r="I26" s="66">
        <f t="shared" si="2"/>
        <v>7</v>
      </c>
      <c r="J26" s="65">
        <f>VLOOKUP($A26,'Return Data'!$B$7:$R$2292,13,0)</f>
        <v>4.4405000000000001</v>
      </c>
      <c r="K26" s="66">
        <f t="shared" si="3"/>
        <v>6</v>
      </c>
      <c r="L26" s="65">
        <f>VLOOKUP($A26,'Return Data'!$B$7:$R$2292,17,0)</f>
        <v>4.8097000000000003</v>
      </c>
      <c r="M26" s="66">
        <f t="shared" si="4"/>
        <v>5</v>
      </c>
      <c r="N26" s="65">
        <f>VLOOKUP($A26,'Return Data'!$B$7:$R$2292,14,0)</f>
        <v>5.5864000000000003</v>
      </c>
      <c r="O26" s="66">
        <f t="shared" si="5"/>
        <v>2</v>
      </c>
      <c r="P26" s="65">
        <f>VLOOKUP($A26,'Return Data'!$B$7:$R$2292,15,0)</f>
        <v>6.1195000000000004</v>
      </c>
      <c r="Q26" s="66">
        <f t="shared" si="6"/>
        <v>2</v>
      </c>
      <c r="R26" s="65">
        <f>VLOOKUP($A26,'Return Data'!$B$7:$R$2292,16,0)</f>
        <v>7.1997999999999998</v>
      </c>
      <c r="S26" s="67">
        <f t="shared" si="7"/>
        <v>1</v>
      </c>
    </row>
    <row r="27" spans="1:19" x14ac:dyDescent="0.3">
      <c r="A27" s="63" t="s">
        <v>1730</v>
      </c>
      <c r="B27" s="64">
        <f>VLOOKUP($A27,'Return Data'!$B$7:$R$2292,3,0)</f>
        <v>44494</v>
      </c>
      <c r="C27" s="65">
        <f>VLOOKUP($A27,'Return Data'!$B$7:$R$2292,4,0)</f>
        <v>15.523</v>
      </c>
      <c r="D27" s="65">
        <f>VLOOKUP($A27,'Return Data'!$B$7:$R$2292,10,0)</f>
        <v>0.87139999999999995</v>
      </c>
      <c r="E27" s="66">
        <f t="shared" si="0"/>
        <v>14</v>
      </c>
      <c r="F27" s="65">
        <f>VLOOKUP($A27,'Return Data'!$B$7:$R$2292,11,0)</f>
        <v>2.0190000000000001</v>
      </c>
      <c r="G27" s="66">
        <f t="shared" si="1"/>
        <v>17</v>
      </c>
      <c r="H27" s="65">
        <f>VLOOKUP($A27,'Return Data'!$B$7:$R$2292,12,0)</f>
        <v>3.2216999999999998</v>
      </c>
      <c r="I27" s="66">
        <f t="shared" si="2"/>
        <v>18</v>
      </c>
      <c r="J27" s="65">
        <f>VLOOKUP($A27,'Return Data'!$B$7:$R$2292,13,0)</f>
        <v>4.1685999999999996</v>
      </c>
      <c r="K27" s="66">
        <f t="shared" si="3"/>
        <v>16</v>
      </c>
      <c r="L27" s="65">
        <f>VLOOKUP($A27,'Return Data'!$B$7:$R$2292,17,0)</f>
        <v>4.4588000000000001</v>
      </c>
      <c r="M27" s="66">
        <f t="shared" si="4"/>
        <v>15</v>
      </c>
      <c r="N27" s="65">
        <f>VLOOKUP($A27,'Return Data'!$B$7:$R$2292,14,0)</f>
        <v>5.0749000000000004</v>
      </c>
      <c r="O27" s="66">
        <f t="shared" si="5"/>
        <v>15</v>
      </c>
      <c r="P27" s="65">
        <f>VLOOKUP($A27,'Return Data'!$B$7:$R$2292,15,0)</f>
        <v>5.6680000000000001</v>
      </c>
      <c r="Q27" s="66">
        <f t="shared" si="6"/>
        <v>11</v>
      </c>
      <c r="R27" s="65">
        <f>VLOOKUP($A27,'Return Data'!$B$7:$R$2292,16,0)</f>
        <v>6.3276000000000003</v>
      </c>
      <c r="S27" s="67">
        <f t="shared" si="7"/>
        <v>13</v>
      </c>
    </row>
    <row r="28" spans="1:19" x14ac:dyDescent="0.3">
      <c r="A28" s="63" t="s">
        <v>1731</v>
      </c>
      <c r="B28" s="64">
        <f>VLOOKUP($A28,'Return Data'!$B$7:$R$2292,3,0)</f>
        <v>44494</v>
      </c>
      <c r="C28" s="65">
        <f>VLOOKUP($A28,'Return Data'!$B$7:$R$2292,4,0)</f>
        <v>12.1195</v>
      </c>
      <c r="D28" s="65">
        <f>VLOOKUP($A28,'Return Data'!$B$7:$R$2292,10,0)</f>
        <v>0.49170000000000003</v>
      </c>
      <c r="E28" s="66">
        <f t="shared" si="0"/>
        <v>26</v>
      </c>
      <c r="F28" s="65">
        <f>VLOOKUP($A28,'Return Data'!$B$7:$R$2292,11,0)</f>
        <v>1.4540999999999999</v>
      </c>
      <c r="G28" s="66">
        <f t="shared" si="1"/>
        <v>24</v>
      </c>
      <c r="H28" s="65">
        <f>VLOOKUP($A28,'Return Data'!$B$7:$R$2292,12,0)</f>
        <v>2.2717000000000001</v>
      </c>
      <c r="I28" s="66">
        <f t="shared" si="2"/>
        <v>25</v>
      </c>
      <c r="J28" s="65">
        <f>VLOOKUP($A28,'Return Data'!$B$7:$R$2292,13,0)</f>
        <v>2.8723999999999998</v>
      </c>
      <c r="K28" s="66">
        <f t="shared" si="3"/>
        <v>25</v>
      </c>
      <c r="L28" s="65">
        <f>VLOOKUP($A28,'Return Data'!$B$7:$R$2292,17,0)</f>
        <v>2.8824999999999998</v>
      </c>
      <c r="M28" s="66">
        <f t="shared" si="4"/>
        <v>22</v>
      </c>
      <c r="N28" s="65">
        <f>VLOOKUP($A28,'Return Data'!$B$7:$R$2292,14,0)</f>
        <v>3.3868999999999998</v>
      </c>
      <c r="O28" s="66">
        <f t="shared" si="5"/>
        <v>19</v>
      </c>
      <c r="P28" s="65">
        <f>VLOOKUP($A28,'Return Data'!$B$7:$R$2292,15,0)</f>
        <v>3.1827999999999999</v>
      </c>
      <c r="Q28" s="66">
        <f t="shared" si="6"/>
        <v>16</v>
      </c>
      <c r="R28" s="65">
        <f>VLOOKUP($A28,'Return Data'!$B$7:$R$2292,16,0)</f>
        <v>3.5470000000000002</v>
      </c>
      <c r="S28" s="67">
        <f t="shared" si="7"/>
        <v>26</v>
      </c>
    </row>
    <row r="29" spans="1:19" x14ac:dyDescent="0.3">
      <c r="A29" s="63" t="s">
        <v>1732</v>
      </c>
      <c r="B29" s="64">
        <f>VLOOKUP($A29,'Return Data'!$B$7:$R$2292,3,0)</f>
        <v>44494</v>
      </c>
      <c r="C29" s="65">
        <f>VLOOKUP($A29,'Return Data'!$B$7:$R$2292,4,0)</f>
        <v>28.0456</v>
      </c>
      <c r="D29" s="65">
        <f>VLOOKUP($A29,'Return Data'!$B$7:$R$2292,10,0)</f>
        <v>1.1695</v>
      </c>
      <c r="E29" s="66">
        <f t="shared" si="0"/>
        <v>1</v>
      </c>
      <c r="F29" s="65">
        <f>VLOOKUP($A29,'Return Data'!$B$7:$R$2292,11,0)</f>
        <v>2.3895</v>
      </c>
      <c r="G29" s="66">
        <f t="shared" si="1"/>
        <v>1</v>
      </c>
      <c r="H29" s="65">
        <f>VLOOKUP($A29,'Return Data'!$B$7:$R$2292,12,0)</f>
        <v>3.5186999999999999</v>
      </c>
      <c r="I29" s="66">
        <f t="shared" si="2"/>
        <v>3</v>
      </c>
      <c r="J29" s="65">
        <f>VLOOKUP($A29,'Return Data'!$B$7:$R$2292,13,0)</f>
        <v>4.3402000000000003</v>
      </c>
      <c r="K29" s="66">
        <f t="shared" si="3"/>
        <v>9</v>
      </c>
      <c r="L29" s="65">
        <f>VLOOKUP($A29,'Return Data'!$B$7:$R$2292,17,0)</f>
        <v>4.2573999999999996</v>
      </c>
      <c r="M29" s="66">
        <f t="shared" si="4"/>
        <v>17</v>
      </c>
      <c r="N29" s="65">
        <f>VLOOKUP($A29,'Return Data'!$B$7:$R$2292,14,0)</f>
        <v>5.0975999999999999</v>
      </c>
      <c r="O29" s="66">
        <f t="shared" si="5"/>
        <v>14</v>
      </c>
      <c r="P29" s="65">
        <f>VLOOKUP($A29,'Return Data'!$B$7:$R$2292,15,0)</f>
        <v>5.6574999999999998</v>
      </c>
      <c r="Q29" s="66">
        <f t="shared" si="6"/>
        <v>12</v>
      </c>
      <c r="R29" s="65">
        <f>VLOOKUP($A29,'Return Data'!$B$7:$R$2292,16,0)</f>
        <v>6.8158000000000003</v>
      </c>
      <c r="S29" s="67">
        <f t="shared" si="7"/>
        <v>7</v>
      </c>
    </row>
    <row r="30" spans="1:19" x14ac:dyDescent="0.3">
      <c r="A30" s="63" t="s">
        <v>1733</v>
      </c>
      <c r="B30" s="64">
        <f>VLOOKUP($A30,'Return Data'!$B$7:$R$2292,3,0)</f>
        <v>44494</v>
      </c>
      <c r="C30" s="65">
        <f>VLOOKUP($A30,'Return Data'!$B$7:$R$2292,4,0)</f>
        <v>10.758800000000001</v>
      </c>
      <c r="D30" s="65">
        <f>VLOOKUP($A30,'Return Data'!$B$7:$R$2292,10,0)</f>
        <v>0.68310000000000004</v>
      </c>
      <c r="E30" s="66">
        <f t="shared" si="0"/>
        <v>20</v>
      </c>
      <c r="F30" s="65">
        <f>VLOOKUP($A30,'Return Data'!$B$7:$R$2292,11,0)</f>
        <v>1.9492</v>
      </c>
      <c r="G30" s="66">
        <f t="shared" si="1"/>
        <v>20</v>
      </c>
      <c r="H30" s="65">
        <f>VLOOKUP($A30,'Return Data'!$B$7:$R$2292,12,0)</f>
        <v>3.3228</v>
      </c>
      <c r="I30" s="66">
        <f t="shared" si="2"/>
        <v>12</v>
      </c>
      <c r="J30" s="65">
        <f>VLOOKUP($A30,'Return Data'!$B$7:$R$2292,13,0)</f>
        <v>4.3025000000000002</v>
      </c>
      <c r="K30" s="66">
        <f t="shared" si="3"/>
        <v>11</v>
      </c>
      <c r="L30" s="65"/>
      <c r="M30" s="66"/>
      <c r="N30" s="65"/>
      <c r="O30" s="66"/>
      <c r="P30" s="65"/>
      <c r="Q30" s="66"/>
      <c r="R30" s="65">
        <f>VLOOKUP($A30,'Return Data'!$B$7:$R$2292,16,0)</f>
        <v>4.3354999999999997</v>
      </c>
      <c r="S30" s="67">
        <f t="shared" si="7"/>
        <v>22</v>
      </c>
    </row>
    <row r="31" spans="1:19" x14ac:dyDescent="0.3">
      <c r="A31" s="63" t="s">
        <v>1734</v>
      </c>
      <c r="B31" s="64">
        <f>VLOOKUP($A31,'Return Data'!$B$7:$R$2292,3,0)</f>
        <v>44494</v>
      </c>
      <c r="C31" s="65">
        <f>VLOOKUP($A31,'Return Data'!$B$7:$R$2292,4,0)</f>
        <v>11.7804</v>
      </c>
      <c r="D31" s="65">
        <f>VLOOKUP($A31,'Return Data'!$B$7:$R$2292,10,0)</f>
        <v>0.90280000000000005</v>
      </c>
      <c r="E31" s="66">
        <f t="shared" si="0"/>
        <v>10</v>
      </c>
      <c r="F31" s="65">
        <f>VLOOKUP($A31,'Return Data'!$B$7:$R$2292,11,0)</f>
        <v>2.2311000000000001</v>
      </c>
      <c r="G31" s="66">
        <f t="shared" si="1"/>
        <v>3</v>
      </c>
      <c r="H31" s="65">
        <f>VLOOKUP($A31,'Return Data'!$B$7:$R$2292,12,0)</f>
        <v>3.5912999999999999</v>
      </c>
      <c r="I31" s="66">
        <f t="shared" si="2"/>
        <v>1</v>
      </c>
      <c r="J31" s="65">
        <f>VLOOKUP($A31,'Return Data'!$B$7:$R$2292,13,0)</f>
        <v>4.6096000000000004</v>
      </c>
      <c r="K31" s="66">
        <f t="shared" si="3"/>
        <v>1</v>
      </c>
      <c r="L31" s="65">
        <f>VLOOKUP($A31,'Return Data'!$B$7:$R$2292,17,0)</f>
        <v>5.2775999999999996</v>
      </c>
      <c r="M31" s="66">
        <f t="shared" si="4"/>
        <v>1</v>
      </c>
      <c r="N31" s="65"/>
      <c r="O31" s="66"/>
      <c r="P31" s="65"/>
      <c r="Q31" s="66"/>
      <c r="R31" s="65">
        <f>VLOOKUP($A31,'Return Data'!$B$7:$R$2292,16,0)</f>
        <v>5.9074</v>
      </c>
      <c r="S31" s="67">
        <f t="shared" si="7"/>
        <v>17</v>
      </c>
    </row>
    <row r="32" spans="1:19" x14ac:dyDescent="0.3">
      <c r="A32" s="63" t="s">
        <v>1735</v>
      </c>
      <c r="B32" s="64">
        <f>VLOOKUP($A32,'Return Data'!$B$7:$R$2292,3,0)</f>
        <v>44494</v>
      </c>
      <c r="C32" s="65">
        <f>VLOOKUP($A32,'Return Data'!$B$7:$R$2292,4,0)</f>
        <v>11.469900000000001</v>
      </c>
      <c r="D32" s="65">
        <f>VLOOKUP($A32,'Return Data'!$B$7:$R$2292,10,0)</f>
        <v>1.0421</v>
      </c>
      <c r="E32" s="66">
        <f t="shared" si="0"/>
        <v>2</v>
      </c>
      <c r="F32" s="65">
        <f>VLOOKUP($A32,'Return Data'!$B$7:$R$2292,11,0)</f>
        <v>2.1225999999999998</v>
      </c>
      <c r="G32" s="66">
        <f t="shared" si="1"/>
        <v>11</v>
      </c>
      <c r="H32" s="65">
        <f>VLOOKUP($A32,'Return Data'!$B$7:$R$2292,12,0)</f>
        <v>3.2235999999999998</v>
      </c>
      <c r="I32" s="66">
        <f t="shared" si="2"/>
        <v>17</v>
      </c>
      <c r="J32" s="65">
        <f>VLOOKUP($A32,'Return Data'!$B$7:$R$2292,13,0)</f>
        <v>4.0834999999999999</v>
      </c>
      <c r="K32" s="66">
        <f t="shared" si="3"/>
        <v>17</v>
      </c>
      <c r="L32" s="65">
        <f>VLOOKUP($A32,'Return Data'!$B$7:$R$2292,17,0)</f>
        <v>4.6707000000000001</v>
      </c>
      <c r="M32" s="66">
        <f t="shared" si="4"/>
        <v>10</v>
      </c>
      <c r="N32" s="65"/>
      <c r="O32" s="66"/>
      <c r="P32" s="65"/>
      <c r="Q32" s="66"/>
      <c r="R32" s="65">
        <f>VLOOKUP($A32,'Return Data'!$B$7:$R$2292,16,0)</f>
        <v>5.2515000000000001</v>
      </c>
      <c r="S32" s="67">
        <f t="shared" si="7"/>
        <v>19</v>
      </c>
    </row>
    <row r="33" spans="1:19" x14ac:dyDescent="0.3">
      <c r="A33" s="63" t="s">
        <v>1736</v>
      </c>
      <c r="B33" s="64">
        <f>VLOOKUP($A33,'Return Data'!$B$7:$R$2292,3,0)</f>
        <v>44494</v>
      </c>
      <c r="C33" s="65">
        <f>VLOOKUP($A33,'Return Data'!$B$7:$R$2292,4,0)</f>
        <v>29.2224</v>
      </c>
      <c r="D33" s="65">
        <f>VLOOKUP($A33,'Return Data'!$B$7:$R$2292,10,0)</f>
        <v>0.90780000000000005</v>
      </c>
      <c r="E33" s="66">
        <f t="shared" si="0"/>
        <v>9</v>
      </c>
      <c r="F33" s="65">
        <f>VLOOKUP($A33,'Return Data'!$B$7:$R$2292,11,0)</f>
        <v>2.2054999999999998</v>
      </c>
      <c r="G33" s="66">
        <f t="shared" si="1"/>
        <v>7</v>
      </c>
      <c r="H33" s="65">
        <f>VLOOKUP($A33,'Return Data'!$B$7:$R$2292,12,0)</f>
        <v>3.5011000000000001</v>
      </c>
      <c r="I33" s="66">
        <f t="shared" si="2"/>
        <v>6</v>
      </c>
      <c r="J33" s="65">
        <f>VLOOKUP($A33,'Return Data'!$B$7:$R$2292,13,0)</f>
        <v>4.4153000000000002</v>
      </c>
      <c r="K33" s="66">
        <f t="shared" si="3"/>
        <v>7</v>
      </c>
      <c r="L33" s="65">
        <f>VLOOKUP($A33,'Return Data'!$B$7:$R$2292,17,0)</f>
        <v>4.7622999999999998</v>
      </c>
      <c r="M33" s="66">
        <f t="shared" si="4"/>
        <v>7</v>
      </c>
      <c r="N33" s="65">
        <f>VLOOKUP($A33,'Return Data'!$B$7:$R$2292,14,0)</f>
        <v>5.4847999999999999</v>
      </c>
      <c r="O33" s="66">
        <f t="shared" si="5"/>
        <v>5</v>
      </c>
      <c r="P33" s="65">
        <f>VLOOKUP($A33,'Return Data'!$B$7:$R$2292,15,0)</f>
        <v>5.9059999999999997</v>
      </c>
      <c r="Q33" s="66">
        <f t="shared" si="6"/>
        <v>7</v>
      </c>
      <c r="R33" s="65">
        <f>VLOOKUP($A33,'Return Data'!$B$7:$R$2292,16,0)</f>
        <v>6.7889999999999997</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0.82756923076923095</v>
      </c>
      <c r="E35" s="74"/>
      <c r="F35" s="75">
        <f>AVERAGE(F8:F33)</f>
        <v>1.9970846153846149</v>
      </c>
      <c r="G35" s="74"/>
      <c r="H35" s="75">
        <f>AVERAGE(H8:H33)</f>
        <v>3.1567153846153855</v>
      </c>
      <c r="I35" s="74"/>
      <c r="J35" s="75">
        <f>AVERAGE(J8:J33)</f>
        <v>4.0049692307692304</v>
      </c>
      <c r="K35" s="74"/>
      <c r="L35" s="75">
        <f>AVERAGE(L8:L33)</f>
        <v>4.4078727272727267</v>
      </c>
      <c r="M35" s="74"/>
      <c r="N35" s="75">
        <f>AVERAGE(N8:N33)</f>
        <v>5.1257684210526318</v>
      </c>
      <c r="O35" s="74"/>
      <c r="P35" s="75">
        <f>AVERAGE(P8:P33)</f>
        <v>5.6157000000000004</v>
      </c>
      <c r="Q35" s="74"/>
      <c r="R35" s="75">
        <f>AVERAGE(R8:R33)</f>
        <v>5.8837692307692286</v>
      </c>
      <c r="S35" s="76"/>
    </row>
    <row r="36" spans="1:19" x14ac:dyDescent="0.3">
      <c r="A36" s="73" t="s">
        <v>28</v>
      </c>
      <c r="B36" s="74"/>
      <c r="C36" s="74"/>
      <c r="D36" s="75">
        <f>MIN(D8:D33)</f>
        <v>0.49170000000000003</v>
      </c>
      <c r="E36" s="74"/>
      <c r="F36" s="75">
        <f>MIN(F8:F33)</f>
        <v>1.3341000000000001</v>
      </c>
      <c r="G36" s="74"/>
      <c r="H36" s="75">
        <f>MIN(H8:H33)</f>
        <v>2.2039</v>
      </c>
      <c r="I36" s="74"/>
      <c r="J36" s="75">
        <f>MIN(J8:J33)</f>
        <v>2.7867000000000002</v>
      </c>
      <c r="K36" s="74"/>
      <c r="L36" s="75">
        <f>MIN(L8:L33)</f>
        <v>2.8824999999999998</v>
      </c>
      <c r="M36" s="74"/>
      <c r="N36" s="75">
        <f>MIN(N8:N33)</f>
        <v>3.3868999999999998</v>
      </c>
      <c r="O36" s="74"/>
      <c r="P36" s="75">
        <f>MIN(P8:P33)</f>
        <v>3.1827999999999999</v>
      </c>
      <c r="Q36" s="74"/>
      <c r="R36" s="75">
        <f>MIN(R8:R33)</f>
        <v>3.5470000000000002</v>
      </c>
      <c r="S36" s="76"/>
    </row>
    <row r="37" spans="1:19" ht="15" thickBot="1" x14ac:dyDescent="0.35">
      <c r="A37" s="77" t="s">
        <v>29</v>
      </c>
      <c r="B37" s="78"/>
      <c r="C37" s="78"/>
      <c r="D37" s="79">
        <f>MAX(D8:D33)</f>
        <v>1.1695</v>
      </c>
      <c r="E37" s="78"/>
      <c r="F37" s="79">
        <f>MAX(F8:F33)</f>
        <v>2.3895</v>
      </c>
      <c r="G37" s="78"/>
      <c r="H37" s="79">
        <f>MAX(H8:H33)</f>
        <v>3.5912999999999999</v>
      </c>
      <c r="I37" s="78"/>
      <c r="J37" s="79">
        <f>MAX(J8:J33)</f>
        <v>4.6096000000000004</v>
      </c>
      <c r="K37" s="78"/>
      <c r="L37" s="79">
        <f>MAX(L8:L33)</f>
        <v>5.2775999999999996</v>
      </c>
      <c r="M37" s="78"/>
      <c r="N37" s="79">
        <f>MAX(N8:N33)</f>
        <v>5.6891999999999996</v>
      </c>
      <c r="O37" s="78"/>
      <c r="P37" s="79">
        <f>MAX(P8:P33)</f>
        <v>6.1216999999999997</v>
      </c>
      <c r="Q37" s="78"/>
      <c r="R37" s="79">
        <f>MAX(R8:R33)</f>
        <v>7.1997999999999998</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Data'!$B$7:$R$2292,3,0)</f>
        <v>44494</v>
      </c>
      <c r="C8" s="65">
        <f>VLOOKUP($A8,'Return Data'!$B$7:$R$2292,4,0)</f>
        <v>21.290099999999999</v>
      </c>
      <c r="D8" s="65">
        <f>VLOOKUP($A8,'Return Data'!$B$7:$R$2292,10,0)</f>
        <v>0.73429999999999995</v>
      </c>
      <c r="E8" s="66">
        <f t="shared" ref="E8:E33" si="0">RANK(D8,D$8:D$33,0)</f>
        <v>10</v>
      </c>
      <c r="F8" s="65">
        <f>VLOOKUP($A8,'Return Data'!$B$7:$R$2292,11,0)</f>
        <v>1.8743000000000001</v>
      </c>
      <c r="G8" s="66">
        <f>RANK(F8,F$8:F$33,0)</f>
        <v>5</v>
      </c>
      <c r="H8" s="65">
        <f>VLOOKUP($A8,'Return Data'!$B$7:$R$2292,12,0)</f>
        <v>3.0428999999999999</v>
      </c>
      <c r="I8" s="66">
        <f>RANK(H8,H$8:H$33,0)</f>
        <v>4</v>
      </c>
      <c r="J8" s="65">
        <f>VLOOKUP($A8,'Return Data'!$B$7:$R$2292,13,0)</f>
        <v>3.8207</v>
      </c>
      <c r="K8" s="66">
        <f>RANK(J8,J$8:J$33,0)</f>
        <v>3</v>
      </c>
      <c r="L8" s="65">
        <f>VLOOKUP($A8,'Return Data'!$B$7:$R$2292,17,0)</f>
        <v>4.0887000000000002</v>
      </c>
      <c r="M8" s="66">
        <f>RANK(L8,L$8:L$33,0)</f>
        <v>10</v>
      </c>
      <c r="N8" s="65">
        <f>VLOOKUP($A8,'Return Data'!$B$7:$R$2292,14,0)</f>
        <v>4.8367000000000004</v>
      </c>
      <c r="O8" s="66">
        <f>RANK(N8,N$8:N$33,0)</f>
        <v>7</v>
      </c>
      <c r="P8" s="65">
        <f>VLOOKUP($A8,'Return Data'!$B$7:$R$2292,15,0)</f>
        <v>5.2742000000000004</v>
      </c>
      <c r="Q8" s="66">
        <f>RANK(P8,P$8:P$33,0)</f>
        <v>7</v>
      </c>
      <c r="R8" s="65">
        <f>VLOOKUP($A8,'Return Data'!$B$7:$R$2292,16,0)</f>
        <v>6.3559000000000001</v>
      </c>
      <c r="S8" s="67">
        <f>RANK(R8,R$8:R$33,0)</f>
        <v>10</v>
      </c>
    </row>
    <row r="9" spans="1:20" x14ac:dyDescent="0.3">
      <c r="A9" s="63" t="s">
        <v>1738</v>
      </c>
      <c r="B9" s="64">
        <f>VLOOKUP($A9,'Return Data'!$B$7:$R$2292,3,0)</f>
        <v>44494</v>
      </c>
      <c r="C9" s="65">
        <f>VLOOKUP($A9,'Return Data'!$B$7:$R$2292,4,0)</f>
        <v>14.9697</v>
      </c>
      <c r="D9" s="65">
        <f>VLOOKUP($A9,'Return Data'!$B$7:$R$2292,10,0)</f>
        <v>0.80269999999999997</v>
      </c>
      <c r="E9" s="66">
        <f t="shared" si="0"/>
        <v>3</v>
      </c>
      <c r="F9" s="65">
        <f>VLOOKUP($A9,'Return Data'!$B$7:$R$2292,11,0)</f>
        <v>1.7951999999999999</v>
      </c>
      <c r="G9" s="66">
        <f t="shared" ref="G9:G33" si="1">RANK(F9,F$8:F$33,0)</f>
        <v>11</v>
      </c>
      <c r="H9" s="65">
        <f>VLOOKUP($A9,'Return Data'!$B$7:$R$2292,12,0)</f>
        <v>2.8498999999999999</v>
      </c>
      <c r="I9" s="66">
        <f t="shared" ref="I9:I33" si="2">RANK(H9,H$8:H$33,0)</f>
        <v>13</v>
      </c>
      <c r="J9" s="65">
        <f>VLOOKUP($A9,'Return Data'!$B$7:$R$2292,13,0)</f>
        <v>3.5449000000000002</v>
      </c>
      <c r="K9" s="66">
        <f t="shared" ref="K9:K33" si="3">RANK(J9,J$8:J$33,0)</f>
        <v>13</v>
      </c>
      <c r="L9" s="65">
        <f>VLOOKUP($A9,'Return Data'!$B$7:$R$2292,17,0)</f>
        <v>3.9030999999999998</v>
      </c>
      <c r="M9" s="66">
        <f t="shared" ref="M9:M33" si="4">RANK(L9,L$8:L$33,0)</f>
        <v>12</v>
      </c>
      <c r="N9" s="65">
        <f>VLOOKUP($A9,'Return Data'!$B$7:$R$2292,14,0)</f>
        <v>4.7057000000000002</v>
      </c>
      <c r="O9" s="66">
        <f t="shared" ref="O9:O33" si="5">RANK(N9,N$8:N$33,0)</f>
        <v>10</v>
      </c>
      <c r="P9" s="65">
        <f>VLOOKUP($A9,'Return Data'!$B$7:$R$2292,15,0)</f>
        <v>5.2401999999999997</v>
      </c>
      <c r="Q9" s="66">
        <f t="shared" ref="Q9:Q33" si="6">RANK(P9,P$8:P$33,0)</f>
        <v>8</v>
      </c>
      <c r="R9" s="65">
        <f>VLOOKUP($A9,'Return Data'!$B$7:$R$2292,16,0)</f>
        <v>5.7610999999999999</v>
      </c>
      <c r="S9" s="67">
        <f t="shared" ref="S9:S33" si="7">RANK(R9,R$8:R$33,0)</f>
        <v>13</v>
      </c>
    </row>
    <row r="10" spans="1:20" x14ac:dyDescent="0.3">
      <c r="A10" s="63" t="s">
        <v>1739</v>
      </c>
      <c r="B10" s="64">
        <f>VLOOKUP($A10,'Return Data'!$B$7:$R$2292,3,0)</f>
        <v>44494</v>
      </c>
      <c r="C10" s="65">
        <f>VLOOKUP($A10,'Return Data'!$B$7:$R$2292,4,0)</f>
        <v>12.946</v>
      </c>
      <c r="D10" s="65">
        <f>VLOOKUP($A10,'Return Data'!$B$7:$R$2292,10,0)</f>
        <v>0.7863</v>
      </c>
      <c r="E10" s="66">
        <f t="shared" si="0"/>
        <v>4</v>
      </c>
      <c r="F10" s="65">
        <f>VLOOKUP($A10,'Return Data'!$B$7:$R$2292,11,0)</f>
        <v>1.7927</v>
      </c>
      <c r="G10" s="66">
        <f t="shared" si="1"/>
        <v>12</v>
      </c>
      <c r="H10" s="65">
        <f>VLOOKUP($A10,'Return Data'!$B$7:$R$2292,12,0)</f>
        <v>2.9257</v>
      </c>
      <c r="I10" s="66">
        <f t="shared" si="2"/>
        <v>10</v>
      </c>
      <c r="J10" s="65">
        <f>VLOOKUP($A10,'Return Data'!$B$7:$R$2292,13,0)</f>
        <v>3.7671999999999999</v>
      </c>
      <c r="K10" s="66">
        <f t="shared" si="3"/>
        <v>6</v>
      </c>
      <c r="L10" s="65">
        <f>VLOOKUP($A10,'Return Data'!$B$7:$R$2292,17,0)</f>
        <v>4.2396000000000003</v>
      </c>
      <c r="M10" s="66">
        <f t="shared" si="4"/>
        <v>3</v>
      </c>
      <c r="N10" s="65">
        <f>VLOOKUP($A10,'Return Data'!$B$7:$R$2292,14,0)</f>
        <v>4.9180000000000001</v>
      </c>
      <c r="O10" s="66">
        <f t="shared" si="5"/>
        <v>4</v>
      </c>
      <c r="P10" s="65"/>
      <c r="Q10" s="66"/>
      <c r="R10" s="65">
        <f>VLOOKUP($A10,'Return Data'!$B$7:$R$2292,16,0)</f>
        <v>5.4943</v>
      </c>
      <c r="S10" s="67">
        <f t="shared" si="7"/>
        <v>16</v>
      </c>
    </row>
    <row r="11" spans="1:20" x14ac:dyDescent="0.3">
      <c r="A11" s="63" t="s">
        <v>1740</v>
      </c>
      <c r="B11" s="64">
        <f>VLOOKUP($A11,'Return Data'!$B$7:$R$2292,3,0)</f>
        <v>44494</v>
      </c>
      <c r="C11" s="65">
        <f>VLOOKUP($A11,'Return Data'!$B$7:$R$2292,4,0)</f>
        <v>11.385999999999999</v>
      </c>
      <c r="D11" s="65">
        <f>VLOOKUP($A11,'Return Data'!$B$7:$R$2292,10,0)</f>
        <v>0.37469999999999998</v>
      </c>
      <c r="E11" s="66">
        <f t="shared" si="0"/>
        <v>26</v>
      </c>
      <c r="F11" s="65">
        <f>VLOOKUP($A11,'Return Data'!$B$7:$R$2292,11,0)</f>
        <v>1.0893999999999999</v>
      </c>
      <c r="G11" s="66">
        <f t="shared" si="1"/>
        <v>25</v>
      </c>
      <c r="H11" s="65">
        <f>VLOOKUP($A11,'Return Data'!$B$7:$R$2292,12,0)</f>
        <v>1.7634000000000001</v>
      </c>
      <c r="I11" s="66">
        <f t="shared" si="2"/>
        <v>26</v>
      </c>
      <c r="J11" s="65">
        <f>VLOOKUP($A11,'Return Data'!$B$7:$R$2292,13,0)</f>
        <v>2.1377000000000002</v>
      </c>
      <c r="K11" s="66">
        <f t="shared" si="3"/>
        <v>26</v>
      </c>
      <c r="L11" s="65">
        <f>VLOOKUP($A11,'Return Data'!$B$7:$R$2292,17,0)</f>
        <v>2.7332999999999998</v>
      </c>
      <c r="M11" s="66">
        <f t="shared" si="4"/>
        <v>21</v>
      </c>
      <c r="N11" s="65">
        <f>VLOOKUP($A11,'Return Data'!$B$7:$R$2292,14,0)</f>
        <v>3.7189000000000001</v>
      </c>
      <c r="O11" s="66">
        <f t="shared" si="5"/>
        <v>17</v>
      </c>
      <c r="P11" s="65"/>
      <c r="Q11" s="66"/>
      <c r="R11" s="65">
        <f>VLOOKUP($A11,'Return Data'!$B$7:$R$2292,16,0)</f>
        <v>3.9432999999999998</v>
      </c>
      <c r="S11" s="67">
        <f t="shared" si="7"/>
        <v>21</v>
      </c>
    </row>
    <row r="12" spans="1:20" x14ac:dyDescent="0.3">
      <c r="A12" s="63" t="s">
        <v>1741</v>
      </c>
      <c r="B12" s="64">
        <f>VLOOKUP($A12,'Return Data'!$B$7:$R$2292,3,0)</f>
        <v>44494</v>
      </c>
      <c r="C12" s="65">
        <f>VLOOKUP($A12,'Return Data'!$B$7:$R$2292,4,0)</f>
        <v>12.007999999999999</v>
      </c>
      <c r="D12" s="65">
        <f>VLOOKUP($A12,'Return Data'!$B$7:$R$2292,10,0)</f>
        <v>0.72140000000000004</v>
      </c>
      <c r="E12" s="66">
        <f t="shared" si="0"/>
        <v>11</v>
      </c>
      <c r="F12" s="65">
        <f>VLOOKUP($A12,'Return Data'!$B$7:$R$2292,11,0)</f>
        <v>1.7541</v>
      </c>
      <c r="G12" s="66">
        <f t="shared" si="1"/>
        <v>14</v>
      </c>
      <c r="H12" s="65">
        <f>VLOOKUP($A12,'Return Data'!$B$7:$R$2292,12,0)</f>
        <v>2.7290999999999999</v>
      </c>
      <c r="I12" s="66">
        <f t="shared" si="2"/>
        <v>18</v>
      </c>
      <c r="J12" s="65">
        <f>VLOOKUP($A12,'Return Data'!$B$7:$R$2292,13,0)</f>
        <v>3.4281000000000001</v>
      </c>
      <c r="K12" s="66">
        <f t="shared" si="3"/>
        <v>18</v>
      </c>
      <c r="L12" s="65">
        <f>VLOOKUP($A12,'Return Data'!$B$7:$R$2292,17,0)</f>
        <v>3.8593999999999999</v>
      </c>
      <c r="M12" s="66">
        <f t="shared" si="4"/>
        <v>13</v>
      </c>
      <c r="N12" s="65">
        <f>VLOOKUP($A12,'Return Data'!$B$7:$R$2292,14,0)</f>
        <v>4.7670000000000003</v>
      </c>
      <c r="O12" s="66">
        <f t="shared" si="5"/>
        <v>9</v>
      </c>
      <c r="P12" s="65"/>
      <c r="Q12" s="66"/>
      <c r="R12" s="65">
        <f>VLOOKUP($A12,'Return Data'!$B$7:$R$2292,16,0)</f>
        <v>4.9997999999999996</v>
      </c>
      <c r="S12" s="67">
        <f t="shared" si="7"/>
        <v>18</v>
      </c>
    </row>
    <row r="13" spans="1:20" x14ac:dyDescent="0.3">
      <c r="A13" s="63" t="s">
        <v>1742</v>
      </c>
      <c r="B13" s="64">
        <f>VLOOKUP($A13,'Return Data'!$B$7:$R$2292,3,0)</f>
        <v>44494</v>
      </c>
      <c r="C13" s="65">
        <f>VLOOKUP($A13,'Return Data'!$B$7:$R$2292,4,0)</f>
        <v>15.459899999999999</v>
      </c>
      <c r="D13" s="65">
        <f>VLOOKUP($A13,'Return Data'!$B$7:$R$2292,10,0)</f>
        <v>0.75729999999999997</v>
      </c>
      <c r="E13" s="66">
        <f t="shared" si="0"/>
        <v>7</v>
      </c>
      <c r="F13" s="65">
        <f>VLOOKUP($A13,'Return Data'!$B$7:$R$2292,11,0)</f>
        <v>1.8620000000000001</v>
      </c>
      <c r="G13" s="66">
        <f t="shared" si="1"/>
        <v>8</v>
      </c>
      <c r="H13" s="65">
        <f>VLOOKUP($A13,'Return Data'!$B$7:$R$2292,12,0)</f>
        <v>2.9540999999999999</v>
      </c>
      <c r="I13" s="66">
        <f t="shared" si="2"/>
        <v>9</v>
      </c>
      <c r="J13" s="65">
        <f>VLOOKUP($A13,'Return Data'!$B$7:$R$2292,13,0)</f>
        <v>3.7201</v>
      </c>
      <c r="K13" s="66">
        <f t="shared" si="3"/>
        <v>9</v>
      </c>
      <c r="L13" s="65">
        <f>VLOOKUP($A13,'Return Data'!$B$7:$R$2292,17,0)</f>
        <v>4.2084999999999999</v>
      </c>
      <c r="M13" s="66">
        <f t="shared" si="4"/>
        <v>4</v>
      </c>
      <c r="N13" s="65">
        <f>VLOOKUP($A13,'Return Data'!$B$7:$R$2292,14,0)</f>
        <v>4.9391999999999996</v>
      </c>
      <c r="O13" s="66">
        <f t="shared" si="5"/>
        <v>1</v>
      </c>
      <c r="P13" s="65">
        <f>VLOOKUP($A13,'Return Data'!$B$7:$R$2292,15,0)</f>
        <v>5.3956</v>
      </c>
      <c r="Q13" s="66">
        <f t="shared" si="6"/>
        <v>3</v>
      </c>
      <c r="R13" s="65">
        <f>VLOOKUP($A13,'Return Data'!$B$7:$R$2292,16,0)</f>
        <v>6.1200999999999999</v>
      </c>
      <c r="S13" s="67">
        <f t="shared" si="7"/>
        <v>11</v>
      </c>
    </row>
    <row r="14" spans="1:20" x14ac:dyDescent="0.3">
      <c r="A14" s="63" t="s">
        <v>1743</v>
      </c>
      <c r="B14" s="64">
        <f>VLOOKUP($A14,'Return Data'!$B$7:$R$2292,3,0)</f>
        <v>44494</v>
      </c>
      <c r="C14" s="65">
        <f>VLOOKUP($A14,'Return Data'!$B$7:$R$2292,4,0)</f>
        <v>24.507999999999999</v>
      </c>
      <c r="D14" s="65">
        <f>VLOOKUP($A14,'Return Data'!$B$7:$R$2292,10,0)</f>
        <v>0.65710000000000002</v>
      </c>
      <c r="E14" s="66">
        <f t="shared" si="0"/>
        <v>17</v>
      </c>
      <c r="F14" s="65">
        <f>VLOOKUP($A14,'Return Data'!$B$7:$R$2292,11,0)</f>
        <v>1.7985</v>
      </c>
      <c r="G14" s="66">
        <f t="shared" si="1"/>
        <v>10</v>
      </c>
      <c r="H14" s="65">
        <f>VLOOKUP($A14,'Return Data'!$B$7:$R$2292,12,0)</f>
        <v>2.8624000000000001</v>
      </c>
      <c r="I14" s="66">
        <f t="shared" si="2"/>
        <v>12</v>
      </c>
      <c r="J14" s="65">
        <f>VLOOKUP($A14,'Return Data'!$B$7:$R$2292,13,0)</f>
        <v>3.6454</v>
      </c>
      <c r="K14" s="66">
        <f t="shared" si="3"/>
        <v>12</v>
      </c>
      <c r="L14" s="65">
        <f>VLOOKUP($A14,'Return Data'!$B$7:$R$2292,17,0)</f>
        <v>3.7751999999999999</v>
      </c>
      <c r="M14" s="66">
        <f t="shared" si="4"/>
        <v>16</v>
      </c>
      <c r="N14" s="65">
        <f>VLOOKUP($A14,'Return Data'!$B$7:$R$2292,14,0)</f>
        <v>4.5628000000000002</v>
      </c>
      <c r="O14" s="66">
        <f t="shared" si="5"/>
        <v>14</v>
      </c>
      <c r="P14" s="65">
        <f>VLOOKUP($A14,'Return Data'!$B$7:$R$2292,15,0)</f>
        <v>4.9989999999999997</v>
      </c>
      <c r="Q14" s="66">
        <f t="shared" si="6"/>
        <v>13</v>
      </c>
      <c r="R14" s="65">
        <f>VLOOKUP($A14,'Return Data'!$B$7:$R$2292,16,0)</f>
        <v>6.6044</v>
      </c>
      <c r="S14" s="67">
        <f t="shared" si="7"/>
        <v>7</v>
      </c>
    </row>
    <row r="15" spans="1:20" x14ac:dyDescent="0.3">
      <c r="A15" s="63" t="s">
        <v>1744</v>
      </c>
      <c r="B15" s="64">
        <f>VLOOKUP($A15,'Return Data'!$B$7:$R$2292,3,0)</f>
        <v>44494</v>
      </c>
      <c r="C15" s="65">
        <f>VLOOKUP($A15,'Return Data'!$B$7:$R$2292,4,0)</f>
        <v>27.418099999999999</v>
      </c>
      <c r="D15" s="65">
        <f>VLOOKUP($A15,'Return Data'!$B$7:$R$2292,10,0)</f>
        <v>0.75</v>
      </c>
      <c r="E15" s="66">
        <f t="shared" si="0"/>
        <v>9</v>
      </c>
      <c r="F15" s="65">
        <f>VLOOKUP($A15,'Return Data'!$B$7:$R$2292,11,0)</f>
        <v>1.8692</v>
      </c>
      <c r="G15" s="66">
        <f t="shared" si="1"/>
        <v>6</v>
      </c>
      <c r="H15" s="65">
        <f>VLOOKUP($A15,'Return Data'!$B$7:$R$2292,12,0)</f>
        <v>2.9748999999999999</v>
      </c>
      <c r="I15" s="66">
        <f t="shared" si="2"/>
        <v>7</v>
      </c>
      <c r="J15" s="65">
        <f>VLOOKUP($A15,'Return Data'!$B$7:$R$2292,13,0)</f>
        <v>3.7471999999999999</v>
      </c>
      <c r="K15" s="66">
        <f t="shared" si="3"/>
        <v>7</v>
      </c>
      <c r="L15" s="65">
        <f>VLOOKUP($A15,'Return Data'!$B$7:$R$2292,17,0)</f>
        <v>4.1058000000000003</v>
      </c>
      <c r="M15" s="66">
        <f t="shared" si="4"/>
        <v>8</v>
      </c>
      <c r="N15" s="65">
        <f>VLOOKUP($A15,'Return Data'!$B$7:$R$2292,14,0)</f>
        <v>4.8010000000000002</v>
      </c>
      <c r="O15" s="66">
        <f t="shared" si="5"/>
        <v>8</v>
      </c>
      <c r="P15" s="65">
        <f>VLOOKUP($A15,'Return Data'!$B$7:$R$2292,15,0)</f>
        <v>5.2811000000000003</v>
      </c>
      <c r="Q15" s="66">
        <f t="shared" si="6"/>
        <v>6</v>
      </c>
      <c r="R15" s="65">
        <f>VLOOKUP($A15,'Return Data'!$B$7:$R$2292,16,0)</f>
        <v>7.0377999999999998</v>
      </c>
      <c r="S15" s="67">
        <f t="shared" si="7"/>
        <v>2</v>
      </c>
    </row>
    <row r="16" spans="1:20" x14ac:dyDescent="0.3">
      <c r="A16" s="63" t="s">
        <v>1745</v>
      </c>
      <c r="B16" s="64">
        <f>VLOOKUP($A16,'Return Data'!$B$7:$R$2292,3,0)</f>
        <v>44494</v>
      </c>
      <c r="C16" s="65">
        <f>VLOOKUP($A16,'Return Data'!$B$7:$R$2292,4,0)</f>
        <v>26.0138</v>
      </c>
      <c r="D16" s="65">
        <f>VLOOKUP($A16,'Return Data'!$B$7:$R$2292,10,0)</f>
        <v>0.7046</v>
      </c>
      <c r="E16" s="66">
        <f t="shared" si="0"/>
        <v>13</v>
      </c>
      <c r="F16" s="65">
        <f>VLOOKUP($A16,'Return Data'!$B$7:$R$2292,11,0)</f>
        <v>1.7309000000000001</v>
      </c>
      <c r="G16" s="66">
        <f t="shared" si="1"/>
        <v>16</v>
      </c>
      <c r="H16" s="65">
        <f>VLOOKUP($A16,'Return Data'!$B$7:$R$2292,12,0)</f>
        <v>2.7909000000000002</v>
      </c>
      <c r="I16" s="66">
        <f t="shared" si="2"/>
        <v>14</v>
      </c>
      <c r="J16" s="65">
        <f>VLOOKUP($A16,'Return Data'!$B$7:$R$2292,13,0)</f>
        <v>3.5024999999999999</v>
      </c>
      <c r="K16" s="66">
        <f t="shared" si="3"/>
        <v>17</v>
      </c>
      <c r="L16" s="65">
        <f>VLOOKUP($A16,'Return Data'!$B$7:$R$2292,17,0)</f>
        <v>3.7492000000000001</v>
      </c>
      <c r="M16" s="66">
        <f t="shared" si="4"/>
        <v>17</v>
      </c>
      <c r="N16" s="65">
        <f>VLOOKUP($A16,'Return Data'!$B$7:$R$2292,14,0)</f>
        <v>4.6513999999999998</v>
      </c>
      <c r="O16" s="66">
        <f t="shared" si="5"/>
        <v>11</v>
      </c>
      <c r="P16" s="65">
        <f>VLOOKUP($A16,'Return Data'!$B$7:$R$2292,15,0)</f>
        <v>5.1729000000000003</v>
      </c>
      <c r="Q16" s="66">
        <f t="shared" si="6"/>
        <v>9</v>
      </c>
      <c r="R16" s="65">
        <f>VLOOKUP($A16,'Return Data'!$B$7:$R$2292,16,0)</f>
        <v>6.6475</v>
      </c>
      <c r="S16" s="67">
        <f t="shared" si="7"/>
        <v>6</v>
      </c>
    </row>
    <row r="17" spans="1:19" x14ac:dyDescent="0.3">
      <c r="A17" s="63" t="s">
        <v>1746</v>
      </c>
      <c r="B17" s="64">
        <f>VLOOKUP($A17,'Return Data'!$B$7:$R$2292,3,0)</f>
        <v>44494</v>
      </c>
      <c r="C17" s="65">
        <f>VLOOKUP($A17,'Return Data'!$B$7:$R$2292,4,0)</f>
        <v>14.435600000000001</v>
      </c>
      <c r="D17" s="65">
        <f>VLOOKUP($A17,'Return Data'!$B$7:$R$2292,10,0)</f>
        <v>0.3846</v>
      </c>
      <c r="E17" s="66">
        <f t="shared" si="0"/>
        <v>24</v>
      </c>
      <c r="F17" s="65">
        <f>VLOOKUP($A17,'Return Data'!$B$7:$R$2292,11,0)</f>
        <v>1.0818000000000001</v>
      </c>
      <c r="G17" s="66">
        <f t="shared" si="1"/>
        <v>26</v>
      </c>
      <c r="H17" s="65">
        <f>VLOOKUP($A17,'Return Data'!$B$7:$R$2292,12,0)</f>
        <v>1.9211</v>
      </c>
      <c r="I17" s="66">
        <f t="shared" si="2"/>
        <v>25</v>
      </c>
      <c r="J17" s="65">
        <f>VLOOKUP($A17,'Return Data'!$B$7:$R$2292,13,0)</f>
        <v>2.1722000000000001</v>
      </c>
      <c r="K17" s="66">
        <f t="shared" si="3"/>
        <v>25</v>
      </c>
      <c r="L17" s="65">
        <f>VLOOKUP($A17,'Return Data'!$B$7:$R$2292,17,0)</f>
        <v>2.8252000000000002</v>
      </c>
      <c r="M17" s="66">
        <f t="shared" si="4"/>
        <v>19</v>
      </c>
      <c r="N17" s="65">
        <f>VLOOKUP($A17,'Return Data'!$B$7:$R$2292,14,0)</f>
        <v>3.8773</v>
      </c>
      <c r="O17" s="66">
        <f t="shared" si="5"/>
        <v>16</v>
      </c>
      <c r="P17" s="65">
        <f>VLOOKUP($A17,'Return Data'!$B$7:$R$2292,15,0)</f>
        <v>4.7225999999999999</v>
      </c>
      <c r="Q17" s="66">
        <f t="shared" si="6"/>
        <v>14</v>
      </c>
      <c r="R17" s="65">
        <f>VLOOKUP($A17,'Return Data'!$B$7:$R$2292,16,0)</f>
        <v>5.5015999999999998</v>
      </c>
      <c r="S17" s="67">
        <f t="shared" si="7"/>
        <v>15</v>
      </c>
    </row>
    <row r="18" spans="1:19" x14ac:dyDescent="0.3">
      <c r="A18" s="63" t="s">
        <v>1747</v>
      </c>
      <c r="B18" s="64">
        <f>VLOOKUP($A18,'Return Data'!$B$7:$R$2292,3,0)</f>
        <v>44494</v>
      </c>
      <c r="C18" s="65">
        <f>VLOOKUP($A18,'Return Data'!$B$7:$R$2292,4,0)</f>
        <v>25.249500000000001</v>
      </c>
      <c r="D18" s="65">
        <f>VLOOKUP($A18,'Return Data'!$B$7:$R$2292,10,0)</f>
        <v>0.63329999999999997</v>
      </c>
      <c r="E18" s="66">
        <f t="shared" si="0"/>
        <v>18</v>
      </c>
      <c r="F18" s="65">
        <f>VLOOKUP($A18,'Return Data'!$B$7:$R$2292,11,0)</f>
        <v>1.6779999999999999</v>
      </c>
      <c r="G18" s="66">
        <f t="shared" si="1"/>
        <v>18</v>
      </c>
      <c r="H18" s="65">
        <f>VLOOKUP($A18,'Return Data'!$B$7:$R$2292,12,0)</f>
        <v>2.7564000000000002</v>
      </c>
      <c r="I18" s="66">
        <f t="shared" si="2"/>
        <v>15</v>
      </c>
      <c r="J18" s="65">
        <f>VLOOKUP($A18,'Return Data'!$B$7:$R$2292,13,0)</f>
        <v>3.3816000000000002</v>
      </c>
      <c r="K18" s="66">
        <f t="shared" si="3"/>
        <v>19</v>
      </c>
      <c r="L18" s="65">
        <f>VLOOKUP($A18,'Return Data'!$B$7:$R$2292,17,0)</f>
        <v>3.9230999999999998</v>
      </c>
      <c r="M18" s="66">
        <f t="shared" si="4"/>
        <v>11</v>
      </c>
      <c r="N18" s="65">
        <f>VLOOKUP($A18,'Return Data'!$B$7:$R$2292,14,0)</f>
        <v>4.6192000000000002</v>
      </c>
      <c r="O18" s="66">
        <f t="shared" si="5"/>
        <v>12</v>
      </c>
      <c r="P18" s="65">
        <f>VLOOKUP($A18,'Return Data'!$B$7:$R$2292,15,0)</f>
        <v>5.1403999999999996</v>
      </c>
      <c r="Q18" s="66">
        <f t="shared" si="6"/>
        <v>10</v>
      </c>
      <c r="R18" s="65">
        <f>VLOOKUP($A18,'Return Data'!$B$7:$R$2292,16,0)</f>
        <v>6.5968</v>
      </c>
      <c r="S18" s="67">
        <f t="shared" si="7"/>
        <v>8</v>
      </c>
    </row>
    <row r="19" spans="1:19" x14ac:dyDescent="0.3">
      <c r="A19" s="63" t="s">
        <v>1748</v>
      </c>
      <c r="B19" s="64">
        <f>VLOOKUP($A19,'Return Data'!$B$7:$R$2292,3,0)</f>
        <v>44494</v>
      </c>
      <c r="C19" s="65">
        <f>VLOOKUP($A19,'Return Data'!$B$7:$R$2292,4,0)</f>
        <v>10.6722</v>
      </c>
      <c r="D19" s="65">
        <f>VLOOKUP($A19,'Return Data'!$B$7:$R$2292,10,0)</f>
        <v>0.44990000000000002</v>
      </c>
      <c r="E19" s="66">
        <f t="shared" si="0"/>
        <v>22</v>
      </c>
      <c r="F19" s="65">
        <f>VLOOKUP($A19,'Return Data'!$B$7:$R$2292,11,0)</f>
        <v>1.1708000000000001</v>
      </c>
      <c r="G19" s="66">
        <f t="shared" si="1"/>
        <v>24</v>
      </c>
      <c r="H19" s="65">
        <f>VLOOKUP($A19,'Return Data'!$B$7:$R$2292,12,0)</f>
        <v>1.9332</v>
      </c>
      <c r="I19" s="66">
        <f t="shared" si="2"/>
        <v>24</v>
      </c>
      <c r="J19" s="65">
        <f>VLOOKUP($A19,'Return Data'!$B$7:$R$2292,13,0)</f>
        <v>2.3565</v>
      </c>
      <c r="K19" s="66">
        <f t="shared" si="3"/>
        <v>24</v>
      </c>
      <c r="L19" s="65"/>
      <c r="M19" s="66"/>
      <c r="N19" s="65"/>
      <c r="O19" s="66"/>
      <c r="P19" s="65"/>
      <c r="Q19" s="66"/>
      <c r="R19" s="65">
        <f>VLOOKUP($A19,'Return Data'!$B$7:$R$2292,16,0)</f>
        <v>3.1032999999999999</v>
      </c>
      <c r="S19" s="67">
        <f t="shared" si="7"/>
        <v>24</v>
      </c>
    </row>
    <row r="20" spans="1:19" x14ac:dyDescent="0.3">
      <c r="A20" s="63" t="s">
        <v>1749</v>
      </c>
      <c r="B20" s="64">
        <f>VLOOKUP($A20,'Return Data'!$B$7:$R$2292,3,0)</f>
        <v>44494</v>
      </c>
      <c r="C20" s="65">
        <f>VLOOKUP($A20,'Return Data'!$B$7:$R$2292,4,0)</f>
        <v>26.479099999999999</v>
      </c>
      <c r="D20" s="65">
        <f>VLOOKUP($A20,'Return Data'!$B$7:$R$2292,10,0)</f>
        <v>0.54600000000000004</v>
      </c>
      <c r="E20" s="66">
        <f t="shared" si="0"/>
        <v>20</v>
      </c>
      <c r="F20" s="65">
        <f>VLOOKUP($A20,'Return Data'!$B$7:$R$2292,11,0)</f>
        <v>1.5385</v>
      </c>
      <c r="G20" s="66">
        <f t="shared" si="1"/>
        <v>21</v>
      </c>
      <c r="H20" s="65">
        <f>VLOOKUP($A20,'Return Data'!$B$7:$R$2292,12,0)</f>
        <v>2.1164000000000001</v>
      </c>
      <c r="I20" s="66">
        <f t="shared" si="2"/>
        <v>22</v>
      </c>
      <c r="J20" s="65">
        <f>VLOOKUP($A20,'Return Data'!$B$7:$R$2292,13,0)</f>
        <v>2.6055000000000001</v>
      </c>
      <c r="K20" s="66">
        <f t="shared" si="3"/>
        <v>22</v>
      </c>
      <c r="L20" s="65">
        <f>VLOOKUP($A20,'Return Data'!$B$7:$R$2292,17,0)</f>
        <v>2.7730000000000001</v>
      </c>
      <c r="M20" s="66">
        <f t="shared" si="4"/>
        <v>20</v>
      </c>
      <c r="N20" s="65">
        <f>VLOOKUP($A20,'Return Data'!$B$7:$R$2292,14,0)</f>
        <v>3.6572</v>
      </c>
      <c r="O20" s="66">
        <f t="shared" si="5"/>
        <v>18</v>
      </c>
      <c r="P20" s="65">
        <f>VLOOKUP($A20,'Return Data'!$B$7:$R$2292,15,0)</f>
        <v>4.3994</v>
      </c>
      <c r="Q20" s="66">
        <f t="shared" si="6"/>
        <v>15</v>
      </c>
      <c r="R20" s="65">
        <f>VLOOKUP($A20,'Return Data'!$B$7:$R$2292,16,0)</f>
        <v>6.5792999999999999</v>
      </c>
      <c r="S20" s="67">
        <f t="shared" si="7"/>
        <v>9</v>
      </c>
    </row>
    <row r="21" spans="1:19" x14ac:dyDescent="0.3">
      <c r="A21" s="63" t="s">
        <v>1750</v>
      </c>
      <c r="B21" s="64">
        <f>VLOOKUP($A21,'Return Data'!$B$7:$R$2292,3,0)</f>
        <v>44494</v>
      </c>
      <c r="C21" s="65">
        <f>VLOOKUP($A21,'Return Data'!$B$7:$R$2292,4,0)</f>
        <v>29.7256</v>
      </c>
      <c r="D21" s="65">
        <f>VLOOKUP($A21,'Return Data'!$B$7:$R$2292,10,0)</f>
        <v>0.78459999999999996</v>
      </c>
      <c r="E21" s="66">
        <f t="shared" si="0"/>
        <v>5</v>
      </c>
      <c r="F21" s="65">
        <f>VLOOKUP($A21,'Return Data'!$B$7:$R$2292,11,0)</f>
        <v>1.9124000000000001</v>
      </c>
      <c r="G21" s="66">
        <f t="shared" si="1"/>
        <v>3</v>
      </c>
      <c r="H21" s="65">
        <f>VLOOKUP($A21,'Return Data'!$B$7:$R$2292,12,0)</f>
        <v>3.0539000000000001</v>
      </c>
      <c r="I21" s="66">
        <f t="shared" si="2"/>
        <v>2</v>
      </c>
      <c r="J21" s="65">
        <f>VLOOKUP($A21,'Return Data'!$B$7:$R$2292,13,0)</f>
        <v>3.9106000000000001</v>
      </c>
      <c r="K21" s="66">
        <f t="shared" si="3"/>
        <v>1</v>
      </c>
      <c r="L21" s="65">
        <f>VLOOKUP($A21,'Return Data'!$B$7:$R$2292,17,0)</f>
        <v>4.2034000000000002</v>
      </c>
      <c r="M21" s="66">
        <f t="shared" si="4"/>
        <v>5</v>
      </c>
      <c r="N21" s="65">
        <f>VLOOKUP($A21,'Return Data'!$B$7:$R$2292,14,0)</f>
        <v>4.9001999999999999</v>
      </c>
      <c r="O21" s="66">
        <f t="shared" si="5"/>
        <v>5</v>
      </c>
      <c r="P21" s="65">
        <f>VLOOKUP($A21,'Return Data'!$B$7:$R$2292,15,0)</f>
        <v>5.4029999999999996</v>
      </c>
      <c r="Q21" s="66">
        <f t="shared" si="6"/>
        <v>2</v>
      </c>
      <c r="R21" s="65">
        <f>VLOOKUP($A21,'Return Data'!$B$7:$R$2292,16,0)</f>
        <v>7.0087999999999999</v>
      </c>
      <c r="S21" s="67">
        <f t="shared" si="7"/>
        <v>3</v>
      </c>
    </row>
    <row r="22" spans="1:19" x14ac:dyDescent="0.3">
      <c r="A22" s="63" t="s">
        <v>1751</v>
      </c>
      <c r="B22" s="64">
        <f>VLOOKUP($A22,'Return Data'!$B$7:$R$2292,3,0)</f>
        <v>44494</v>
      </c>
      <c r="C22" s="65">
        <f>VLOOKUP($A22,'Return Data'!$B$7:$R$2292,4,0)</f>
        <v>15.301</v>
      </c>
      <c r="D22" s="65">
        <f>VLOOKUP($A22,'Return Data'!$B$7:$R$2292,10,0)</f>
        <v>0.67110000000000003</v>
      </c>
      <c r="E22" s="66">
        <f t="shared" si="0"/>
        <v>16</v>
      </c>
      <c r="F22" s="65">
        <f>VLOOKUP($A22,'Return Data'!$B$7:$R$2292,11,0)</f>
        <v>1.7624</v>
      </c>
      <c r="G22" s="66">
        <f t="shared" si="1"/>
        <v>13</v>
      </c>
      <c r="H22" s="65">
        <f>VLOOKUP($A22,'Return Data'!$B$7:$R$2292,12,0)</f>
        <v>2.9123000000000001</v>
      </c>
      <c r="I22" s="66">
        <f t="shared" si="2"/>
        <v>11</v>
      </c>
      <c r="J22" s="65">
        <f>VLOOKUP($A22,'Return Data'!$B$7:$R$2292,13,0)</f>
        <v>3.6793999999999998</v>
      </c>
      <c r="K22" s="66">
        <f t="shared" si="3"/>
        <v>10</v>
      </c>
      <c r="L22" s="65">
        <f>VLOOKUP($A22,'Return Data'!$B$7:$R$2292,17,0)</f>
        <v>4.3398000000000003</v>
      </c>
      <c r="M22" s="66">
        <f t="shared" si="4"/>
        <v>2</v>
      </c>
      <c r="N22" s="65">
        <f>VLOOKUP($A22,'Return Data'!$B$7:$R$2292,14,0)</f>
        <v>4.9202000000000004</v>
      </c>
      <c r="O22" s="66">
        <f t="shared" si="5"/>
        <v>3</v>
      </c>
      <c r="P22" s="65">
        <f>VLOOKUP($A22,'Return Data'!$B$7:$R$2292,15,0)</f>
        <v>5.3772000000000002</v>
      </c>
      <c r="Q22" s="66">
        <f t="shared" si="6"/>
        <v>4</v>
      </c>
      <c r="R22" s="65">
        <f>VLOOKUP($A22,'Return Data'!$B$7:$R$2292,16,0)</f>
        <v>5.9775999999999998</v>
      </c>
      <c r="S22" s="67">
        <f t="shared" si="7"/>
        <v>12</v>
      </c>
    </row>
    <row r="23" spans="1:19" x14ac:dyDescent="0.3">
      <c r="A23" s="63" t="s">
        <v>1752</v>
      </c>
      <c r="B23" s="64">
        <f>VLOOKUP($A23,'Return Data'!$B$7:$R$2292,3,0)</f>
        <v>44494</v>
      </c>
      <c r="C23" s="65">
        <f>VLOOKUP($A23,'Return Data'!$B$7:$R$2292,4,0)</f>
        <v>11.1831</v>
      </c>
      <c r="D23" s="65">
        <f>VLOOKUP($A23,'Return Data'!$B$7:$R$2292,10,0)</f>
        <v>0.62170000000000003</v>
      </c>
      <c r="E23" s="66">
        <f t="shared" si="0"/>
        <v>19</v>
      </c>
      <c r="F23" s="65">
        <f>VLOOKUP($A23,'Return Data'!$B$7:$R$2292,11,0)</f>
        <v>1.5879000000000001</v>
      </c>
      <c r="G23" s="66">
        <f t="shared" si="1"/>
        <v>19</v>
      </c>
      <c r="H23" s="65">
        <f>VLOOKUP($A23,'Return Data'!$B$7:$R$2292,12,0)</f>
        <v>2.4843999999999999</v>
      </c>
      <c r="I23" s="66">
        <f t="shared" si="2"/>
        <v>20</v>
      </c>
      <c r="J23" s="65">
        <f>VLOOKUP($A23,'Return Data'!$B$7:$R$2292,13,0)</f>
        <v>3.0672000000000001</v>
      </c>
      <c r="K23" s="66">
        <f t="shared" si="3"/>
        <v>20</v>
      </c>
      <c r="L23" s="65">
        <f>VLOOKUP($A23,'Return Data'!$B$7:$R$2292,17,0)</f>
        <v>3.4300999999999999</v>
      </c>
      <c r="M23" s="66">
        <f t="shared" si="4"/>
        <v>18</v>
      </c>
      <c r="N23" s="65"/>
      <c r="O23" s="66"/>
      <c r="P23" s="65"/>
      <c r="Q23" s="66"/>
      <c r="R23" s="65">
        <f>VLOOKUP($A23,'Return Data'!$B$7:$R$2292,16,0)</f>
        <v>4.1489000000000003</v>
      </c>
      <c r="S23" s="67">
        <f t="shared" si="7"/>
        <v>20</v>
      </c>
    </row>
    <row r="24" spans="1:19" x14ac:dyDescent="0.3">
      <c r="A24" s="63" t="s">
        <v>1753</v>
      </c>
      <c r="B24" s="64">
        <f>VLOOKUP($A24,'Return Data'!$B$7:$R$2292,3,0)</f>
        <v>44494</v>
      </c>
      <c r="C24" s="65">
        <f>VLOOKUP($A24,'Return Data'!$B$7:$R$2292,4,0)</f>
        <v>10.3216</v>
      </c>
      <c r="D24" s="65">
        <f>VLOOKUP($A24,'Return Data'!$B$7:$R$2292,10,0)</f>
        <v>0.43009999999999998</v>
      </c>
      <c r="E24" s="66">
        <f t="shared" si="0"/>
        <v>23</v>
      </c>
      <c r="F24" s="65">
        <f>VLOOKUP($A24,'Return Data'!$B$7:$R$2292,11,0)</f>
        <v>1.3013999999999999</v>
      </c>
      <c r="G24" s="66">
        <f t="shared" si="1"/>
        <v>22</v>
      </c>
      <c r="H24" s="65">
        <f>VLOOKUP($A24,'Return Data'!$B$7:$R$2292,12,0)</f>
        <v>2.1747999999999998</v>
      </c>
      <c r="I24" s="66">
        <f t="shared" si="2"/>
        <v>21</v>
      </c>
      <c r="J24" s="65">
        <f>VLOOKUP($A24,'Return Data'!$B$7:$R$2292,13,0)</f>
        <v>2.7107000000000001</v>
      </c>
      <c r="K24" s="66">
        <f t="shared" si="3"/>
        <v>21</v>
      </c>
      <c r="L24" s="65"/>
      <c r="M24" s="66"/>
      <c r="N24" s="65"/>
      <c r="O24" s="66"/>
      <c r="P24" s="65"/>
      <c r="Q24" s="66"/>
      <c r="R24" s="65">
        <f>VLOOKUP($A24,'Return Data'!$B$7:$R$2292,16,0)</f>
        <v>2.7427000000000001</v>
      </c>
      <c r="S24" s="67">
        <f t="shared" si="7"/>
        <v>26</v>
      </c>
    </row>
    <row r="25" spans="1:19" x14ac:dyDescent="0.3">
      <c r="A25" s="63" t="s">
        <v>1754</v>
      </c>
      <c r="B25" s="64">
        <f>VLOOKUP($A25,'Return Data'!$B$7:$R$2292,3,0)</f>
        <v>44494</v>
      </c>
      <c r="C25" s="65">
        <f>VLOOKUP($A25,'Return Data'!$B$7:$R$2292,4,0)</f>
        <v>10.47</v>
      </c>
      <c r="D25" s="65">
        <f>VLOOKUP($A25,'Return Data'!$B$7:$R$2292,10,0)</f>
        <v>0.67310000000000003</v>
      </c>
      <c r="E25" s="66">
        <f t="shared" si="0"/>
        <v>15</v>
      </c>
      <c r="F25" s="65">
        <f>VLOOKUP($A25,'Return Data'!$B$7:$R$2292,11,0)</f>
        <v>1.7493000000000001</v>
      </c>
      <c r="G25" s="66">
        <f t="shared" si="1"/>
        <v>15</v>
      </c>
      <c r="H25" s="65">
        <f>VLOOKUP($A25,'Return Data'!$B$7:$R$2292,12,0)</f>
        <v>2.7275999999999998</v>
      </c>
      <c r="I25" s="66">
        <f t="shared" si="2"/>
        <v>19</v>
      </c>
      <c r="J25" s="65">
        <f>VLOOKUP($A25,'Return Data'!$B$7:$R$2292,13,0)</f>
        <v>3.5301</v>
      </c>
      <c r="K25" s="66">
        <f t="shared" si="3"/>
        <v>15</v>
      </c>
      <c r="L25" s="65"/>
      <c r="M25" s="66"/>
      <c r="N25" s="65"/>
      <c r="O25" s="66"/>
      <c r="P25" s="65"/>
      <c r="Q25" s="66"/>
      <c r="R25" s="65">
        <f>VLOOKUP($A25,'Return Data'!$B$7:$R$2292,16,0)</f>
        <v>3.4588999999999999</v>
      </c>
      <c r="S25" s="67">
        <f t="shared" si="7"/>
        <v>23</v>
      </c>
    </row>
    <row r="26" spans="1:19" x14ac:dyDescent="0.3">
      <c r="A26" s="63" t="s">
        <v>1755</v>
      </c>
      <c r="B26" s="64">
        <f>VLOOKUP($A26,'Return Data'!$B$7:$R$2292,3,0)</f>
        <v>44494</v>
      </c>
      <c r="C26" s="65">
        <f>VLOOKUP($A26,'Return Data'!$B$7:$R$2292,4,0)</f>
        <v>21.300699999999999</v>
      </c>
      <c r="D26" s="65">
        <f>VLOOKUP($A26,'Return Data'!$B$7:$R$2292,10,0)</f>
        <v>0.75780000000000003</v>
      </c>
      <c r="E26" s="66">
        <f t="shared" si="0"/>
        <v>6</v>
      </c>
      <c r="F26" s="65">
        <f>VLOOKUP($A26,'Return Data'!$B$7:$R$2292,11,0)</f>
        <v>1.8674999999999999</v>
      </c>
      <c r="G26" s="66">
        <f t="shared" si="1"/>
        <v>7</v>
      </c>
      <c r="H26" s="65">
        <f>VLOOKUP($A26,'Return Data'!$B$7:$R$2292,12,0)</f>
        <v>2.9771000000000001</v>
      </c>
      <c r="I26" s="66">
        <f t="shared" si="2"/>
        <v>6</v>
      </c>
      <c r="J26" s="65">
        <f>VLOOKUP($A26,'Return Data'!$B$7:$R$2292,13,0)</f>
        <v>3.7389000000000001</v>
      </c>
      <c r="K26" s="66">
        <f t="shared" si="3"/>
        <v>8</v>
      </c>
      <c r="L26" s="65">
        <f>VLOOKUP($A26,'Return Data'!$B$7:$R$2292,17,0)</f>
        <v>4.0888999999999998</v>
      </c>
      <c r="M26" s="66">
        <f t="shared" si="4"/>
        <v>9</v>
      </c>
      <c r="N26" s="65">
        <f>VLOOKUP($A26,'Return Data'!$B$7:$R$2292,14,0)</f>
        <v>4.8658999999999999</v>
      </c>
      <c r="O26" s="66">
        <f t="shared" si="5"/>
        <v>6</v>
      </c>
      <c r="P26" s="65">
        <f>VLOOKUP($A26,'Return Data'!$B$7:$R$2292,15,0)</f>
        <v>5.4252000000000002</v>
      </c>
      <c r="Q26" s="66">
        <f t="shared" si="6"/>
        <v>1</v>
      </c>
      <c r="R26" s="65">
        <f>VLOOKUP($A26,'Return Data'!$B$7:$R$2292,16,0)</f>
        <v>7.0903</v>
      </c>
      <c r="S26" s="67">
        <f t="shared" si="7"/>
        <v>1</v>
      </c>
    </row>
    <row r="27" spans="1:19" x14ac:dyDescent="0.3">
      <c r="A27" s="63" t="s">
        <v>1756</v>
      </c>
      <c r="B27" s="64">
        <f>VLOOKUP($A27,'Return Data'!$B$7:$R$2292,3,0)</f>
        <v>44494</v>
      </c>
      <c r="C27" s="65">
        <f>VLOOKUP($A27,'Return Data'!$B$7:$R$2292,4,0)</f>
        <v>14.902799999999999</v>
      </c>
      <c r="D27" s="65">
        <f>VLOOKUP($A27,'Return Data'!$B$7:$R$2292,10,0)</f>
        <v>0.70820000000000005</v>
      </c>
      <c r="E27" s="66">
        <f t="shared" si="0"/>
        <v>12</v>
      </c>
      <c r="F27" s="65">
        <f>VLOOKUP($A27,'Return Data'!$B$7:$R$2292,11,0)</f>
        <v>1.6901999999999999</v>
      </c>
      <c r="G27" s="66">
        <f t="shared" si="1"/>
        <v>17</v>
      </c>
      <c r="H27" s="65">
        <f>VLOOKUP($A27,'Return Data'!$B$7:$R$2292,12,0)</f>
        <v>2.7311999999999999</v>
      </c>
      <c r="I27" s="66">
        <f t="shared" si="2"/>
        <v>17</v>
      </c>
      <c r="J27" s="65">
        <f>VLOOKUP($A27,'Return Data'!$B$7:$R$2292,13,0)</f>
        <v>3.5032000000000001</v>
      </c>
      <c r="K27" s="66">
        <f t="shared" si="3"/>
        <v>16</v>
      </c>
      <c r="L27" s="65">
        <f>VLOOKUP($A27,'Return Data'!$B$7:$R$2292,17,0)</f>
        <v>3.8161999999999998</v>
      </c>
      <c r="M27" s="66">
        <f t="shared" si="4"/>
        <v>14</v>
      </c>
      <c r="N27" s="65">
        <f>VLOOKUP($A27,'Return Data'!$B$7:$R$2292,14,0)</f>
        <v>4.4767999999999999</v>
      </c>
      <c r="O27" s="66">
        <f t="shared" si="5"/>
        <v>15</v>
      </c>
      <c r="P27" s="65">
        <f>VLOOKUP($A27,'Return Data'!$B$7:$R$2292,15,0)</f>
        <v>5.0636999999999999</v>
      </c>
      <c r="Q27" s="66">
        <f t="shared" si="6"/>
        <v>12</v>
      </c>
      <c r="R27" s="65">
        <f>VLOOKUP($A27,'Return Data'!$B$7:$R$2292,16,0)</f>
        <v>5.7244000000000002</v>
      </c>
      <c r="S27" s="67">
        <f t="shared" si="7"/>
        <v>14</v>
      </c>
    </row>
    <row r="28" spans="1:19" x14ac:dyDescent="0.3">
      <c r="A28" s="63" t="s">
        <v>1757</v>
      </c>
      <c r="B28" s="64">
        <f>VLOOKUP($A28,'Return Data'!$B$7:$R$2292,3,0)</f>
        <v>44494</v>
      </c>
      <c r="C28" s="65">
        <f>VLOOKUP($A28,'Return Data'!$B$7:$R$2292,4,0)</f>
        <v>11.762600000000001</v>
      </c>
      <c r="D28" s="65">
        <f>VLOOKUP($A28,'Return Data'!$B$7:$R$2292,10,0)</f>
        <v>0.38059999999999999</v>
      </c>
      <c r="E28" s="66">
        <f t="shared" si="0"/>
        <v>25</v>
      </c>
      <c r="F28" s="65">
        <f>VLOOKUP($A28,'Return Data'!$B$7:$R$2292,11,0)</f>
        <v>1.2333000000000001</v>
      </c>
      <c r="G28" s="66">
        <f t="shared" si="1"/>
        <v>23</v>
      </c>
      <c r="H28" s="65">
        <f>VLOOKUP($A28,'Return Data'!$B$7:$R$2292,12,0)</f>
        <v>1.9448000000000001</v>
      </c>
      <c r="I28" s="66">
        <f t="shared" si="2"/>
        <v>23</v>
      </c>
      <c r="J28" s="65">
        <f>VLOOKUP($A28,'Return Data'!$B$7:$R$2292,13,0)</f>
        <v>2.4312999999999998</v>
      </c>
      <c r="K28" s="66">
        <f t="shared" si="3"/>
        <v>23</v>
      </c>
      <c r="L28" s="65">
        <f>VLOOKUP($A28,'Return Data'!$B$7:$R$2292,17,0)</f>
        <v>2.4363000000000001</v>
      </c>
      <c r="M28" s="66">
        <f t="shared" si="4"/>
        <v>22</v>
      </c>
      <c r="N28" s="65">
        <f>VLOOKUP($A28,'Return Data'!$B$7:$R$2292,14,0)</f>
        <v>2.9346999999999999</v>
      </c>
      <c r="O28" s="66">
        <f t="shared" si="5"/>
        <v>19</v>
      </c>
      <c r="P28" s="65">
        <f>VLOOKUP($A28,'Return Data'!$B$7:$R$2292,15,0)</f>
        <v>2.6415000000000002</v>
      </c>
      <c r="Q28" s="66">
        <f t="shared" si="6"/>
        <v>16</v>
      </c>
      <c r="R28" s="65">
        <f>VLOOKUP($A28,'Return Data'!$B$7:$R$2292,16,0)</f>
        <v>2.9872999999999998</v>
      </c>
      <c r="S28" s="67">
        <f t="shared" si="7"/>
        <v>25</v>
      </c>
    </row>
    <row r="29" spans="1:19" x14ac:dyDescent="0.3">
      <c r="A29" s="63" t="s">
        <v>1758</v>
      </c>
      <c r="B29" s="64">
        <f>VLOOKUP($A29,'Return Data'!$B$7:$R$2292,3,0)</f>
        <v>44494</v>
      </c>
      <c r="C29" s="65">
        <f>VLOOKUP($A29,'Return Data'!$B$7:$R$2292,4,0)</f>
        <v>26.8687</v>
      </c>
      <c r="D29" s="65">
        <f>VLOOKUP($A29,'Return Data'!$B$7:$R$2292,10,0)</f>
        <v>1.0523</v>
      </c>
      <c r="E29" s="66">
        <f t="shared" si="0"/>
        <v>1</v>
      </c>
      <c r="F29" s="65">
        <f>VLOOKUP($A29,'Return Data'!$B$7:$R$2292,11,0)</f>
        <v>2.1560999999999999</v>
      </c>
      <c r="G29" s="66">
        <f t="shared" si="1"/>
        <v>1</v>
      </c>
      <c r="H29" s="65">
        <f>VLOOKUP($A29,'Return Data'!$B$7:$R$2292,12,0)</f>
        <v>3.1705000000000001</v>
      </c>
      <c r="I29" s="66">
        <f t="shared" si="2"/>
        <v>1</v>
      </c>
      <c r="J29" s="65">
        <f>VLOOKUP($A29,'Return Data'!$B$7:$R$2292,13,0)</f>
        <v>3.8696999999999999</v>
      </c>
      <c r="K29" s="66">
        <f t="shared" si="3"/>
        <v>2</v>
      </c>
      <c r="L29" s="65">
        <f>VLOOKUP($A29,'Return Data'!$B$7:$R$2292,17,0)</f>
        <v>3.7902</v>
      </c>
      <c r="M29" s="66">
        <f t="shared" si="4"/>
        <v>15</v>
      </c>
      <c r="N29" s="65">
        <f>VLOOKUP($A29,'Return Data'!$B$7:$R$2292,14,0)</f>
        <v>4.6124999999999998</v>
      </c>
      <c r="O29" s="66">
        <f t="shared" si="5"/>
        <v>13</v>
      </c>
      <c r="P29" s="65">
        <f>VLOOKUP($A29,'Return Data'!$B$7:$R$2292,15,0)</f>
        <v>5.1386000000000003</v>
      </c>
      <c r="Q29" s="66">
        <f t="shared" si="6"/>
        <v>11</v>
      </c>
      <c r="R29" s="65">
        <f>VLOOKUP($A29,'Return Data'!$B$7:$R$2292,16,0)</f>
        <v>6.8174999999999999</v>
      </c>
      <c r="S29" s="67">
        <f t="shared" si="7"/>
        <v>5</v>
      </c>
    </row>
    <row r="30" spans="1:19" x14ac:dyDescent="0.3">
      <c r="A30" s="63" t="s">
        <v>1759</v>
      </c>
      <c r="B30" s="64">
        <f>VLOOKUP($A30,'Return Data'!$B$7:$R$2292,3,0)</f>
        <v>44494</v>
      </c>
      <c r="C30" s="65">
        <f>VLOOKUP($A30,'Return Data'!$B$7:$R$2292,4,0)</f>
        <v>10.6287</v>
      </c>
      <c r="D30" s="65">
        <f>VLOOKUP($A30,'Return Data'!$B$7:$R$2292,10,0)</f>
        <v>0.48020000000000002</v>
      </c>
      <c r="E30" s="66">
        <f t="shared" si="0"/>
        <v>21</v>
      </c>
      <c r="F30" s="65">
        <f>VLOOKUP($A30,'Return Data'!$B$7:$R$2292,11,0)</f>
        <v>1.5613999999999999</v>
      </c>
      <c r="G30" s="66">
        <f t="shared" si="1"/>
        <v>20</v>
      </c>
      <c r="H30" s="65">
        <f>VLOOKUP($A30,'Return Data'!$B$7:$R$2292,12,0)</f>
        <v>2.7523</v>
      </c>
      <c r="I30" s="66">
        <f t="shared" si="2"/>
        <v>16</v>
      </c>
      <c r="J30" s="65">
        <f>VLOOKUP($A30,'Return Data'!$B$7:$R$2292,13,0)</f>
        <v>3.536</v>
      </c>
      <c r="K30" s="66">
        <f t="shared" si="3"/>
        <v>14</v>
      </c>
      <c r="L30" s="65"/>
      <c r="M30" s="66"/>
      <c r="N30" s="65"/>
      <c r="O30" s="66"/>
      <c r="P30" s="65"/>
      <c r="Q30" s="66"/>
      <c r="R30" s="65">
        <f>VLOOKUP($A30,'Return Data'!$B$7:$R$2292,16,0)</f>
        <v>3.6015000000000001</v>
      </c>
      <c r="S30" s="67">
        <f t="shared" si="7"/>
        <v>22</v>
      </c>
    </row>
    <row r="31" spans="1:19" x14ac:dyDescent="0.3">
      <c r="A31" s="63" t="s">
        <v>1760</v>
      </c>
      <c r="B31" s="64">
        <f>VLOOKUP($A31,'Return Data'!$B$7:$R$2292,3,0)</f>
        <v>44494</v>
      </c>
      <c r="C31" s="65">
        <f>VLOOKUP($A31,'Return Data'!$B$7:$R$2292,4,0)</f>
        <v>11.528499999999999</v>
      </c>
      <c r="D31" s="65">
        <f>VLOOKUP($A31,'Return Data'!$B$7:$R$2292,10,0)</f>
        <v>0.69699999999999995</v>
      </c>
      <c r="E31" s="66">
        <f t="shared" si="0"/>
        <v>14</v>
      </c>
      <c r="F31" s="65">
        <f>VLOOKUP($A31,'Return Data'!$B$7:$R$2292,11,0)</f>
        <v>1.8266</v>
      </c>
      <c r="G31" s="66">
        <f t="shared" si="1"/>
        <v>9</v>
      </c>
      <c r="H31" s="65">
        <f>VLOOKUP($A31,'Return Data'!$B$7:$R$2292,12,0)</f>
        <v>2.99</v>
      </c>
      <c r="I31" s="66">
        <f t="shared" si="2"/>
        <v>5</v>
      </c>
      <c r="J31" s="65">
        <f>VLOOKUP($A31,'Return Data'!$B$7:$R$2292,13,0)</f>
        <v>3.8041999999999998</v>
      </c>
      <c r="K31" s="66">
        <f t="shared" si="3"/>
        <v>5</v>
      </c>
      <c r="L31" s="65">
        <f>VLOOKUP($A31,'Return Data'!$B$7:$R$2292,17,0)</f>
        <v>4.4669999999999996</v>
      </c>
      <c r="M31" s="66">
        <f t="shared" si="4"/>
        <v>1</v>
      </c>
      <c r="N31" s="65"/>
      <c r="O31" s="66"/>
      <c r="P31" s="65"/>
      <c r="Q31" s="66"/>
      <c r="R31" s="65">
        <f>VLOOKUP($A31,'Return Data'!$B$7:$R$2292,16,0)</f>
        <v>5.1086</v>
      </c>
      <c r="S31" s="67">
        <f t="shared" si="7"/>
        <v>17</v>
      </c>
    </row>
    <row r="32" spans="1:19" x14ac:dyDescent="0.3">
      <c r="A32" s="63" t="s">
        <v>1761</v>
      </c>
      <c r="B32" s="64">
        <f>VLOOKUP($A32,'Return Data'!$B$7:$R$2292,3,0)</f>
        <v>44494</v>
      </c>
      <c r="C32" s="65">
        <f>VLOOKUP($A32,'Return Data'!$B$7:$R$2292,4,0)</f>
        <v>11.325100000000001</v>
      </c>
      <c r="D32" s="65">
        <f>VLOOKUP($A32,'Return Data'!$B$7:$R$2292,10,0)</f>
        <v>0.93940000000000001</v>
      </c>
      <c r="E32" s="66">
        <f t="shared" si="0"/>
        <v>2</v>
      </c>
      <c r="F32" s="65">
        <f>VLOOKUP($A32,'Return Data'!$B$7:$R$2292,11,0)</f>
        <v>1.9288000000000001</v>
      </c>
      <c r="G32" s="66">
        <f t="shared" si="1"/>
        <v>2</v>
      </c>
      <c r="H32" s="65">
        <f>VLOOKUP($A32,'Return Data'!$B$7:$R$2292,12,0)</f>
        <v>2.9544999999999999</v>
      </c>
      <c r="I32" s="66">
        <f t="shared" si="2"/>
        <v>8</v>
      </c>
      <c r="J32" s="65">
        <f>VLOOKUP($A32,'Return Data'!$B$7:$R$2292,13,0)</f>
        <v>3.6621999999999999</v>
      </c>
      <c r="K32" s="66">
        <f t="shared" si="3"/>
        <v>11</v>
      </c>
      <c r="L32" s="65">
        <f>VLOOKUP($A32,'Return Data'!$B$7:$R$2292,17,0)</f>
        <v>4.1958000000000002</v>
      </c>
      <c r="M32" s="66">
        <f t="shared" si="4"/>
        <v>6</v>
      </c>
      <c r="N32" s="65"/>
      <c r="O32" s="66"/>
      <c r="P32" s="65"/>
      <c r="Q32" s="66"/>
      <c r="R32" s="65">
        <f>VLOOKUP($A32,'Return Data'!$B$7:$R$2292,16,0)</f>
        <v>4.7535999999999996</v>
      </c>
      <c r="S32" s="67">
        <f t="shared" si="7"/>
        <v>19</v>
      </c>
    </row>
    <row r="33" spans="1:19" x14ac:dyDescent="0.3">
      <c r="A33" s="63" t="s">
        <v>1762</v>
      </c>
      <c r="B33" s="64">
        <f>VLOOKUP($A33,'Return Data'!$B$7:$R$2292,3,0)</f>
        <v>44494</v>
      </c>
      <c r="C33" s="65">
        <f>VLOOKUP($A33,'Return Data'!$B$7:$R$2292,4,0)</f>
        <v>28.0151</v>
      </c>
      <c r="D33" s="65">
        <f>VLOOKUP($A33,'Return Data'!$B$7:$R$2292,10,0)</f>
        <v>0.75049999999999994</v>
      </c>
      <c r="E33" s="66">
        <f t="shared" si="0"/>
        <v>8</v>
      </c>
      <c r="F33" s="65">
        <f>VLOOKUP($A33,'Return Data'!$B$7:$R$2292,11,0)</f>
        <v>1.9013</v>
      </c>
      <c r="G33" s="66">
        <f t="shared" si="1"/>
        <v>4</v>
      </c>
      <c r="H33" s="65">
        <f>VLOOKUP($A33,'Return Data'!$B$7:$R$2292,12,0)</f>
        <v>3.0516000000000001</v>
      </c>
      <c r="I33" s="66">
        <f t="shared" si="2"/>
        <v>3</v>
      </c>
      <c r="J33" s="65">
        <f>VLOOKUP($A33,'Return Data'!$B$7:$R$2292,13,0)</f>
        <v>3.8153999999999999</v>
      </c>
      <c r="K33" s="66">
        <f t="shared" si="3"/>
        <v>4</v>
      </c>
      <c r="L33" s="65">
        <f>VLOOKUP($A33,'Return Data'!$B$7:$R$2292,17,0)</f>
        <v>4.1811999999999996</v>
      </c>
      <c r="M33" s="66">
        <f t="shared" si="4"/>
        <v>7</v>
      </c>
      <c r="N33" s="65">
        <f>VLOOKUP($A33,'Return Data'!$B$7:$R$2292,14,0)</f>
        <v>4.9260999999999999</v>
      </c>
      <c r="O33" s="66">
        <f t="shared" si="5"/>
        <v>2</v>
      </c>
      <c r="P33" s="65">
        <f>VLOOKUP($A33,'Return Data'!$B$7:$R$2292,15,0)</f>
        <v>5.3601000000000001</v>
      </c>
      <c r="Q33" s="66">
        <f t="shared" si="6"/>
        <v>5</v>
      </c>
      <c r="R33" s="65">
        <f>VLOOKUP($A33,'Return Data'!$B$7:$R$2292,16,0)</f>
        <v>6.9488000000000003</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0.66341538461538441</v>
      </c>
      <c r="E35" s="74"/>
      <c r="F35" s="75">
        <f>AVERAGE(F8:F33)</f>
        <v>1.6736153846153847</v>
      </c>
      <c r="G35" s="74"/>
      <c r="H35" s="75">
        <f>AVERAGE(H8:H33)</f>
        <v>2.6748230769230767</v>
      </c>
      <c r="I35" s="74"/>
      <c r="J35" s="75">
        <f>AVERAGE(J8:J33)</f>
        <v>3.3495576923076915</v>
      </c>
      <c r="K35" s="74"/>
      <c r="L35" s="75">
        <f>AVERAGE(L8:L33)</f>
        <v>3.7787727272727283</v>
      </c>
      <c r="M35" s="74"/>
      <c r="N35" s="75">
        <f>AVERAGE(N8:N33)</f>
        <v>4.5100421052631585</v>
      </c>
      <c r="O35" s="74"/>
      <c r="P35" s="75">
        <f>AVERAGE(P8:P33)</f>
        <v>5.0021687499999992</v>
      </c>
      <c r="Q35" s="74"/>
      <c r="R35" s="75">
        <f>AVERAGE(R8:R33)</f>
        <v>5.4274653846153846</v>
      </c>
      <c r="S35" s="76"/>
    </row>
    <row r="36" spans="1:19" x14ac:dyDescent="0.3">
      <c r="A36" s="73" t="s">
        <v>28</v>
      </c>
      <c r="B36" s="74"/>
      <c r="C36" s="74"/>
      <c r="D36" s="75">
        <f>MIN(D8:D33)</f>
        <v>0.37469999999999998</v>
      </c>
      <c r="E36" s="74"/>
      <c r="F36" s="75">
        <f>MIN(F8:F33)</f>
        <v>1.0818000000000001</v>
      </c>
      <c r="G36" s="74"/>
      <c r="H36" s="75">
        <f>MIN(H8:H33)</f>
        <v>1.7634000000000001</v>
      </c>
      <c r="I36" s="74"/>
      <c r="J36" s="75">
        <f>MIN(J8:J33)</f>
        <v>2.1377000000000002</v>
      </c>
      <c r="K36" s="74"/>
      <c r="L36" s="75">
        <f>MIN(L8:L33)</f>
        <v>2.4363000000000001</v>
      </c>
      <c r="M36" s="74"/>
      <c r="N36" s="75">
        <f>MIN(N8:N33)</f>
        <v>2.9346999999999999</v>
      </c>
      <c r="O36" s="74"/>
      <c r="P36" s="75">
        <f>MIN(P8:P33)</f>
        <v>2.6415000000000002</v>
      </c>
      <c r="Q36" s="74"/>
      <c r="R36" s="75">
        <f>MIN(R8:R33)</f>
        <v>2.7427000000000001</v>
      </c>
      <c r="S36" s="76"/>
    </row>
    <row r="37" spans="1:19" ht="15" thickBot="1" x14ac:dyDescent="0.35">
      <c r="A37" s="77" t="s">
        <v>29</v>
      </c>
      <c r="B37" s="78"/>
      <c r="C37" s="78"/>
      <c r="D37" s="79">
        <f>MAX(D8:D33)</f>
        <v>1.0523</v>
      </c>
      <c r="E37" s="78"/>
      <c r="F37" s="79">
        <f>MAX(F8:F33)</f>
        <v>2.1560999999999999</v>
      </c>
      <c r="G37" s="78"/>
      <c r="H37" s="79">
        <f>MAX(H8:H33)</f>
        <v>3.1705000000000001</v>
      </c>
      <c r="I37" s="78"/>
      <c r="J37" s="79">
        <f>MAX(J8:J33)</f>
        <v>3.9106000000000001</v>
      </c>
      <c r="K37" s="78"/>
      <c r="L37" s="79">
        <f>MAX(L8:L33)</f>
        <v>4.4669999999999996</v>
      </c>
      <c r="M37" s="78"/>
      <c r="N37" s="79">
        <f>MAX(N8:N33)</f>
        <v>4.9391999999999996</v>
      </c>
      <c r="O37" s="78"/>
      <c r="P37" s="79">
        <f>MAX(P8:P33)</f>
        <v>5.4252000000000002</v>
      </c>
      <c r="Q37" s="78"/>
      <c r="R37" s="79">
        <f>MAX(R8:R33)</f>
        <v>7.0903</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Data'!$B$7:$R$2292,3,0)</f>
        <v>44494</v>
      </c>
      <c r="C8" s="65">
        <f>VLOOKUP($A8,'Return Data'!$B$7:$R$2292,4,0)</f>
        <v>88.75</v>
      </c>
      <c r="D8" s="65">
        <f>VLOOKUP($A8,'Return Data'!$B$7:$R$2292,10,0)</f>
        <v>11.0624</v>
      </c>
      <c r="E8" s="66">
        <f>RANK(D8,D$8:D$10,0)</f>
        <v>1</v>
      </c>
      <c r="F8" s="65">
        <f>VLOOKUP($A8,'Return Data'!$B$7:$R$2292,11,0)</f>
        <v>29.581</v>
      </c>
      <c r="G8" s="66">
        <f>RANK(F8,F$8:F$10,0)</f>
        <v>2</v>
      </c>
      <c r="H8" s="65">
        <f>VLOOKUP($A8,'Return Data'!$B$7:$R$2292,12,0)</f>
        <v>31.345300000000002</v>
      </c>
      <c r="I8" s="66">
        <f>RANK(H8,H$8:H$10,0)</f>
        <v>3</v>
      </c>
      <c r="J8" s="65">
        <f>VLOOKUP($A8,'Return Data'!$B$7:$R$2292,13,0)</f>
        <v>56.885300000000001</v>
      </c>
      <c r="K8" s="66">
        <f>RANK(J8,J$8:J$10,0)</f>
        <v>3</v>
      </c>
      <c r="L8" s="65">
        <f>VLOOKUP($A8,'Return Data'!$B$7:$R$2292,17,0)</f>
        <v>31.238399999999999</v>
      </c>
      <c r="M8" s="66">
        <f>RANK(L8,L$8:L$10,0)</f>
        <v>2</v>
      </c>
      <c r="N8" s="65">
        <f>VLOOKUP($A8,'Return Data'!$B$7:$R$2292,14,0)</f>
        <v>23.806000000000001</v>
      </c>
      <c r="O8" s="66">
        <f>RANK(N8,N$8:N$10,0)</f>
        <v>3</v>
      </c>
      <c r="P8" s="65">
        <f>VLOOKUP($A8,'Return Data'!$B$7:$R$2292,15,0)</f>
        <v>18.7791</v>
      </c>
      <c r="Q8" s="66">
        <f>RANK(P8,P$8:P$10,0)</f>
        <v>2</v>
      </c>
      <c r="R8" s="65">
        <f>VLOOKUP($A8,'Return Data'!$B$7:$R$2292,16,0)</f>
        <v>20.229399999999998</v>
      </c>
      <c r="S8" s="67">
        <f>RANK(R8,R$8:R$10,0)</f>
        <v>1</v>
      </c>
    </row>
    <row r="9" spans="1:20" x14ac:dyDescent="0.3">
      <c r="A9" s="63" t="s">
        <v>608</v>
      </c>
      <c r="B9" s="64">
        <f>VLOOKUP($A9,'Return Data'!$B$7:$R$2292,3,0)</f>
        <v>44494</v>
      </c>
      <c r="C9" s="65">
        <f>VLOOKUP($A9,'Return Data'!$B$7:$R$2292,4,0)</f>
        <v>95.861999999999995</v>
      </c>
      <c r="D9" s="65">
        <f>VLOOKUP($A9,'Return Data'!$B$7:$R$2292,10,0)</f>
        <v>10.9938</v>
      </c>
      <c r="E9" s="66">
        <f>RANK(D9,D$8:D$10,0)</f>
        <v>2</v>
      </c>
      <c r="F9" s="65">
        <f>VLOOKUP($A9,'Return Data'!$B$7:$R$2292,11,0)</f>
        <v>26.988</v>
      </c>
      <c r="G9" s="66">
        <f>RANK(F9,F$8:F$10,0)</f>
        <v>3</v>
      </c>
      <c r="H9" s="65">
        <f>VLOOKUP($A9,'Return Data'!$B$7:$R$2292,12,0)</f>
        <v>32.625900000000001</v>
      </c>
      <c r="I9" s="66">
        <f>RANK(H9,H$8:H$10,0)</f>
        <v>2</v>
      </c>
      <c r="J9" s="65">
        <f>VLOOKUP($A9,'Return Data'!$B$7:$R$2292,13,0)</f>
        <v>58.352699999999999</v>
      </c>
      <c r="K9" s="66">
        <f>RANK(J9,J$8:J$10,0)</f>
        <v>2</v>
      </c>
      <c r="L9" s="65">
        <f>VLOOKUP($A9,'Return Data'!$B$7:$R$2292,17,0)</f>
        <v>28.453800000000001</v>
      </c>
      <c r="M9" s="66">
        <f>RANK(L9,L$8:L$10,0)</f>
        <v>3</v>
      </c>
      <c r="N9" s="65">
        <f>VLOOKUP($A9,'Return Data'!$B$7:$R$2292,14,0)</f>
        <v>24.256499999999999</v>
      </c>
      <c r="O9" s="66">
        <f>RANK(N9,N$8:N$10,0)</f>
        <v>2</v>
      </c>
      <c r="P9" s="65">
        <f>VLOOKUP($A9,'Return Data'!$B$7:$R$2292,15,0)</f>
        <v>18.931899999999999</v>
      </c>
      <c r="Q9" s="66">
        <f>RANK(P9,P$8:P$10,0)</f>
        <v>1</v>
      </c>
      <c r="R9" s="65">
        <f>VLOOKUP($A9,'Return Data'!$B$7:$R$2292,16,0)</f>
        <v>17.318200000000001</v>
      </c>
      <c r="S9" s="67">
        <f>RANK(R9,R$8:R$10,0)</f>
        <v>2</v>
      </c>
    </row>
    <row r="10" spans="1:20" x14ac:dyDescent="0.3">
      <c r="A10" s="63" t="s">
        <v>1856</v>
      </c>
      <c r="B10" s="64">
        <f>VLOOKUP($A10,'Return Data'!$B$7:$R$2292,3,0)</f>
        <v>44494</v>
      </c>
      <c r="C10" s="65">
        <f>VLOOKUP($A10,'Return Data'!$B$7:$R$2292,4,0)</f>
        <v>209.33709999999999</v>
      </c>
      <c r="D10" s="65">
        <f>VLOOKUP($A10,'Return Data'!$B$7:$R$2292,10,0)</f>
        <v>9.7529000000000003</v>
      </c>
      <c r="E10" s="66">
        <f>RANK(D10,D$8:D$10,0)</f>
        <v>3</v>
      </c>
      <c r="F10" s="65">
        <f>VLOOKUP($A10,'Return Data'!$B$7:$R$2292,11,0)</f>
        <v>32.280500000000004</v>
      </c>
      <c r="G10" s="66">
        <f>RANK(F10,F$8:F$10,0)</f>
        <v>1</v>
      </c>
      <c r="H10" s="65">
        <f>VLOOKUP($A10,'Return Data'!$B$7:$R$2292,12,0)</f>
        <v>41.117699999999999</v>
      </c>
      <c r="I10" s="66">
        <f>RANK(H10,H$8:H$10,0)</f>
        <v>1</v>
      </c>
      <c r="J10" s="65">
        <f>VLOOKUP($A10,'Return Data'!$B$7:$R$2292,13,0)</f>
        <v>83.138400000000004</v>
      </c>
      <c r="K10" s="66">
        <f>RANK(J10,J$8:J$10,0)</f>
        <v>1</v>
      </c>
      <c r="L10" s="65">
        <f>VLOOKUP($A10,'Return Data'!$B$7:$R$2292,17,0)</f>
        <v>40.929000000000002</v>
      </c>
      <c r="M10" s="66">
        <f>RANK(L10,L$8:L$10,0)</f>
        <v>1</v>
      </c>
      <c r="N10" s="65">
        <f>VLOOKUP($A10,'Return Data'!$B$7:$R$2292,14,0)</f>
        <v>26.5806</v>
      </c>
      <c r="O10" s="66">
        <f>RANK(N10,N$8:N$10,0)</f>
        <v>1</v>
      </c>
      <c r="P10" s="65">
        <f>VLOOKUP($A10,'Return Data'!$B$7:$R$2292,15,0)</f>
        <v>15.7636</v>
      </c>
      <c r="Q10" s="66">
        <f>RANK(P10,P$8:P$10,0)</f>
        <v>3</v>
      </c>
      <c r="R10" s="65">
        <f>VLOOKUP($A10,'Return Data'!$B$7:$R$2292,16,0)</f>
        <v>15.421900000000001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10.603033333333334</v>
      </c>
      <c r="E12" s="74"/>
      <c r="F12" s="75">
        <f>AVERAGE(F8:F10)</f>
        <v>29.616500000000002</v>
      </c>
      <c r="G12" s="74"/>
      <c r="H12" s="75">
        <f>AVERAGE(H8:H10)</f>
        <v>35.029633333333329</v>
      </c>
      <c r="I12" s="74"/>
      <c r="J12" s="75">
        <f>AVERAGE(J8:J10)</f>
        <v>66.125466666666668</v>
      </c>
      <c r="K12" s="74"/>
      <c r="L12" s="75">
        <f>AVERAGE(L8:L10)</f>
        <v>33.540399999999998</v>
      </c>
      <c r="M12" s="74"/>
      <c r="N12" s="75">
        <f>AVERAGE(N8:N10)</f>
        <v>24.881033333333335</v>
      </c>
      <c r="O12" s="74"/>
      <c r="P12" s="75">
        <f>AVERAGE(P8:P10)</f>
        <v>17.824866666666665</v>
      </c>
      <c r="Q12" s="74"/>
      <c r="R12" s="75">
        <f>AVERAGE(R8:R10)</f>
        <v>17.656500000000001</v>
      </c>
      <c r="S12" s="76"/>
    </row>
    <row r="13" spans="1:20" x14ac:dyDescent="0.3">
      <c r="A13" s="73" t="s">
        <v>28</v>
      </c>
      <c r="B13" s="74"/>
      <c r="C13" s="74"/>
      <c r="D13" s="75">
        <f>MIN(D8:D10)</f>
        <v>9.7529000000000003</v>
      </c>
      <c r="E13" s="74"/>
      <c r="F13" s="75">
        <f>MIN(F8:F10)</f>
        <v>26.988</v>
      </c>
      <c r="G13" s="74"/>
      <c r="H13" s="75">
        <f>MIN(H8:H10)</f>
        <v>31.345300000000002</v>
      </c>
      <c r="I13" s="74"/>
      <c r="J13" s="75">
        <f>MIN(J8:J10)</f>
        <v>56.885300000000001</v>
      </c>
      <c r="K13" s="74"/>
      <c r="L13" s="75">
        <f>MIN(L8:L10)</f>
        <v>28.453800000000001</v>
      </c>
      <c r="M13" s="74"/>
      <c r="N13" s="75">
        <f>MIN(N8:N10)</f>
        <v>23.806000000000001</v>
      </c>
      <c r="O13" s="74"/>
      <c r="P13" s="75">
        <f>MIN(P8:P10)</f>
        <v>15.7636</v>
      </c>
      <c r="Q13" s="74"/>
      <c r="R13" s="75">
        <f>MIN(R8:R10)</f>
        <v>15.421900000000001</v>
      </c>
      <c r="S13" s="76"/>
    </row>
    <row r="14" spans="1:20" ht="15" thickBot="1" x14ac:dyDescent="0.35">
      <c r="A14" s="77" t="s">
        <v>29</v>
      </c>
      <c r="B14" s="78"/>
      <c r="C14" s="78"/>
      <c r="D14" s="79">
        <f>MAX(D8:D10)</f>
        <v>11.0624</v>
      </c>
      <c r="E14" s="78"/>
      <c r="F14" s="79">
        <f>MAX(F8:F10)</f>
        <v>32.280500000000004</v>
      </c>
      <c r="G14" s="78"/>
      <c r="H14" s="79">
        <f>MAX(H8:H10)</f>
        <v>41.117699999999999</v>
      </c>
      <c r="I14" s="78"/>
      <c r="J14" s="79">
        <f>MAX(J8:J10)</f>
        <v>83.138400000000004</v>
      </c>
      <c r="K14" s="78"/>
      <c r="L14" s="79">
        <f>MAX(L8:L10)</f>
        <v>40.929000000000002</v>
      </c>
      <c r="M14" s="78"/>
      <c r="N14" s="79">
        <f>MAX(N8:N10)</f>
        <v>26.5806</v>
      </c>
      <c r="O14" s="78"/>
      <c r="P14" s="79">
        <f>MAX(P8:P10)</f>
        <v>18.931899999999999</v>
      </c>
      <c r="Q14" s="78"/>
      <c r="R14" s="79">
        <f>MAX(R8:R10)</f>
        <v>20.229399999999998</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Data'!$B$7:$R$2292,3,0)</f>
        <v>44494</v>
      </c>
      <c r="C8" s="65">
        <f>VLOOKUP($A8,'Return Data'!$B$7:$R$2292,4,0)</f>
        <v>79.09</v>
      </c>
      <c r="D8" s="65">
        <f>VLOOKUP($A8,'Return Data'!$B$7:$R$2292,10,0)</f>
        <v>10.708299999999999</v>
      </c>
      <c r="E8" s="66">
        <f>RANK(D8,D$8:D$10,0)</f>
        <v>1</v>
      </c>
      <c r="F8" s="65">
        <f>VLOOKUP($A8,'Return Data'!$B$7:$R$2292,11,0)</f>
        <v>28.7272</v>
      </c>
      <c r="G8" s="66">
        <f>RANK(F8,F$8:F$10,0)</f>
        <v>2</v>
      </c>
      <c r="H8" s="65">
        <f>VLOOKUP($A8,'Return Data'!$B$7:$R$2292,12,0)</f>
        <v>30.0608</v>
      </c>
      <c r="I8" s="66">
        <f>RANK(H8,H$8:H$10,0)</f>
        <v>3</v>
      </c>
      <c r="J8" s="65">
        <f>VLOOKUP($A8,'Return Data'!$B$7:$R$2292,13,0)</f>
        <v>54.805199999999999</v>
      </c>
      <c r="K8" s="66">
        <f>RANK(J8,J$8:J$10,0)</f>
        <v>3</v>
      </c>
      <c r="L8" s="65">
        <f>VLOOKUP($A8,'Return Data'!$B$7:$R$2292,17,0)</f>
        <v>29.634</v>
      </c>
      <c r="M8" s="66">
        <f>RANK(L8,L$8:L$10,0)</f>
        <v>2</v>
      </c>
      <c r="N8" s="65">
        <f>VLOOKUP($A8,'Return Data'!$B$7:$R$2292,14,0)</f>
        <v>22.339500000000001</v>
      </c>
      <c r="O8" s="66">
        <f>RANK(N8,N$8:N$10,0)</f>
        <v>3</v>
      </c>
      <c r="P8" s="65">
        <f>VLOOKUP($A8,'Return Data'!$B$7:$R$2292,15,0)</f>
        <v>17.194500000000001</v>
      </c>
      <c r="Q8" s="66">
        <f>RANK(P8,P$8:P$10,0)</f>
        <v>2</v>
      </c>
      <c r="R8" s="65">
        <f>VLOOKUP($A8,'Return Data'!$B$7:$R$2292,16,0)</f>
        <v>15.272</v>
      </c>
      <c r="S8" s="67">
        <f>RANK(R8,R$8:R$10,0)</f>
        <v>2</v>
      </c>
    </row>
    <row r="9" spans="1:20" x14ac:dyDescent="0.3">
      <c r="A9" s="63" t="s">
        <v>607</v>
      </c>
      <c r="B9" s="64">
        <f>VLOOKUP($A9,'Return Data'!$B$7:$R$2292,3,0)</f>
        <v>44494</v>
      </c>
      <c r="C9" s="65">
        <f>VLOOKUP($A9,'Return Data'!$B$7:$R$2292,4,0)</f>
        <v>85.481999999999999</v>
      </c>
      <c r="D9" s="65">
        <f>VLOOKUP($A9,'Return Data'!$B$7:$R$2292,10,0)</f>
        <v>10.604799999999999</v>
      </c>
      <c r="E9" s="66">
        <f>RANK(D9,D$8:D$10,0)</f>
        <v>2</v>
      </c>
      <c r="F9" s="65">
        <f>VLOOKUP($A9,'Return Data'!$B$7:$R$2292,11,0)</f>
        <v>26.109400000000001</v>
      </c>
      <c r="G9" s="66">
        <f>RANK(F9,F$8:F$10,0)</f>
        <v>3</v>
      </c>
      <c r="H9" s="65">
        <f>VLOOKUP($A9,'Return Data'!$B$7:$R$2292,12,0)</f>
        <v>31.284600000000001</v>
      </c>
      <c r="I9" s="66">
        <f>RANK(H9,H$8:H$10,0)</f>
        <v>2</v>
      </c>
      <c r="J9" s="65">
        <f>VLOOKUP($A9,'Return Data'!$B$7:$R$2292,13,0)</f>
        <v>56.22</v>
      </c>
      <c r="K9" s="66">
        <f>RANK(J9,J$8:J$10,0)</f>
        <v>2</v>
      </c>
      <c r="L9" s="65">
        <f>VLOOKUP($A9,'Return Data'!$B$7:$R$2292,17,0)</f>
        <v>26.747199999999999</v>
      </c>
      <c r="M9" s="66">
        <f>RANK(L9,L$8:L$10,0)</f>
        <v>3</v>
      </c>
      <c r="N9" s="65">
        <f>VLOOKUP($A9,'Return Data'!$B$7:$R$2292,14,0)</f>
        <v>22.5594</v>
      </c>
      <c r="O9" s="66">
        <f>RANK(N9,N$8:N$10,0)</f>
        <v>2</v>
      </c>
      <c r="P9" s="65">
        <f>VLOOKUP($A9,'Return Data'!$B$7:$R$2292,15,0)</f>
        <v>17.2485</v>
      </c>
      <c r="Q9" s="66">
        <f>RANK(P9,P$8:P$10,0)</f>
        <v>1</v>
      </c>
      <c r="R9" s="65">
        <f>VLOOKUP($A9,'Return Data'!$B$7:$R$2292,16,0)</f>
        <v>14.1089</v>
      </c>
      <c r="S9" s="67">
        <f>RANK(R9,R$8:R$10,0)</f>
        <v>3</v>
      </c>
    </row>
    <row r="10" spans="1:20" x14ac:dyDescent="0.3">
      <c r="A10" s="63" t="s">
        <v>1857</v>
      </c>
      <c r="B10" s="64">
        <f>VLOOKUP($A10,'Return Data'!$B$7:$R$2292,3,0)</f>
        <v>44494</v>
      </c>
      <c r="C10" s="65">
        <f>VLOOKUP($A10,'Return Data'!$B$7:$R$2292,4,0)</f>
        <v>501.21673313938101</v>
      </c>
      <c r="D10" s="65">
        <f>VLOOKUP($A10,'Return Data'!$B$7:$R$2292,10,0)</f>
        <v>9.5475999999999992</v>
      </c>
      <c r="E10" s="66">
        <f>RANK(D10,D$8:D$10,0)</f>
        <v>3</v>
      </c>
      <c r="F10" s="65">
        <f>VLOOKUP($A10,'Return Data'!$B$7:$R$2292,11,0)</f>
        <v>31.798500000000001</v>
      </c>
      <c r="G10" s="66">
        <f>RANK(F10,F$8:F$10,0)</f>
        <v>1</v>
      </c>
      <c r="H10" s="65">
        <f>VLOOKUP($A10,'Return Data'!$B$7:$R$2292,12,0)</f>
        <v>40.384900000000002</v>
      </c>
      <c r="I10" s="66">
        <f>RANK(H10,H$8:H$10,0)</f>
        <v>1</v>
      </c>
      <c r="J10" s="65">
        <f>VLOOKUP($A10,'Return Data'!$B$7:$R$2292,13,0)</f>
        <v>81.9041</v>
      </c>
      <c r="K10" s="66">
        <f>RANK(J10,J$8:J$10,0)</f>
        <v>1</v>
      </c>
      <c r="L10" s="65">
        <f>VLOOKUP($A10,'Return Data'!$B$7:$R$2292,17,0)</f>
        <v>40.043399999999998</v>
      </c>
      <c r="M10" s="66">
        <f>RANK(L10,L$8:L$10,0)</f>
        <v>1</v>
      </c>
      <c r="N10" s="65">
        <f>VLOOKUP($A10,'Return Data'!$B$7:$R$2292,14,0)</f>
        <v>25.811299999999999</v>
      </c>
      <c r="O10" s="66">
        <f>RANK(N10,N$8:N$10,0)</f>
        <v>1</v>
      </c>
      <c r="P10" s="65">
        <f>VLOOKUP($A10,'Return Data'!$B$7:$R$2292,15,0)</f>
        <v>15.0221</v>
      </c>
      <c r="Q10" s="66">
        <f>RANK(P10,P$8:P$10,0)</f>
        <v>3</v>
      </c>
      <c r="R10" s="65">
        <f>VLOOKUP($A10,'Return Data'!$B$7:$R$2292,16,0)</f>
        <v>18.686299999999999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10.286899999999999</v>
      </c>
      <c r="E12" s="74"/>
      <c r="F12" s="75">
        <f>AVERAGE(F8:F10)</f>
        <v>28.878366666666668</v>
      </c>
      <c r="G12" s="74"/>
      <c r="H12" s="75">
        <f>AVERAGE(H8:H10)</f>
        <v>33.9101</v>
      </c>
      <c r="I12" s="74"/>
      <c r="J12" s="75">
        <f>AVERAGE(J8:J10)</f>
        <v>64.309766666666675</v>
      </c>
      <c r="K12" s="74"/>
      <c r="L12" s="75">
        <f>AVERAGE(L8:L10)</f>
        <v>32.141533333333335</v>
      </c>
      <c r="M12" s="74"/>
      <c r="N12" s="75">
        <f>AVERAGE(N8:N10)</f>
        <v>23.570066666666666</v>
      </c>
      <c r="O12" s="74"/>
      <c r="P12" s="75">
        <f>AVERAGE(P8:P10)</f>
        <v>16.488366666666668</v>
      </c>
      <c r="Q12" s="74"/>
      <c r="R12" s="75">
        <f>AVERAGE(R8:R10)</f>
        <v>16.022400000000001</v>
      </c>
      <c r="S12" s="76"/>
    </row>
    <row r="13" spans="1:20" x14ac:dyDescent="0.3">
      <c r="A13" s="73" t="s">
        <v>28</v>
      </c>
      <c r="B13" s="74"/>
      <c r="C13" s="74"/>
      <c r="D13" s="75">
        <f>MIN(D8:D10)</f>
        <v>9.5475999999999992</v>
      </c>
      <c r="E13" s="74"/>
      <c r="F13" s="75">
        <f>MIN(F8:F10)</f>
        <v>26.109400000000001</v>
      </c>
      <c r="G13" s="74"/>
      <c r="H13" s="75">
        <f>MIN(H8:H10)</f>
        <v>30.0608</v>
      </c>
      <c r="I13" s="74"/>
      <c r="J13" s="75">
        <f>MIN(J8:J10)</f>
        <v>54.805199999999999</v>
      </c>
      <c r="K13" s="74"/>
      <c r="L13" s="75">
        <f>MIN(L8:L10)</f>
        <v>26.747199999999999</v>
      </c>
      <c r="M13" s="74"/>
      <c r="N13" s="75">
        <f>MIN(N8:N10)</f>
        <v>22.339500000000001</v>
      </c>
      <c r="O13" s="74"/>
      <c r="P13" s="75">
        <f>MIN(P8:P10)</f>
        <v>15.0221</v>
      </c>
      <c r="Q13" s="74"/>
      <c r="R13" s="75">
        <f>MIN(R8:R10)</f>
        <v>14.1089</v>
      </c>
      <c r="S13" s="76"/>
    </row>
    <row r="14" spans="1:20" ht="15" thickBot="1" x14ac:dyDescent="0.35">
      <c r="A14" s="77" t="s">
        <v>29</v>
      </c>
      <c r="B14" s="78"/>
      <c r="C14" s="78"/>
      <c r="D14" s="79">
        <f>MAX(D8:D10)</f>
        <v>10.708299999999999</v>
      </c>
      <c r="E14" s="78"/>
      <c r="F14" s="79">
        <f>MAX(F8:F10)</f>
        <v>31.798500000000001</v>
      </c>
      <c r="G14" s="78"/>
      <c r="H14" s="79">
        <f>MAX(H8:H10)</f>
        <v>40.384900000000002</v>
      </c>
      <c r="I14" s="78"/>
      <c r="J14" s="79">
        <f>MAX(J8:J10)</f>
        <v>81.9041</v>
      </c>
      <c r="K14" s="78"/>
      <c r="L14" s="79">
        <f>MAX(L8:L10)</f>
        <v>40.043399999999998</v>
      </c>
      <c r="M14" s="78"/>
      <c r="N14" s="79">
        <f>MAX(N8:N10)</f>
        <v>25.811299999999999</v>
      </c>
      <c r="O14" s="78"/>
      <c r="P14" s="79">
        <f>MAX(P8:P10)</f>
        <v>17.2485</v>
      </c>
      <c r="Q14" s="78"/>
      <c r="R14" s="79">
        <f>MAX(R8:R10)</f>
        <v>18.686299999999999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44494</v>
      </c>
      <c r="C8" s="65">
        <f>VLOOKUP($A8,'Return Data'!$B$7:$R$2292,4,0)</f>
        <v>81.05</v>
      </c>
      <c r="D8" s="65">
        <f>VLOOKUP($A8,'Return Data'!$B$7:$R$2292,10,0)</f>
        <v>7.742</v>
      </c>
      <c r="E8" s="66">
        <f t="shared" ref="E8:E21" si="0">RANK(D8,D$8:D$21,0)</f>
        <v>14</v>
      </c>
      <c r="F8" s="65">
        <f>VLOOKUP($A8,'Return Data'!$B$7:$R$2292,11,0)</f>
        <v>25.7346</v>
      </c>
      <c r="G8" s="66">
        <f t="shared" ref="G8:G21" si="1">RANK(F8,F$8:F$21,0)</f>
        <v>13</v>
      </c>
      <c r="H8" s="65">
        <f>VLOOKUP($A8,'Return Data'!$B$7:$R$2292,12,0)</f>
        <v>36.9861</v>
      </c>
      <c r="I8" s="66">
        <f t="shared" ref="I8:I21" si="2">RANK(H8,H$8:H$21,0)</f>
        <v>6</v>
      </c>
      <c r="J8" s="65">
        <f>VLOOKUP($A8,'Return Data'!$B$7:$R$2292,13,0)</f>
        <v>65.723699999999994</v>
      </c>
      <c r="K8" s="66">
        <f t="shared" ref="K8:K21" si="3">RANK(J8,J$8:J$21,0)</f>
        <v>6</v>
      </c>
      <c r="L8" s="65">
        <f>VLOOKUP($A8,'Return Data'!$B$7:$R$2292,17,0)</f>
        <v>28.3765</v>
      </c>
      <c r="M8" s="66">
        <f t="shared" ref="M8:M21" si="4">RANK(L8,L$8:L$21,0)</f>
        <v>9</v>
      </c>
      <c r="N8" s="65">
        <f>VLOOKUP($A8,'Return Data'!$B$7:$R$2292,14,0)</f>
        <v>16.052399999999999</v>
      </c>
      <c r="O8" s="66">
        <f t="shared" ref="O8:O19" si="5">RANK(N8,N$8:N$21,0)</f>
        <v>13</v>
      </c>
      <c r="P8" s="65">
        <f>VLOOKUP($A8,'Return Data'!$B$7:$R$2292,15,0)</f>
        <v>10.166</v>
      </c>
      <c r="Q8" s="66">
        <f>RANK(P8,P$8:P$21,0)</f>
        <v>12</v>
      </c>
      <c r="R8" s="65">
        <f>VLOOKUP($A8,'Return Data'!$B$7:$R$2292,16,0)</f>
        <v>18.280799999999999</v>
      </c>
      <c r="S8" s="67">
        <f t="shared" ref="S8:S21" si="6">RANK(R8,R$8:R$21,0)</f>
        <v>4</v>
      </c>
    </row>
    <row r="9" spans="1:19" s="68" customFormat="1" x14ac:dyDescent="0.3">
      <c r="A9" s="63" t="s">
        <v>12</v>
      </c>
      <c r="B9" s="64">
        <f>VLOOKUP($A9,'Return Data'!$B$7:$R$2292,3,0)</f>
        <v>44494</v>
      </c>
      <c r="C9" s="65">
        <f>VLOOKUP($A9,'Return Data'!$B$7:$R$2292,4,0)</f>
        <v>481.31</v>
      </c>
      <c r="D9" s="65">
        <f>VLOOKUP($A9,'Return Data'!$B$7:$R$2292,10,0)</f>
        <v>12.8117</v>
      </c>
      <c r="E9" s="66">
        <f t="shared" si="0"/>
        <v>4</v>
      </c>
      <c r="F9" s="65">
        <f>VLOOKUP($A9,'Return Data'!$B$7:$R$2292,11,0)</f>
        <v>31.770099999999999</v>
      </c>
      <c r="G9" s="66">
        <f t="shared" si="1"/>
        <v>3</v>
      </c>
      <c r="H9" s="65">
        <f>VLOOKUP($A9,'Return Data'!$B$7:$R$2292,12,0)</f>
        <v>34.816600000000001</v>
      </c>
      <c r="I9" s="66">
        <f t="shared" si="2"/>
        <v>8</v>
      </c>
      <c r="J9" s="65">
        <f>VLOOKUP($A9,'Return Data'!$B$7:$R$2292,13,0)</f>
        <v>61.244500000000002</v>
      </c>
      <c r="K9" s="66">
        <f t="shared" si="3"/>
        <v>8</v>
      </c>
      <c r="L9" s="65">
        <f>VLOOKUP($A9,'Return Data'!$B$7:$R$2292,17,0)</f>
        <v>28.829599999999999</v>
      </c>
      <c r="M9" s="66">
        <f t="shared" si="4"/>
        <v>8</v>
      </c>
      <c r="N9" s="65">
        <f>VLOOKUP($A9,'Return Data'!$B$7:$R$2292,14,0)</f>
        <v>19.829599999999999</v>
      </c>
      <c r="O9" s="66">
        <f t="shared" si="5"/>
        <v>9</v>
      </c>
      <c r="P9" s="65">
        <f>VLOOKUP($A9,'Return Data'!$B$7:$R$2292,15,0)</f>
        <v>15.127000000000001</v>
      </c>
      <c r="Q9" s="66">
        <f>RANK(P9,P$8:P$21,0)</f>
        <v>7</v>
      </c>
      <c r="R9" s="65">
        <f>VLOOKUP($A9,'Return Data'!$B$7:$R$2292,16,0)</f>
        <v>17.413799999999998</v>
      </c>
      <c r="S9" s="67">
        <f t="shared" si="6"/>
        <v>8</v>
      </c>
    </row>
    <row r="10" spans="1:19" s="68" customFormat="1" x14ac:dyDescent="0.3">
      <c r="A10" s="63" t="s">
        <v>13</v>
      </c>
      <c r="B10" s="64">
        <f>VLOOKUP($A10,'Return Data'!$B$7:$R$2292,3,0)</f>
        <v>44494</v>
      </c>
      <c r="C10" s="65">
        <f>VLOOKUP($A10,'Return Data'!$B$7:$R$2292,4,0)</f>
        <v>270.36</v>
      </c>
      <c r="D10" s="65">
        <f>VLOOKUP($A10,'Return Data'!$B$7:$R$2292,10,0)</f>
        <v>15.3561</v>
      </c>
      <c r="E10" s="66">
        <f t="shared" si="0"/>
        <v>1</v>
      </c>
      <c r="F10" s="65">
        <f>VLOOKUP($A10,'Return Data'!$B$7:$R$2292,11,0)</f>
        <v>31.007400000000001</v>
      </c>
      <c r="G10" s="66">
        <f t="shared" si="1"/>
        <v>6</v>
      </c>
      <c r="H10" s="65">
        <f>VLOOKUP($A10,'Return Data'!$B$7:$R$2292,12,0)</f>
        <v>38.341099999999997</v>
      </c>
      <c r="I10" s="66">
        <f t="shared" si="2"/>
        <v>5</v>
      </c>
      <c r="J10" s="65">
        <f>VLOOKUP($A10,'Return Data'!$B$7:$R$2292,13,0)</f>
        <v>67.696299999999994</v>
      </c>
      <c r="K10" s="66">
        <f t="shared" si="3"/>
        <v>4</v>
      </c>
      <c r="L10" s="65">
        <f>VLOOKUP($A10,'Return Data'!$B$7:$R$2292,17,0)</f>
        <v>36.050699999999999</v>
      </c>
      <c r="M10" s="66">
        <f t="shared" si="4"/>
        <v>2</v>
      </c>
      <c r="N10" s="65">
        <f>VLOOKUP($A10,'Return Data'!$B$7:$R$2292,14,0)</f>
        <v>22.689800000000002</v>
      </c>
      <c r="O10" s="66">
        <f t="shared" si="5"/>
        <v>7</v>
      </c>
      <c r="P10" s="65">
        <f>VLOOKUP($A10,'Return Data'!$B$7:$R$2292,15,0)</f>
        <v>15.577500000000001</v>
      </c>
      <c r="Q10" s="66">
        <f>RANK(P10,P$8:P$21,0)</f>
        <v>5</v>
      </c>
      <c r="R10" s="65">
        <f>VLOOKUP($A10,'Return Data'!$B$7:$R$2292,16,0)</f>
        <v>19.060700000000001</v>
      </c>
      <c r="S10" s="67">
        <f t="shared" si="6"/>
        <v>3</v>
      </c>
    </row>
    <row r="11" spans="1:19" s="68" customFormat="1" x14ac:dyDescent="0.3">
      <c r="A11" s="63" t="s">
        <v>14</v>
      </c>
      <c r="B11" s="64">
        <f>VLOOKUP($A11,'Return Data'!$B$7:$R$2292,3,0)</f>
        <v>44494</v>
      </c>
      <c r="C11" s="65">
        <f>VLOOKUP($A11,'Return Data'!$B$7:$R$2292,4,0)</f>
        <v>16.93</v>
      </c>
      <c r="D11" s="65">
        <f>VLOOKUP($A11,'Return Data'!$B$7:$R$2292,10,0)</f>
        <v>11.7492</v>
      </c>
      <c r="E11" s="66">
        <f t="shared" si="0"/>
        <v>8</v>
      </c>
      <c r="F11" s="65">
        <f>VLOOKUP($A11,'Return Data'!$B$7:$R$2292,11,0)</f>
        <v>28.745200000000001</v>
      </c>
      <c r="G11" s="66">
        <f t="shared" si="1"/>
        <v>9</v>
      </c>
      <c r="H11" s="65">
        <f>VLOOKUP($A11,'Return Data'!$B$7:$R$2292,12,0)</f>
        <v>36.9741</v>
      </c>
      <c r="I11" s="66">
        <f t="shared" si="2"/>
        <v>7</v>
      </c>
      <c r="J11" s="65">
        <f>VLOOKUP($A11,'Return Data'!$B$7:$R$2292,13,0)</f>
        <v>58.372300000000003</v>
      </c>
      <c r="K11" s="66">
        <f t="shared" si="3"/>
        <v>9</v>
      </c>
      <c r="L11" s="65">
        <f>VLOOKUP($A11,'Return Data'!$B$7:$R$2292,17,0)</f>
        <v>27.7302</v>
      </c>
      <c r="M11" s="66">
        <f t="shared" si="4"/>
        <v>11</v>
      </c>
      <c r="N11" s="65">
        <f>VLOOKUP($A11,'Return Data'!$B$7:$R$2292,14,0)</f>
        <v>19.284500000000001</v>
      </c>
      <c r="O11" s="66">
        <f t="shared" si="5"/>
        <v>10</v>
      </c>
      <c r="P11" s="65"/>
      <c r="Q11" s="66"/>
      <c r="R11" s="65">
        <f>VLOOKUP($A11,'Return Data'!$B$7:$R$2292,16,0)</f>
        <v>17.984300000000001</v>
      </c>
      <c r="S11" s="67">
        <f t="shared" si="6"/>
        <v>6</v>
      </c>
    </row>
    <row r="12" spans="1:19" s="68" customFormat="1" x14ac:dyDescent="0.3">
      <c r="A12" s="63" t="s">
        <v>15</v>
      </c>
      <c r="B12" s="64">
        <f>VLOOKUP($A12,'Return Data'!$B$7:$R$2292,3,0)</f>
        <v>44494</v>
      </c>
      <c r="C12" s="65">
        <f>VLOOKUP($A12,'Return Data'!$B$7:$R$2292,4,0)</f>
        <v>93.26</v>
      </c>
      <c r="D12" s="65">
        <f>VLOOKUP($A12,'Return Data'!$B$7:$R$2292,10,0)</f>
        <v>8.2782</v>
      </c>
      <c r="E12" s="66">
        <f t="shared" si="0"/>
        <v>12</v>
      </c>
      <c r="F12" s="65">
        <f>VLOOKUP($A12,'Return Data'!$B$7:$R$2292,11,0)</f>
        <v>31.500299999999999</v>
      </c>
      <c r="G12" s="66">
        <f t="shared" si="1"/>
        <v>5</v>
      </c>
      <c r="H12" s="65">
        <f>VLOOKUP($A12,'Return Data'!$B$7:$R$2292,12,0)</f>
        <v>52.510199999999998</v>
      </c>
      <c r="I12" s="66">
        <f t="shared" si="2"/>
        <v>1</v>
      </c>
      <c r="J12" s="65">
        <f>VLOOKUP($A12,'Return Data'!$B$7:$R$2292,13,0)</f>
        <v>88.709000000000003</v>
      </c>
      <c r="K12" s="66">
        <f t="shared" si="3"/>
        <v>1</v>
      </c>
      <c r="L12" s="65">
        <f>VLOOKUP($A12,'Return Data'!$B$7:$R$2292,17,0)</f>
        <v>38.095300000000002</v>
      </c>
      <c r="M12" s="66">
        <f t="shared" si="4"/>
        <v>1</v>
      </c>
      <c r="N12" s="65">
        <f>VLOOKUP($A12,'Return Data'!$B$7:$R$2292,14,0)</f>
        <v>23.869199999999999</v>
      </c>
      <c r="O12" s="66">
        <f t="shared" si="5"/>
        <v>3</v>
      </c>
      <c r="P12" s="65">
        <f>VLOOKUP($A12,'Return Data'!$B$7:$R$2292,15,0)</f>
        <v>17.103999999999999</v>
      </c>
      <c r="Q12" s="66">
        <f t="shared" ref="Q12:Q19" si="7">RANK(P12,P$8:P$21,0)</f>
        <v>1</v>
      </c>
      <c r="R12" s="65">
        <f>VLOOKUP($A12,'Return Data'!$B$7:$R$2292,16,0)</f>
        <v>17.861000000000001</v>
      </c>
      <c r="S12" s="67">
        <f t="shared" si="6"/>
        <v>7</v>
      </c>
    </row>
    <row r="13" spans="1:19" s="68" customFormat="1" x14ac:dyDescent="0.3">
      <c r="A13" s="63" t="s">
        <v>16</v>
      </c>
      <c r="B13" s="64">
        <f>VLOOKUP($A13,'Return Data'!$B$7:$R$2292,3,0)</f>
        <v>44494</v>
      </c>
      <c r="C13" s="65">
        <f>VLOOKUP($A13,'Return Data'!$B$7:$R$2292,4,0)</f>
        <v>19.928599999999999</v>
      </c>
      <c r="D13" s="65">
        <f>VLOOKUP($A13,'Return Data'!$B$7:$R$2292,10,0)</f>
        <v>12.0617</v>
      </c>
      <c r="E13" s="66">
        <f t="shared" si="0"/>
        <v>6</v>
      </c>
      <c r="F13" s="65">
        <f>VLOOKUP($A13,'Return Data'!$B$7:$R$2292,11,0)</f>
        <v>27.61</v>
      </c>
      <c r="G13" s="66">
        <f t="shared" si="1"/>
        <v>11</v>
      </c>
      <c r="H13" s="65">
        <f>VLOOKUP($A13,'Return Data'!$B$7:$R$2292,12,0)</f>
        <v>33.731000000000002</v>
      </c>
      <c r="I13" s="66">
        <f t="shared" si="2"/>
        <v>10</v>
      </c>
      <c r="J13" s="65">
        <f>VLOOKUP($A13,'Return Data'!$B$7:$R$2292,13,0)</f>
        <v>57.750300000000003</v>
      </c>
      <c r="K13" s="66">
        <f t="shared" si="3"/>
        <v>12</v>
      </c>
      <c r="L13" s="65">
        <f>VLOOKUP($A13,'Return Data'!$B$7:$R$2292,17,0)</f>
        <v>27.809699999999999</v>
      </c>
      <c r="M13" s="66">
        <f t="shared" si="4"/>
        <v>10</v>
      </c>
      <c r="N13" s="65">
        <f>VLOOKUP($A13,'Return Data'!$B$7:$R$2292,14,0)</f>
        <v>17.780899999999999</v>
      </c>
      <c r="O13" s="66">
        <f t="shared" si="5"/>
        <v>11</v>
      </c>
      <c r="P13" s="65">
        <f>VLOOKUP($A13,'Return Data'!$B$7:$R$2292,15,0)</f>
        <v>10.706200000000001</v>
      </c>
      <c r="Q13" s="66">
        <f t="shared" si="7"/>
        <v>11</v>
      </c>
      <c r="R13" s="65">
        <f>VLOOKUP($A13,'Return Data'!$B$7:$R$2292,16,0)</f>
        <v>11.8919</v>
      </c>
      <c r="S13" s="67">
        <f t="shared" si="6"/>
        <v>14</v>
      </c>
    </row>
    <row r="14" spans="1:19" s="68" customFormat="1" x14ac:dyDescent="0.3">
      <c r="A14" s="63" t="s">
        <v>17</v>
      </c>
      <c r="B14" s="64">
        <f>VLOOKUP($A14,'Return Data'!$B$7:$R$2292,3,0)</f>
        <v>44494</v>
      </c>
      <c r="C14" s="65">
        <f>VLOOKUP($A14,'Return Data'!$B$7:$R$2292,4,0)</f>
        <v>56.495399999999997</v>
      </c>
      <c r="D14" s="65">
        <f>VLOOKUP($A14,'Return Data'!$B$7:$R$2292,10,0)</f>
        <v>10.873100000000001</v>
      </c>
      <c r="E14" s="66">
        <f t="shared" si="0"/>
        <v>9</v>
      </c>
      <c r="F14" s="65">
        <f>VLOOKUP($A14,'Return Data'!$B$7:$R$2292,11,0)</f>
        <v>28.7501</v>
      </c>
      <c r="G14" s="66">
        <f t="shared" si="1"/>
        <v>8</v>
      </c>
      <c r="H14" s="65">
        <f>VLOOKUP($A14,'Return Data'!$B$7:$R$2292,12,0)</f>
        <v>33.828099999999999</v>
      </c>
      <c r="I14" s="66">
        <f t="shared" si="2"/>
        <v>9</v>
      </c>
      <c r="J14" s="65">
        <f>VLOOKUP($A14,'Return Data'!$B$7:$R$2292,13,0)</f>
        <v>64.989599999999996</v>
      </c>
      <c r="K14" s="66">
        <f t="shared" si="3"/>
        <v>7</v>
      </c>
      <c r="L14" s="65">
        <f>VLOOKUP($A14,'Return Data'!$B$7:$R$2292,17,0)</f>
        <v>26.4101</v>
      </c>
      <c r="M14" s="66">
        <f t="shared" si="4"/>
        <v>12</v>
      </c>
      <c r="N14" s="65">
        <f>VLOOKUP($A14,'Return Data'!$B$7:$R$2292,14,0)</f>
        <v>23.703199999999999</v>
      </c>
      <c r="O14" s="66">
        <f t="shared" si="5"/>
        <v>4</v>
      </c>
      <c r="P14" s="65">
        <f>VLOOKUP($A14,'Return Data'!$B$7:$R$2292,15,0)</f>
        <v>15.618</v>
      </c>
      <c r="Q14" s="66">
        <f t="shared" si="7"/>
        <v>4</v>
      </c>
      <c r="R14" s="65">
        <f>VLOOKUP($A14,'Return Data'!$B$7:$R$2292,16,0)</f>
        <v>16.687200000000001</v>
      </c>
      <c r="S14" s="67">
        <f t="shared" si="6"/>
        <v>9</v>
      </c>
    </row>
    <row r="15" spans="1:19" s="68" customFormat="1" x14ac:dyDescent="0.3">
      <c r="A15" s="63" t="s">
        <v>18</v>
      </c>
      <c r="B15" s="64">
        <f>VLOOKUP($A15,'Return Data'!$B$7:$R$2292,3,0)</f>
        <v>44494</v>
      </c>
      <c r="C15" s="65">
        <f>VLOOKUP($A15,'Return Data'!$B$7:$R$2292,4,0)</f>
        <v>63.445999999999998</v>
      </c>
      <c r="D15" s="65">
        <f>VLOOKUP($A15,'Return Data'!$B$7:$R$2292,10,0)</f>
        <v>11.8523</v>
      </c>
      <c r="E15" s="66">
        <f t="shared" si="0"/>
        <v>7</v>
      </c>
      <c r="F15" s="65">
        <f>VLOOKUP($A15,'Return Data'!$B$7:$R$2292,11,0)</f>
        <v>31.7455</v>
      </c>
      <c r="G15" s="66">
        <f t="shared" si="1"/>
        <v>4</v>
      </c>
      <c r="H15" s="65">
        <f>VLOOKUP($A15,'Return Data'!$B$7:$R$2292,12,0)</f>
        <v>39.730400000000003</v>
      </c>
      <c r="I15" s="66">
        <f t="shared" si="2"/>
        <v>4</v>
      </c>
      <c r="J15" s="65">
        <f>VLOOKUP($A15,'Return Data'!$B$7:$R$2292,13,0)</f>
        <v>65.767899999999997</v>
      </c>
      <c r="K15" s="66">
        <f t="shared" si="3"/>
        <v>5</v>
      </c>
      <c r="L15" s="65">
        <f>VLOOKUP($A15,'Return Data'!$B$7:$R$2292,17,0)</f>
        <v>31.675699999999999</v>
      </c>
      <c r="M15" s="66">
        <f t="shared" si="4"/>
        <v>5</v>
      </c>
      <c r="N15" s="65">
        <f>VLOOKUP($A15,'Return Data'!$B$7:$R$2292,14,0)</f>
        <v>23.4499</v>
      </c>
      <c r="O15" s="66">
        <f t="shared" si="5"/>
        <v>6</v>
      </c>
      <c r="P15" s="65">
        <f>VLOOKUP($A15,'Return Data'!$B$7:$R$2292,15,0)</f>
        <v>15.398400000000001</v>
      </c>
      <c r="Q15" s="66">
        <f t="shared" si="7"/>
        <v>6</v>
      </c>
      <c r="R15" s="65">
        <f>VLOOKUP($A15,'Return Data'!$B$7:$R$2292,16,0)</f>
        <v>20.468599999999999</v>
      </c>
      <c r="S15" s="67">
        <f t="shared" si="6"/>
        <v>2</v>
      </c>
    </row>
    <row r="16" spans="1:19" s="68" customFormat="1" x14ac:dyDescent="0.3">
      <c r="A16" s="63" t="s">
        <v>19</v>
      </c>
      <c r="B16" s="64">
        <f>VLOOKUP($A16,'Return Data'!$B$7:$R$2292,3,0)</f>
        <v>44494</v>
      </c>
      <c r="C16" s="65">
        <f>VLOOKUP($A16,'Return Data'!$B$7:$R$2292,4,0)</f>
        <v>133.2619</v>
      </c>
      <c r="D16" s="65">
        <f>VLOOKUP($A16,'Return Data'!$B$7:$R$2292,10,0)</f>
        <v>10.5755</v>
      </c>
      <c r="E16" s="66">
        <f t="shared" si="0"/>
        <v>10</v>
      </c>
      <c r="F16" s="65">
        <f>VLOOKUP($A16,'Return Data'!$B$7:$R$2292,11,0)</f>
        <v>32.515799999999999</v>
      </c>
      <c r="G16" s="66">
        <f t="shared" si="1"/>
        <v>2</v>
      </c>
      <c r="H16" s="65">
        <f>VLOOKUP($A16,'Return Data'!$B$7:$R$2292,12,0)</f>
        <v>40.153399999999998</v>
      </c>
      <c r="I16" s="66">
        <f t="shared" si="2"/>
        <v>3</v>
      </c>
      <c r="J16" s="65">
        <f>VLOOKUP($A16,'Return Data'!$B$7:$R$2292,13,0)</f>
        <v>69.324200000000005</v>
      </c>
      <c r="K16" s="66">
        <f t="shared" si="3"/>
        <v>3</v>
      </c>
      <c r="L16" s="65">
        <f>VLOOKUP($A16,'Return Data'!$B$7:$R$2292,17,0)</f>
        <v>32.122999999999998</v>
      </c>
      <c r="M16" s="66">
        <f t="shared" si="4"/>
        <v>4</v>
      </c>
      <c r="N16" s="65">
        <f>VLOOKUP($A16,'Return Data'!$B$7:$R$2292,14,0)</f>
        <v>25.432400000000001</v>
      </c>
      <c r="O16" s="66">
        <f t="shared" si="5"/>
        <v>1</v>
      </c>
      <c r="P16" s="65">
        <f>VLOOKUP($A16,'Return Data'!$B$7:$R$2292,15,0)</f>
        <v>16.980699999999999</v>
      </c>
      <c r="Q16" s="66">
        <f t="shared" si="7"/>
        <v>2</v>
      </c>
      <c r="R16" s="65">
        <f>VLOOKUP($A16,'Return Data'!$B$7:$R$2292,16,0)</f>
        <v>16.625499999999999</v>
      </c>
      <c r="S16" s="67">
        <f t="shared" si="6"/>
        <v>10</v>
      </c>
    </row>
    <row r="17" spans="1:21" s="68" customFormat="1" x14ac:dyDescent="0.3">
      <c r="A17" s="63" t="s">
        <v>20</v>
      </c>
      <c r="B17" s="64">
        <f>VLOOKUP($A17,'Return Data'!$B$7:$R$2292,3,0)</f>
        <v>44494</v>
      </c>
      <c r="C17" s="65">
        <f>VLOOKUP($A17,'Return Data'!$B$7:$R$2292,4,0)</f>
        <v>80</v>
      </c>
      <c r="D17" s="65">
        <f>VLOOKUP($A17,'Return Data'!$B$7:$R$2292,10,0)</f>
        <v>8.0642999999999994</v>
      </c>
      <c r="E17" s="66">
        <f t="shared" si="0"/>
        <v>13</v>
      </c>
      <c r="F17" s="65">
        <f>VLOOKUP($A17,'Return Data'!$B$7:$R$2292,11,0)</f>
        <v>21.506699999999999</v>
      </c>
      <c r="G17" s="66">
        <f t="shared" si="1"/>
        <v>14</v>
      </c>
      <c r="H17" s="65">
        <f>VLOOKUP($A17,'Return Data'!$B$7:$R$2292,12,0)</f>
        <v>25.588699999999999</v>
      </c>
      <c r="I17" s="66">
        <f t="shared" si="2"/>
        <v>14</v>
      </c>
      <c r="J17" s="65">
        <f>VLOOKUP($A17,'Return Data'!$B$7:$R$2292,13,0)</f>
        <v>51.658799999999999</v>
      </c>
      <c r="K17" s="66">
        <f t="shared" si="3"/>
        <v>13</v>
      </c>
      <c r="L17" s="65">
        <f>VLOOKUP($A17,'Return Data'!$B$7:$R$2292,17,0)</f>
        <v>24.658300000000001</v>
      </c>
      <c r="M17" s="66">
        <f t="shared" si="4"/>
        <v>14</v>
      </c>
      <c r="N17" s="65">
        <f>VLOOKUP($A17,'Return Data'!$B$7:$R$2292,14,0)</f>
        <v>16.3809</v>
      </c>
      <c r="O17" s="66">
        <f t="shared" si="5"/>
        <v>12</v>
      </c>
      <c r="P17" s="65">
        <f>VLOOKUP($A17,'Return Data'!$B$7:$R$2292,15,0)</f>
        <v>11.542</v>
      </c>
      <c r="Q17" s="66">
        <f t="shared" si="7"/>
        <v>10</v>
      </c>
      <c r="R17" s="65">
        <f>VLOOKUP($A17,'Return Data'!$B$7:$R$2292,16,0)</f>
        <v>14.2296</v>
      </c>
      <c r="S17" s="67">
        <f t="shared" si="6"/>
        <v>13</v>
      </c>
    </row>
    <row r="18" spans="1:21" s="68" customFormat="1" x14ac:dyDescent="0.3">
      <c r="A18" s="63" t="s">
        <v>21</v>
      </c>
      <c r="B18" s="64">
        <f>VLOOKUP($A18,'Return Data'!$B$7:$R$2292,3,0)</f>
        <v>44494</v>
      </c>
      <c r="C18" s="65">
        <f>VLOOKUP($A18,'Return Data'!$B$7:$R$2292,4,0)</f>
        <v>221.43729999999999</v>
      </c>
      <c r="D18" s="65">
        <f>VLOOKUP($A18,'Return Data'!$B$7:$R$2292,10,0)</f>
        <v>14.186400000000001</v>
      </c>
      <c r="E18" s="66">
        <f t="shared" si="0"/>
        <v>3</v>
      </c>
      <c r="F18" s="65">
        <f>VLOOKUP($A18,'Return Data'!$B$7:$R$2292,11,0)</f>
        <v>27.8689</v>
      </c>
      <c r="G18" s="66">
        <f t="shared" si="1"/>
        <v>10</v>
      </c>
      <c r="H18" s="65">
        <f>VLOOKUP($A18,'Return Data'!$B$7:$R$2292,12,0)</f>
        <v>29.931999999999999</v>
      </c>
      <c r="I18" s="66">
        <f t="shared" si="2"/>
        <v>13</v>
      </c>
      <c r="J18" s="65">
        <f>VLOOKUP($A18,'Return Data'!$B$7:$R$2292,13,0)</f>
        <v>48.659500000000001</v>
      </c>
      <c r="K18" s="66">
        <f t="shared" si="3"/>
        <v>14</v>
      </c>
      <c r="L18" s="65">
        <f>VLOOKUP($A18,'Return Data'!$B$7:$R$2292,17,0)</f>
        <v>24.761399999999998</v>
      </c>
      <c r="M18" s="66">
        <f t="shared" si="4"/>
        <v>13</v>
      </c>
      <c r="N18" s="65">
        <f>VLOOKUP($A18,'Return Data'!$B$7:$R$2292,14,0)</f>
        <v>20.4831</v>
      </c>
      <c r="O18" s="66">
        <f t="shared" si="5"/>
        <v>8</v>
      </c>
      <c r="P18" s="65">
        <f>VLOOKUP($A18,'Return Data'!$B$7:$R$2292,15,0)</f>
        <v>15.055099999999999</v>
      </c>
      <c r="Q18" s="66">
        <f t="shared" si="7"/>
        <v>8</v>
      </c>
      <c r="R18" s="65">
        <f>VLOOKUP($A18,'Return Data'!$B$7:$R$2292,16,0)</f>
        <v>18.186199999999999</v>
      </c>
      <c r="S18" s="67">
        <f t="shared" si="6"/>
        <v>5</v>
      </c>
    </row>
    <row r="19" spans="1:21" s="68" customFormat="1" x14ac:dyDescent="0.3">
      <c r="A19" s="63" t="s">
        <v>24</v>
      </c>
      <c r="B19" s="64">
        <f>VLOOKUP($A19,'Return Data'!$B$7:$R$2292,3,0)</f>
        <v>44494</v>
      </c>
      <c r="C19" s="65">
        <f>VLOOKUP($A19,'Return Data'!$B$7:$R$2292,4,0)</f>
        <v>442.34050000000002</v>
      </c>
      <c r="D19" s="65">
        <f>VLOOKUP($A19,'Return Data'!$B$7:$R$2292,10,0)</f>
        <v>15.063800000000001</v>
      </c>
      <c r="E19" s="66">
        <f t="shared" si="0"/>
        <v>2</v>
      </c>
      <c r="F19" s="65">
        <f>VLOOKUP($A19,'Return Data'!$B$7:$R$2292,11,0)</f>
        <v>37.240499999999997</v>
      </c>
      <c r="G19" s="66">
        <f t="shared" si="1"/>
        <v>1</v>
      </c>
      <c r="H19" s="65">
        <f>VLOOKUP($A19,'Return Data'!$B$7:$R$2292,12,0)</f>
        <v>44.852200000000003</v>
      </c>
      <c r="I19" s="66">
        <f t="shared" si="2"/>
        <v>2</v>
      </c>
      <c r="J19" s="65">
        <f>VLOOKUP($A19,'Return Data'!$B$7:$R$2292,13,0)</f>
        <v>85.973299999999995</v>
      </c>
      <c r="K19" s="66">
        <f t="shared" si="3"/>
        <v>2</v>
      </c>
      <c r="L19" s="65">
        <f>VLOOKUP($A19,'Return Data'!$B$7:$R$2292,17,0)</f>
        <v>35.133899999999997</v>
      </c>
      <c r="M19" s="66">
        <f t="shared" si="4"/>
        <v>3</v>
      </c>
      <c r="N19" s="65">
        <f>VLOOKUP($A19,'Return Data'!$B$7:$R$2292,14,0)</f>
        <v>23.519300000000001</v>
      </c>
      <c r="O19" s="66">
        <f t="shared" si="5"/>
        <v>5</v>
      </c>
      <c r="P19" s="65">
        <f>VLOOKUP($A19,'Return Data'!$B$7:$R$2292,15,0)</f>
        <v>14.1073</v>
      </c>
      <c r="Q19" s="66">
        <f t="shared" si="7"/>
        <v>9</v>
      </c>
      <c r="R19" s="65">
        <f>VLOOKUP($A19,'Return Data'!$B$7:$R$2292,16,0)</f>
        <v>15.310700000000001</v>
      </c>
      <c r="S19" s="67">
        <f t="shared" si="6"/>
        <v>11</v>
      </c>
    </row>
    <row r="20" spans="1:21" s="68" customFormat="1" x14ac:dyDescent="0.3">
      <c r="A20" s="63" t="s">
        <v>25</v>
      </c>
      <c r="B20" s="64">
        <f>VLOOKUP($A20,'Return Data'!$B$7:$R$2292,3,0)</f>
        <v>44494</v>
      </c>
      <c r="C20" s="65">
        <f>VLOOKUP($A20,'Return Data'!$B$7:$R$2292,4,0)</f>
        <v>17.54</v>
      </c>
      <c r="D20" s="65">
        <f>VLOOKUP($A20,'Return Data'!$B$7:$R$2292,10,0)</f>
        <v>12.4359</v>
      </c>
      <c r="E20" s="66">
        <f t="shared" si="0"/>
        <v>5</v>
      </c>
      <c r="F20" s="65">
        <f>VLOOKUP($A20,'Return Data'!$B$7:$R$2292,11,0)</f>
        <v>29.733699999999999</v>
      </c>
      <c r="G20" s="66">
        <f t="shared" si="1"/>
        <v>7</v>
      </c>
      <c r="H20" s="65">
        <f>VLOOKUP($A20,'Return Data'!$B$7:$R$2292,12,0)</f>
        <v>33.485500000000002</v>
      </c>
      <c r="I20" s="66">
        <f t="shared" si="2"/>
        <v>11</v>
      </c>
      <c r="J20" s="65">
        <f>VLOOKUP($A20,'Return Data'!$B$7:$R$2292,13,0)</f>
        <v>58.018000000000001</v>
      </c>
      <c r="K20" s="66">
        <f t="shared" si="3"/>
        <v>10</v>
      </c>
      <c r="L20" s="65">
        <f>VLOOKUP($A20,'Return Data'!$B$7:$R$2292,17,0)</f>
        <v>29.695900000000002</v>
      </c>
      <c r="M20" s="66">
        <f t="shared" si="4"/>
        <v>7</v>
      </c>
      <c r="N20" s="65"/>
      <c r="O20" s="66"/>
      <c r="P20" s="65"/>
      <c r="Q20" s="66"/>
      <c r="R20" s="65">
        <f>VLOOKUP($A20,'Return Data'!$B$7:$R$2292,16,0)</f>
        <v>21.458300000000001</v>
      </c>
      <c r="S20" s="67">
        <f t="shared" si="6"/>
        <v>1</v>
      </c>
    </row>
    <row r="21" spans="1:21" s="68" customFormat="1" x14ac:dyDescent="0.3">
      <c r="A21" s="63" t="s">
        <v>26</v>
      </c>
      <c r="B21" s="64">
        <f>VLOOKUP($A21,'Return Data'!$B$7:$R$2292,3,0)</f>
        <v>44494</v>
      </c>
      <c r="C21" s="65">
        <f>VLOOKUP($A21,'Return Data'!$B$7:$R$2292,4,0)</f>
        <v>109.5975</v>
      </c>
      <c r="D21" s="65">
        <f>VLOOKUP($A21,'Return Data'!$B$7:$R$2292,10,0)</f>
        <v>10</v>
      </c>
      <c r="E21" s="66">
        <f t="shared" si="0"/>
        <v>11</v>
      </c>
      <c r="F21" s="65">
        <f>VLOOKUP($A21,'Return Data'!$B$7:$R$2292,11,0)</f>
        <v>27.2898</v>
      </c>
      <c r="G21" s="66">
        <f t="shared" si="1"/>
        <v>12</v>
      </c>
      <c r="H21" s="65">
        <f>VLOOKUP($A21,'Return Data'!$B$7:$R$2292,12,0)</f>
        <v>30.3613</v>
      </c>
      <c r="I21" s="66">
        <f t="shared" si="2"/>
        <v>12</v>
      </c>
      <c r="J21" s="65">
        <f>VLOOKUP($A21,'Return Data'!$B$7:$R$2292,13,0)</f>
        <v>57.775700000000001</v>
      </c>
      <c r="K21" s="66">
        <f t="shared" si="3"/>
        <v>11</v>
      </c>
      <c r="L21" s="65">
        <f>VLOOKUP($A21,'Return Data'!$B$7:$R$2292,17,0)</f>
        <v>31.044899999999998</v>
      </c>
      <c r="M21" s="66">
        <f t="shared" si="4"/>
        <v>6</v>
      </c>
      <c r="N21" s="65">
        <f>VLOOKUP($A21,'Return Data'!$B$7:$R$2292,14,0)</f>
        <v>24.147400000000001</v>
      </c>
      <c r="O21" s="66">
        <f>RANK(N21,N$8:N$21,0)</f>
        <v>2</v>
      </c>
      <c r="P21" s="65">
        <f>VLOOKUP($A21,'Return Data'!$B$7:$R$2292,15,0)</f>
        <v>15.988799999999999</v>
      </c>
      <c r="Q21" s="66">
        <f>RANK(P21,P$8:P$21,0)</f>
        <v>3</v>
      </c>
      <c r="R21" s="65">
        <f>VLOOKUP($A21,'Return Data'!$B$7:$R$2292,16,0)</f>
        <v>14.8386</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11.503585714285716</v>
      </c>
      <c r="E23" s="74"/>
      <c r="F23" s="75">
        <f>AVERAGE(F8:F21)</f>
        <v>29.501328571428569</v>
      </c>
      <c r="G23" s="74"/>
      <c r="H23" s="75">
        <f>AVERAGE(H8:H21)</f>
        <v>36.520764285714286</v>
      </c>
      <c r="I23" s="74"/>
      <c r="J23" s="75">
        <f>AVERAGE(J8:J21)</f>
        <v>64.404507142857156</v>
      </c>
      <c r="K23" s="74"/>
      <c r="L23" s="75">
        <f>AVERAGE(L8:L21)</f>
        <v>30.171085714285709</v>
      </c>
      <c r="M23" s="74"/>
      <c r="N23" s="75">
        <f>AVERAGE(N8:N21)</f>
        <v>21.278661538461542</v>
      </c>
      <c r="O23" s="74"/>
      <c r="P23" s="75">
        <f>AVERAGE(P8:P21)</f>
        <v>14.447583333333334</v>
      </c>
      <c r="Q23" s="74"/>
      <c r="R23" s="75">
        <f>AVERAGE(R8:R21)</f>
        <v>17.164085714285712</v>
      </c>
      <c r="S23" s="76"/>
    </row>
    <row r="24" spans="1:21" s="68" customFormat="1" x14ac:dyDescent="0.3">
      <c r="A24" s="73" t="s">
        <v>28</v>
      </c>
      <c r="B24" s="74"/>
      <c r="C24" s="74"/>
      <c r="D24" s="75">
        <f>MIN(D8:D21)</f>
        <v>7.742</v>
      </c>
      <c r="E24" s="74"/>
      <c r="F24" s="75">
        <f>MIN(F8:F21)</f>
        <v>21.506699999999999</v>
      </c>
      <c r="G24" s="74"/>
      <c r="H24" s="75">
        <f>MIN(H8:H21)</f>
        <v>25.588699999999999</v>
      </c>
      <c r="I24" s="74"/>
      <c r="J24" s="75">
        <f>MIN(J8:J21)</f>
        <v>48.659500000000001</v>
      </c>
      <c r="K24" s="74"/>
      <c r="L24" s="75">
        <f>MIN(L8:L21)</f>
        <v>24.658300000000001</v>
      </c>
      <c r="M24" s="74"/>
      <c r="N24" s="75">
        <f>MIN(N8:N21)</f>
        <v>16.052399999999999</v>
      </c>
      <c r="O24" s="74"/>
      <c r="P24" s="75">
        <f>MIN(P8:P21)</f>
        <v>10.166</v>
      </c>
      <c r="Q24" s="74"/>
      <c r="R24" s="75">
        <f>MIN(R8:R21)</f>
        <v>11.8919</v>
      </c>
      <c r="S24" s="76"/>
    </row>
    <row r="25" spans="1:21" s="68" customFormat="1" ht="15" thickBot="1" x14ac:dyDescent="0.35">
      <c r="A25" s="77" t="s">
        <v>29</v>
      </c>
      <c r="B25" s="78"/>
      <c r="C25" s="78"/>
      <c r="D25" s="79">
        <f>MAX(D8:D21)</f>
        <v>15.3561</v>
      </c>
      <c r="E25" s="78"/>
      <c r="F25" s="79">
        <f>MAX(F8:F21)</f>
        <v>37.240499999999997</v>
      </c>
      <c r="G25" s="78"/>
      <c r="H25" s="79">
        <f>MAX(H8:H21)</f>
        <v>52.510199999999998</v>
      </c>
      <c r="I25" s="78"/>
      <c r="J25" s="79">
        <f>MAX(J8:J21)</f>
        <v>88.709000000000003</v>
      </c>
      <c r="K25" s="78"/>
      <c r="L25" s="79">
        <f>MAX(L8:L21)</f>
        <v>38.095300000000002</v>
      </c>
      <c r="M25" s="78"/>
      <c r="N25" s="79">
        <f>MAX(N8:N21)</f>
        <v>25.432400000000001</v>
      </c>
      <c r="O25" s="78"/>
      <c r="P25" s="79">
        <f>MAX(P8:P21)</f>
        <v>17.103999999999999</v>
      </c>
      <c r="Q25" s="78"/>
      <c r="R25" s="79">
        <f>MAX(R8:R21)</f>
        <v>21.458300000000001</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Data'!$B$7:$R$2292,3,0)</f>
        <v>44494</v>
      </c>
      <c r="C8" s="65">
        <f>VLOOKUP($A8,'Return Data'!$B$7:$R$2292,4,0)</f>
        <v>271.27999999999997</v>
      </c>
      <c r="D8" s="65">
        <f>VLOOKUP($A8,'Return Data'!$B$7:$R$2292,10,0)</f>
        <v>6.1013999999999999</v>
      </c>
      <c r="E8" s="66">
        <f t="shared" ref="E8:E13" si="0">RANK(D8,D$8:D$13,0)</f>
        <v>6</v>
      </c>
      <c r="F8" s="65">
        <f>VLOOKUP($A8,'Return Data'!$B$7:$R$2292,11,0)</f>
        <v>27.5291</v>
      </c>
      <c r="G8" s="66">
        <f t="shared" ref="G8:G13" si="1">RANK(F8,F$8:F$13,0)</f>
        <v>4</v>
      </c>
      <c r="H8" s="65">
        <f>VLOOKUP($A8,'Return Data'!$B$7:$R$2292,12,0)</f>
        <v>35.619700000000002</v>
      </c>
      <c r="I8" s="66">
        <f t="shared" ref="I8:I13" si="2">RANK(H8,H$8:H$13,0)</f>
        <v>4</v>
      </c>
      <c r="J8" s="65">
        <f>VLOOKUP($A8,'Return Data'!$B$7:$R$2292,13,0)</f>
        <v>55.586100000000002</v>
      </c>
      <c r="K8" s="66">
        <f t="shared" ref="K8:K13" si="3">RANK(J8,J$8:J$13,0)</f>
        <v>4</v>
      </c>
      <c r="L8" s="65">
        <f>VLOOKUP($A8,'Return Data'!$B$7:$R$2292,17,0)</f>
        <v>28.5928</v>
      </c>
      <c r="M8" s="66">
        <f>RANK(L8,L$8:L$13,0)</f>
        <v>4</v>
      </c>
      <c r="N8" s="65">
        <f>VLOOKUP($A8,'Return Data'!$B$7:$R$2292,14,0)</f>
        <v>20.2256</v>
      </c>
      <c r="O8" s="66">
        <f>RANK(N8,N$8:N$13,0)</f>
        <v>4</v>
      </c>
      <c r="P8" s="65">
        <f>VLOOKUP($A8,'Return Data'!$B$7:$R$2292,15,0)</f>
        <v>11.776400000000001</v>
      </c>
      <c r="Q8" s="66">
        <f>RANK(P8,P$8:P$13,0)</f>
        <v>5</v>
      </c>
      <c r="R8" s="65">
        <f>VLOOKUP($A8,'Return Data'!$B$7:$R$2292,16,0)</f>
        <v>12.571300000000001</v>
      </c>
      <c r="S8" s="67">
        <f t="shared" ref="S8:S13" si="4">RANK(R8,R$8:R$13,0)</f>
        <v>6</v>
      </c>
    </row>
    <row r="9" spans="1:20" x14ac:dyDescent="0.3">
      <c r="A9" s="63" t="s">
        <v>767</v>
      </c>
      <c r="B9" s="64">
        <f>VLOOKUP($A9,'Return Data'!$B$7:$R$2292,3,0)</f>
        <v>44494</v>
      </c>
      <c r="C9" s="65">
        <f>VLOOKUP($A9,'Return Data'!$B$7:$R$2292,4,0)</f>
        <v>28.46</v>
      </c>
      <c r="D9" s="65">
        <f>VLOOKUP($A9,'Return Data'!$B$7:$R$2292,10,0)</f>
        <v>15.2227</v>
      </c>
      <c r="E9" s="66">
        <f t="shared" si="0"/>
        <v>1</v>
      </c>
      <c r="F9" s="65">
        <f>VLOOKUP($A9,'Return Data'!$B$7:$R$2292,11,0)</f>
        <v>38.2224</v>
      </c>
      <c r="G9" s="66">
        <f t="shared" si="1"/>
        <v>1</v>
      </c>
      <c r="H9" s="65">
        <f>VLOOKUP($A9,'Return Data'!$B$7:$R$2292,12,0)</f>
        <v>46.852400000000003</v>
      </c>
      <c r="I9" s="66">
        <f t="shared" si="2"/>
        <v>1</v>
      </c>
      <c r="J9" s="65">
        <f>VLOOKUP($A9,'Return Data'!$B$7:$R$2292,13,0)</f>
        <v>81.969300000000004</v>
      </c>
      <c r="K9" s="66">
        <f t="shared" si="3"/>
        <v>1</v>
      </c>
      <c r="L9" s="65">
        <f>VLOOKUP($A9,'Return Data'!$B$7:$R$2292,17,0)</f>
        <v>33.109699999999997</v>
      </c>
      <c r="M9" s="66">
        <f>RANK(L9,L$8:L$13,0)</f>
        <v>2</v>
      </c>
      <c r="N9" s="65">
        <f>VLOOKUP($A9,'Return Data'!$B$7:$R$2292,14,0)</f>
        <v>20.199000000000002</v>
      </c>
      <c r="O9" s="66">
        <f>RANK(N9,N$8:N$13,0)</f>
        <v>5</v>
      </c>
      <c r="P9" s="65">
        <f>VLOOKUP($A9,'Return Data'!$B$7:$R$2292,15,0)</f>
        <v>14.430400000000001</v>
      </c>
      <c r="Q9" s="66">
        <f>RANK(P9,P$8:P$13,0)</f>
        <v>4</v>
      </c>
      <c r="R9" s="65">
        <f>VLOOKUP($A9,'Return Data'!$B$7:$R$2292,16,0)</f>
        <v>15.0739</v>
      </c>
      <c r="S9" s="67">
        <f t="shared" si="4"/>
        <v>3</v>
      </c>
    </row>
    <row r="10" spans="1:20" x14ac:dyDescent="0.3">
      <c r="A10" s="63" t="s">
        <v>768</v>
      </c>
      <c r="B10" s="64">
        <f>VLOOKUP($A10,'Return Data'!$B$7:$R$2292,3,0)</f>
        <v>44494</v>
      </c>
      <c r="C10" s="65">
        <f>VLOOKUP($A10,'Return Data'!$B$7:$R$2292,4,0)</f>
        <v>17.920000000000002</v>
      </c>
      <c r="D10" s="65">
        <f>VLOOKUP($A10,'Return Data'!$B$7:$R$2292,10,0)</f>
        <v>10.548999999999999</v>
      </c>
      <c r="E10" s="66">
        <f t="shared" si="0"/>
        <v>3</v>
      </c>
      <c r="F10" s="65">
        <f>VLOOKUP($A10,'Return Data'!$B$7:$R$2292,11,0)</f>
        <v>25.2271</v>
      </c>
      <c r="G10" s="66">
        <f t="shared" si="1"/>
        <v>5</v>
      </c>
      <c r="H10" s="65">
        <f>VLOOKUP($A10,'Return Data'!$B$7:$R$2292,12,0)</f>
        <v>27.453800000000001</v>
      </c>
      <c r="I10" s="66">
        <f t="shared" si="2"/>
        <v>6</v>
      </c>
      <c r="J10" s="65">
        <f>VLOOKUP($A10,'Return Data'!$B$7:$R$2292,13,0)</f>
        <v>48.221699999999998</v>
      </c>
      <c r="K10" s="66">
        <f t="shared" si="3"/>
        <v>6</v>
      </c>
      <c r="L10" s="65"/>
      <c r="M10" s="66"/>
      <c r="N10" s="65"/>
      <c r="O10" s="66"/>
      <c r="P10" s="65"/>
      <c r="Q10" s="66"/>
      <c r="R10" s="65">
        <f>VLOOKUP($A10,'Return Data'!$B$7:$R$2292,16,0)</f>
        <v>22.743200000000002</v>
      </c>
      <c r="S10" s="67">
        <f t="shared" si="4"/>
        <v>1</v>
      </c>
    </row>
    <row r="11" spans="1:20" x14ac:dyDescent="0.3">
      <c r="A11" s="63" t="s">
        <v>771</v>
      </c>
      <c r="B11" s="64">
        <f>VLOOKUP($A11,'Return Data'!$B$7:$R$2292,3,0)</f>
        <v>44494</v>
      </c>
      <c r="C11" s="65">
        <f>VLOOKUP($A11,'Return Data'!$B$7:$R$2292,4,0)</f>
        <v>90.04</v>
      </c>
      <c r="D11" s="65">
        <f>VLOOKUP($A11,'Return Data'!$B$7:$R$2292,10,0)</f>
        <v>7.4720000000000004</v>
      </c>
      <c r="E11" s="66">
        <f t="shared" si="0"/>
        <v>5</v>
      </c>
      <c r="F11" s="65">
        <f>VLOOKUP($A11,'Return Data'!$B$7:$R$2292,11,0)</f>
        <v>23.460899999999999</v>
      </c>
      <c r="G11" s="66">
        <f t="shared" si="1"/>
        <v>6</v>
      </c>
      <c r="H11" s="65">
        <f>VLOOKUP($A11,'Return Data'!$B$7:$R$2292,12,0)</f>
        <v>28.555099999999999</v>
      </c>
      <c r="I11" s="66">
        <f t="shared" si="2"/>
        <v>5</v>
      </c>
      <c r="J11" s="65">
        <f>VLOOKUP($A11,'Return Data'!$B$7:$R$2292,13,0)</f>
        <v>52.817399999999999</v>
      </c>
      <c r="K11" s="66">
        <f t="shared" si="3"/>
        <v>5</v>
      </c>
      <c r="L11" s="65">
        <f>VLOOKUP($A11,'Return Data'!$B$7:$R$2292,17,0)</f>
        <v>28.302399999999999</v>
      </c>
      <c r="M11" s="66">
        <f>RANK(L11,L$8:L$13,0)</f>
        <v>5</v>
      </c>
      <c r="N11" s="65">
        <f>VLOOKUP($A11,'Return Data'!$B$7:$R$2292,14,0)</f>
        <v>21.575500000000002</v>
      </c>
      <c r="O11" s="66">
        <f>RANK(N11,N$8:N$13,0)</f>
        <v>3</v>
      </c>
      <c r="P11" s="65">
        <f>VLOOKUP($A11,'Return Data'!$B$7:$R$2292,15,0)</f>
        <v>16.8245</v>
      </c>
      <c r="Q11" s="66">
        <f>RANK(P11,P$8:P$13,0)</f>
        <v>1</v>
      </c>
      <c r="R11" s="65">
        <f>VLOOKUP($A11,'Return Data'!$B$7:$R$2292,16,0)</f>
        <v>14.8962</v>
      </c>
      <c r="S11" s="67">
        <f t="shared" si="4"/>
        <v>4</v>
      </c>
    </row>
    <row r="12" spans="1:20" x14ac:dyDescent="0.3">
      <c r="A12" s="63" t="s">
        <v>773</v>
      </c>
      <c r="B12" s="64">
        <f>VLOOKUP($A12,'Return Data'!$B$7:$R$2292,3,0)</f>
        <v>44494</v>
      </c>
      <c r="C12" s="65">
        <f>VLOOKUP($A12,'Return Data'!$B$7:$R$2292,4,0)</f>
        <v>86.395399999999995</v>
      </c>
      <c r="D12" s="65">
        <f>VLOOKUP($A12,'Return Data'!$B$7:$R$2292,10,0)</f>
        <v>9.9727999999999994</v>
      </c>
      <c r="E12" s="66">
        <f t="shared" si="0"/>
        <v>4</v>
      </c>
      <c r="F12" s="65">
        <f>VLOOKUP($A12,'Return Data'!$B$7:$R$2292,11,0)</f>
        <v>28.828600000000002</v>
      </c>
      <c r="G12" s="66">
        <f t="shared" si="1"/>
        <v>3</v>
      </c>
      <c r="H12" s="65">
        <f>VLOOKUP($A12,'Return Data'!$B$7:$R$2292,12,0)</f>
        <v>40.014299999999999</v>
      </c>
      <c r="I12" s="66">
        <f t="shared" si="2"/>
        <v>2</v>
      </c>
      <c r="J12" s="65">
        <f>VLOOKUP($A12,'Return Data'!$B$7:$R$2292,13,0)</f>
        <v>71.607100000000003</v>
      </c>
      <c r="K12" s="66">
        <f t="shared" si="3"/>
        <v>2</v>
      </c>
      <c r="L12" s="65">
        <f>VLOOKUP($A12,'Return Data'!$B$7:$R$2292,17,0)</f>
        <v>35.496000000000002</v>
      </c>
      <c r="M12" s="66">
        <f>RANK(L12,L$8:L$13,0)</f>
        <v>1</v>
      </c>
      <c r="N12" s="65">
        <f>VLOOKUP($A12,'Return Data'!$B$7:$R$2292,14,0)</f>
        <v>26.208400000000001</v>
      </c>
      <c r="O12" s="66">
        <f>RANK(N12,N$8:N$13,0)</f>
        <v>1</v>
      </c>
      <c r="P12" s="65">
        <f>VLOOKUP($A12,'Return Data'!$B$7:$R$2292,15,0)</f>
        <v>16.653700000000001</v>
      </c>
      <c r="Q12" s="66">
        <f>RANK(P12,P$8:P$13,0)</f>
        <v>2</v>
      </c>
      <c r="R12" s="65">
        <f>VLOOKUP($A12,'Return Data'!$B$7:$R$2292,16,0)</f>
        <v>15.978199999999999</v>
      </c>
      <c r="S12" s="67">
        <f t="shared" si="4"/>
        <v>2</v>
      </c>
    </row>
    <row r="13" spans="1:20" x14ac:dyDescent="0.3">
      <c r="A13" s="63" t="s">
        <v>774</v>
      </c>
      <c r="B13" s="64">
        <f>VLOOKUP($A13,'Return Data'!$B$7:$R$2292,3,0)</f>
        <v>44494</v>
      </c>
      <c r="C13" s="65">
        <f>VLOOKUP($A13,'Return Data'!$B$7:$R$2292,4,0)</f>
        <v>114.95140000000001</v>
      </c>
      <c r="D13" s="65">
        <f>VLOOKUP($A13,'Return Data'!$B$7:$R$2292,10,0)</f>
        <v>10.585699999999999</v>
      </c>
      <c r="E13" s="66">
        <f t="shared" si="0"/>
        <v>2</v>
      </c>
      <c r="F13" s="65">
        <f>VLOOKUP($A13,'Return Data'!$B$7:$R$2292,11,0)</f>
        <v>31.214400000000001</v>
      </c>
      <c r="G13" s="66">
        <f t="shared" si="1"/>
        <v>2</v>
      </c>
      <c r="H13" s="65">
        <f>VLOOKUP($A13,'Return Data'!$B$7:$R$2292,12,0)</f>
        <v>36.969000000000001</v>
      </c>
      <c r="I13" s="66">
        <f t="shared" si="2"/>
        <v>3</v>
      </c>
      <c r="J13" s="65">
        <f>VLOOKUP($A13,'Return Data'!$B$7:$R$2292,13,0)</f>
        <v>60.353999999999999</v>
      </c>
      <c r="K13" s="66">
        <f t="shared" si="3"/>
        <v>3</v>
      </c>
      <c r="L13" s="65">
        <f>VLOOKUP($A13,'Return Data'!$B$7:$R$2292,17,0)</f>
        <v>30.0776</v>
      </c>
      <c r="M13" s="66">
        <f>RANK(L13,L$8:L$13,0)</f>
        <v>3</v>
      </c>
      <c r="N13" s="65">
        <f>VLOOKUP($A13,'Return Data'!$B$7:$R$2292,14,0)</f>
        <v>22.534300000000002</v>
      </c>
      <c r="O13" s="66">
        <f>RANK(N13,N$8:N$13,0)</f>
        <v>2</v>
      </c>
      <c r="P13" s="65">
        <f>VLOOKUP($A13,'Return Data'!$B$7:$R$2292,15,0)</f>
        <v>16.403500000000001</v>
      </c>
      <c r="Q13" s="66">
        <f>RANK(P13,P$8:P$13,0)</f>
        <v>3</v>
      </c>
      <c r="R13" s="65">
        <f>VLOOKUP($A13,'Return Data'!$B$7:$R$2292,16,0)</f>
        <v>14.509499999999999</v>
      </c>
      <c r="S13" s="67">
        <f t="shared" si="4"/>
        <v>5</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9.9839333333333329</v>
      </c>
      <c r="E15" s="74"/>
      <c r="F15" s="75">
        <f>AVERAGE(F8:F13)</f>
        <v>29.080416666666668</v>
      </c>
      <c r="G15" s="74"/>
      <c r="H15" s="75">
        <f>AVERAGE(H8:H13)</f>
        <v>35.910716666666666</v>
      </c>
      <c r="I15" s="74"/>
      <c r="J15" s="75">
        <f>AVERAGE(J8:J13)</f>
        <v>61.759266666666662</v>
      </c>
      <c r="K15" s="74"/>
      <c r="L15" s="75">
        <f>AVERAGE(L8:L13)</f>
        <v>31.115699999999997</v>
      </c>
      <c r="M15" s="74"/>
      <c r="N15" s="75">
        <f>AVERAGE(N8:N13)</f>
        <v>22.14856</v>
      </c>
      <c r="O15" s="74"/>
      <c r="P15" s="75">
        <f>AVERAGE(P8:P13)</f>
        <v>15.217700000000002</v>
      </c>
      <c r="Q15" s="74"/>
      <c r="R15" s="75">
        <f>AVERAGE(R8:R13)</f>
        <v>15.962050000000003</v>
      </c>
      <c r="S15" s="76"/>
    </row>
    <row r="16" spans="1:20" x14ac:dyDescent="0.3">
      <c r="A16" s="73" t="s">
        <v>28</v>
      </c>
      <c r="B16" s="74"/>
      <c r="C16" s="74"/>
      <c r="D16" s="75">
        <f>MIN(D8:D13)</f>
        <v>6.1013999999999999</v>
      </c>
      <c r="E16" s="74"/>
      <c r="F16" s="75">
        <f>MIN(F8:F13)</f>
        <v>23.460899999999999</v>
      </c>
      <c r="G16" s="74"/>
      <c r="H16" s="75">
        <f>MIN(H8:H13)</f>
        <v>27.453800000000001</v>
      </c>
      <c r="I16" s="74"/>
      <c r="J16" s="75">
        <f>MIN(J8:J13)</f>
        <v>48.221699999999998</v>
      </c>
      <c r="K16" s="74"/>
      <c r="L16" s="75">
        <f>MIN(L8:L13)</f>
        <v>28.302399999999999</v>
      </c>
      <c r="M16" s="74"/>
      <c r="N16" s="75">
        <f>MIN(N8:N13)</f>
        <v>20.199000000000002</v>
      </c>
      <c r="O16" s="74"/>
      <c r="P16" s="75">
        <f>MIN(P8:P13)</f>
        <v>11.776400000000001</v>
      </c>
      <c r="Q16" s="74"/>
      <c r="R16" s="75">
        <f>MIN(R8:R13)</f>
        <v>12.571300000000001</v>
      </c>
      <c r="S16" s="76"/>
    </row>
    <row r="17" spans="1:19" ht="15" thickBot="1" x14ac:dyDescent="0.35">
      <c r="A17" s="77" t="s">
        <v>29</v>
      </c>
      <c r="B17" s="78"/>
      <c r="C17" s="78"/>
      <c r="D17" s="79">
        <f>MAX(D8:D13)</f>
        <v>15.2227</v>
      </c>
      <c r="E17" s="78"/>
      <c r="F17" s="79">
        <f>MAX(F8:F13)</f>
        <v>38.2224</v>
      </c>
      <c r="G17" s="78"/>
      <c r="H17" s="79">
        <f>MAX(H8:H13)</f>
        <v>46.852400000000003</v>
      </c>
      <c r="I17" s="78"/>
      <c r="J17" s="79">
        <f>MAX(J8:J13)</f>
        <v>81.969300000000004</v>
      </c>
      <c r="K17" s="78"/>
      <c r="L17" s="79">
        <f>MAX(L8:L13)</f>
        <v>35.496000000000002</v>
      </c>
      <c r="M17" s="78"/>
      <c r="N17" s="79">
        <f>MAX(N8:N13)</f>
        <v>26.208400000000001</v>
      </c>
      <c r="O17" s="78"/>
      <c r="P17" s="79">
        <f>MAX(P8:P13)</f>
        <v>16.8245</v>
      </c>
      <c r="Q17" s="78"/>
      <c r="R17" s="79">
        <f>MAX(R8:R13)</f>
        <v>22.743200000000002</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Data'!$B$7:$R$2292,3,0)</f>
        <v>44494</v>
      </c>
      <c r="C8" s="65">
        <f>VLOOKUP($A8,'Return Data'!$B$7:$R$2292,4,0)</f>
        <v>254.23</v>
      </c>
      <c r="D8" s="65">
        <f>VLOOKUP($A8,'Return Data'!$B$7:$R$2292,10,0)</f>
        <v>5.9291999999999998</v>
      </c>
      <c r="E8" s="66">
        <f t="shared" ref="E8:E13" si="0">RANK(D8,D$8:D$13,0)</f>
        <v>6</v>
      </c>
      <c r="F8" s="65">
        <f>VLOOKUP($A8,'Return Data'!$B$7:$R$2292,11,0)</f>
        <v>27.121400000000001</v>
      </c>
      <c r="G8" s="66">
        <f t="shared" ref="G8:G13" si="1">RANK(F8,F$8:F$13,0)</f>
        <v>4</v>
      </c>
      <c r="H8" s="65">
        <f>VLOOKUP($A8,'Return Data'!$B$7:$R$2292,12,0)</f>
        <v>34.998899999999999</v>
      </c>
      <c r="I8" s="66">
        <f t="shared" ref="I8:I13" si="2">RANK(H8,H$8:H$13,0)</f>
        <v>4</v>
      </c>
      <c r="J8" s="65">
        <f>VLOOKUP($A8,'Return Data'!$B$7:$R$2292,13,0)</f>
        <v>54.594099999999997</v>
      </c>
      <c r="K8" s="66">
        <f t="shared" ref="K8:K13" si="3">RANK(J8,J$8:J$13,0)</f>
        <v>4</v>
      </c>
      <c r="L8" s="65">
        <f>VLOOKUP($A8,'Return Data'!$B$7:$R$2292,17,0)</f>
        <v>27.7349</v>
      </c>
      <c r="M8" s="66">
        <f>RANK(L8,L$8:L$13,0)</f>
        <v>4</v>
      </c>
      <c r="N8" s="65">
        <f>VLOOKUP($A8,'Return Data'!$B$7:$R$2292,14,0)</f>
        <v>19.429400000000001</v>
      </c>
      <c r="O8" s="66">
        <f>RANK(N8,N$8:N$13,0)</f>
        <v>4</v>
      </c>
      <c r="P8" s="65">
        <f>VLOOKUP($A8,'Return Data'!$B$7:$R$2292,15,0)</f>
        <v>10.986800000000001</v>
      </c>
      <c r="Q8" s="66">
        <f>RANK(P8,P$8:P$13,0)</f>
        <v>5</v>
      </c>
      <c r="R8" s="65">
        <f>VLOOKUP($A8,'Return Data'!$B$7:$R$2292,16,0)</f>
        <v>18.8706</v>
      </c>
      <c r="S8" s="67">
        <f t="shared" ref="S8:S13" si="4">RANK(R8,R$8:R$13,0)</f>
        <v>2</v>
      </c>
    </row>
    <row r="9" spans="1:20" x14ac:dyDescent="0.3">
      <c r="A9" s="63" t="s">
        <v>766</v>
      </c>
      <c r="B9" s="64">
        <f>VLOOKUP($A9,'Return Data'!$B$7:$R$2292,3,0)</f>
        <v>44494</v>
      </c>
      <c r="C9" s="65">
        <f>VLOOKUP($A9,'Return Data'!$B$7:$R$2292,4,0)</f>
        <v>26.87</v>
      </c>
      <c r="D9" s="65">
        <f>VLOOKUP($A9,'Return Data'!$B$7:$R$2292,10,0)</f>
        <v>14.8782</v>
      </c>
      <c r="E9" s="66">
        <f t="shared" si="0"/>
        <v>1</v>
      </c>
      <c r="F9" s="65">
        <f>VLOOKUP($A9,'Return Data'!$B$7:$R$2292,11,0)</f>
        <v>37.512799999999999</v>
      </c>
      <c r="G9" s="66">
        <f t="shared" si="1"/>
        <v>1</v>
      </c>
      <c r="H9" s="65">
        <f>VLOOKUP($A9,'Return Data'!$B$7:$R$2292,12,0)</f>
        <v>45.715800000000002</v>
      </c>
      <c r="I9" s="66">
        <f t="shared" si="2"/>
        <v>1</v>
      </c>
      <c r="J9" s="65">
        <f>VLOOKUP($A9,'Return Data'!$B$7:$R$2292,13,0)</f>
        <v>80.093800000000002</v>
      </c>
      <c r="K9" s="66">
        <f t="shared" si="3"/>
        <v>1</v>
      </c>
      <c r="L9" s="65">
        <f>VLOOKUP($A9,'Return Data'!$B$7:$R$2292,17,0)</f>
        <v>31.912500000000001</v>
      </c>
      <c r="M9" s="66">
        <f>RANK(L9,L$8:L$13,0)</f>
        <v>2</v>
      </c>
      <c r="N9" s="65">
        <f>VLOOKUP($A9,'Return Data'!$B$7:$R$2292,14,0)</f>
        <v>19.168299999999999</v>
      </c>
      <c r="O9" s="66">
        <f>RANK(N9,N$8:N$13,0)</f>
        <v>5</v>
      </c>
      <c r="P9" s="65">
        <f>VLOOKUP($A9,'Return Data'!$B$7:$R$2292,15,0)</f>
        <v>13.5009</v>
      </c>
      <c r="Q9" s="66">
        <f>RANK(P9,P$8:P$13,0)</f>
        <v>4</v>
      </c>
      <c r="R9" s="65">
        <f>VLOOKUP($A9,'Return Data'!$B$7:$R$2292,16,0)</f>
        <v>14.1892</v>
      </c>
      <c r="S9" s="67">
        <f t="shared" si="4"/>
        <v>5</v>
      </c>
    </row>
    <row r="10" spans="1:20" x14ac:dyDescent="0.3">
      <c r="A10" s="63" t="s">
        <v>769</v>
      </c>
      <c r="B10" s="64">
        <f>VLOOKUP($A10,'Return Data'!$B$7:$R$2292,3,0)</f>
        <v>44494</v>
      </c>
      <c r="C10" s="65">
        <f>VLOOKUP($A10,'Return Data'!$B$7:$R$2292,4,0)</f>
        <v>17.239999999999998</v>
      </c>
      <c r="D10" s="65">
        <f>VLOOKUP($A10,'Return Data'!$B$7:$R$2292,10,0)</f>
        <v>10.2302</v>
      </c>
      <c r="E10" s="66">
        <f t="shared" si="0"/>
        <v>3</v>
      </c>
      <c r="F10" s="65">
        <f>VLOOKUP($A10,'Return Data'!$B$7:$R$2292,11,0)</f>
        <v>24.566500000000001</v>
      </c>
      <c r="G10" s="66">
        <f t="shared" si="1"/>
        <v>5</v>
      </c>
      <c r="H10" s="65">
        <f>VLOOKUP($A10,'Return Data'!$B$7:$R$2292,12,0)</f>
        <v>26.485700000000001</v>
      </c>
      <c r="I10" s="66">
        <f t="shared" si="2"/>
        <v>6</v>
      </c>
      <c r="J10" s="65">
        <f>VLOOKUP($A10,'Return Data'!$B$7:$R$2292,13,0)</f>
        <v>46.723399999999998</v>
      </c>
      <c r="K10" s="66">
        <f t="shared" si="3"/>
        <v>6</v>
      </c>
      <c r="L10" s="65"/>
      <c r="M10" s="66"/>
      <c r="N10" s="65"/>
      <c r="O10" s="66"/>
      <c r="P10" s="65"/>
      <c r="Q10" s="66"/>
      <c r="R10" s="65">
        <f>VLOOKUP($A10,'Return Data'!$B$7:$R$2292,16,0)</f>
        <v>21.086400000000001</v>
      </c>
      <c r="S10" s="67">
        <f t="shared" si="4"/>
        <v>1</v>
      </c>
    </row>
    <row r="11" spans="1:20" x14ac:dyDescent="0.3">
      <c r="A11" s="63" t="s">
        <v>770</v>
      </c>
      <c r="B11" s="64">
        <f>VLOOKUP($A11,'Return Data'!$B$7:$R$2292,3,0)</f>
        <v>44494</v>
      </c>
      <c r="C11" s="65">
        <f>VLOOKUP($A11,'Return Data'!$B$7:$R$2292,4,0)</f>
        <v>86.03</v>
      </c>
      <c r="D11" s="65">
        <f>VLOOKUP($A11,'Return Data'!$B$7:$R$2292,10,0)</f>
        <v>7.3495999999999997</v>
      </c>
      <c r="E11" s="66">
        <f t="shared" si="0"/>
        <v>5</v>
      </c>
      <c r="F11" s="65">
        <f>VLOOKUP($A11,'Return Data'!$B$7:$R$2292,11,0)</f>
        <v>23.163900000000002</v>
      </c>
      <c r="G11" s="66">
        <f t="shared" si="1"/>
        <v>6</v>
      </c>
      <c r="H11" s="65">
        <f>VLOOKUP($A11,'Return Data'!$B$7:$R$2292,12,0)</f>
        <v>28.135200000000001</v>
      </c>
      <c r="I11" s="66">
        <f t="shared" si="2"/>
        <v>5</v>
      </c>
      <c r="J11" s="65">
        <f>VLOOKUP($A11,'Return Data'!$B$7:$R$2292,13,0)</f>
        <v>52.157800000000002</v>
      </c>
      <c r="K11" s="66">
        <f t="shared" si="3"/>
        <v>5</v>
      </c>
      <c r="L11" s="65">
        <f>VLOOKUP($A11,'Return Data'!$B$7:$R$2292,17,0)</f>
        <v>27.676100000000002</v>
      </c>
      <c r="M11" s="66">
        <f>RANK(L11,L$8:L$13,0)</f>
        <v>5</v>
      </c>
      <c r="N11" s="65">
        <f>VLOOKUP($A11,'Return Data'!$B$7:$R$2292,14,0)</f>
        <v>20.881</v>
      </c>
      <c r="O11" s="66">
        <f>RANK(N11,N$8:N$13,0)</f>
        <v>3</v>
      </c>
      <c r="P11" s="65">
        <f>VLOOKUP($A11,'Return Data'!$B$7:$R$2292,15,0)</f>
        <v>16.241299999999999</v>
      </c>
      <c r="Q11" s="66">
        <f>RANK(P11,P$8:P$13,0)</f>
        <v>1</v>
      </c>
      <c r="R11" s="65">
        <f>VLOOKUP($A11,'Return Data'!$B$7:$R$2292,16,0)</f>
        <v>13.4634</v>
      </c>
      <c r="S11" s="67">
        <f t="shared" si="4"/>
        <v>6</v>
      </c>
    </row>
    <row r="12" spans="1:20" x14ac:dyDescent="0.3">
      <c r="A12" s="63" t="s">
        <v>772</v>
      </c>
      <c r="B12" s="64">
        <f>VLOOKUP($A12,'Return Data'!$B$7:$R$2292,3,0)</f>
        <v>44494</v>
      </c>
      <c r="C12" s="65">
        <f>VLOOKUP($A12,'Return Data'!$B$7:$R$2292,4,0)</f>
        <v>81.319199999999995</v>
      </c>
      <c r="D12" s="65">
        <f>VLOOKUP($A12,'Return Data'!$B$7:$R$2292,10,0)</f>
        <v>9.7722999999999995</v>
      </c>
      <c r="E12" s="66">
        <f t="shared" si="0"/>
        <v>4</v>
      </c>
      <c r="F12" s="65">
        <f>VLOOKUP($A12,'Return Data'!$B$7:$R$2292,11,0)</f>
        <v>28.372</v>
      </c>
      <c r="G12" s="66">
        <f t="shared" si="1"/>
        <v>3</v>
      </c>
      <c r="H12" s="65">
        <f>VLOOKUP($A12,'Return Data'!$B$7:$R$2292,12,0)</f>
        <v>39.26</v>
      </c>
      <c r="I12" s="66">
        <f t="shared" si="2"/>
        <v>2</v>
      </c>
      <c r="J12" s="65">
        <f>VLOOKUP($A12,'Return Data'!$B$7:$R$2292,13,0)</f>
        <v>70.297399999999996</v>
      </c>
      <c r="K12" s="66">
        <f t="shared" si="3"/>
        <v>2</v>
      </c>
      <c r="L12" s="65">
        <f>VLOOKUP($A12,'Return Data'!$B$7:$R$2292,17,0)</f>
        <v>34.241599999999998</v>
      </c>
      <c r="M12" s="66">
        <f>RANK(L12,L$8:L$13,0)</f>
        <v>1</v>
      </c>
      <c r="N12" s="65">
        <f>VLOOKUP($A12,'Return Data'!$B$7:$R$2292,14,0)</f>
        <v>25.1737</v>
      </c>
      <c r="O12" s="66">
        <f>RANK(N12,N$8:N$13,0)</f>
        <v>1</v>
      </c>
      <c r="P12" s="65">
        <f>VLOOKUP($A12,'Return Data'!$B$7:$R$2292,15,0)</f>
        <v>15.7501</v>
      </c>
      <c r="Q12" s="66">
        <f>RANK(P12,P$8:P$13,0)</f>
        <v>2</v>
      </c>
      <c r="R12" s="65">
        <f>VLOOKUP($A12,'Return Data'!$B$7:$R$2292,16,0)</f>
        <v>14.5288</v>
      </c>
      <c r="S12" s="67">
        <f t="shared" si="4"/>
        <v>4</v>
      </c>
    </row>
    <row r="13" spans="1:20" x14ac:dyDescent="0.3">
      <c r="A13" s="63" t="s">
        <v>775</v>
      </c>
      <c r="B13" s="64">
        <f>VLOOKUP($A13,'Return Data'!$B$7:$R$2292,3,0)</f>
        <v>44494</v>
      </c>
      <c r="C13" s="65">
        <f>VLOOKUP($A13,'Return Data'!$B$7:$R$2292,4,0)</f>
        <v>108.9427</v>
      </c>
      <c r="D13" s="65">
        <f>VLOOKUP($A13,'Return Data'!$B$7:$R$2292,10,0)</f>
        <v>10.4137</v>
      </c>
      <c r="E13" s="66">
        <f t="shared" si="0"/>
        <v>2</v>
      </c>
      <c r="F13" s="65">
        <f>VLOOKUP($A13,'Return Data'!$B$7:$R$2292,11,0)</f>
        <v>30.828299999999999</v>
      </c>
      <c r="G13" s="66">
        <f t="shared" si="1"/>
        <v>2</v>
      </c>
      <c r="H13" s="65">
        <f>VLOOKUP($A13,'Return Data'!$B$7:$R$2292,12,0)</f>
        <v>36.374600000000001</v>
      </c>
      <c r="I13" s="66">
        <f t="shared" si="2"/>
        <v>3</v>
      </c>
      <c r="J13" s="65">
        <f>VLOOKUP($A13,'Return Data'!$B$7:$R$2292,13,0)</f>
        <v>59.423999999999999</v>
      </c>
      <c r="K13" s="66">
        <f t="shared" si="3"/>
        <v>3</v>
      </c>
      <c r="L13" s="65">
        <f>VLOOKUP($A13,'Return Data'!$B$7:$R$2292,17,0)</f>
        <v>29.3477</v>
      </c>
      <c r="M13" s="66">
        <f>RANK(L13,L$8:L$13,0)</f>
        <v>3</v>
      </c>
      <c r="N13" s="65">
        <f>VLOOKUP($A13,'Return Data'!$B$7:$R$2292,14,0)</f>
        <v>21.8262</v>
      </c>
      <c r="O13" s="66">
        <f>RANK(N13,N$8:N$13,0)</f>
        <v>2</v>
      </c>
      <c r="P13" s="65">
        <f>VLOOKUP($A13,'Return Data'!$B$7:$R$2292,15,0)</f>
        <v>15.7035</v>
      </c>
      <c r="Q13" s="66">
        <f>RANK(P13,P$8:P$13,0)</f>
        <v>3</v>
      </c>
      <c r="R13" s="65">
        <f>VLOOKUP($A13,'Return Data'!$B$7:$R$2292,16,0)</f>
        <v>15.5838</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9.7622</v>
      </c>
      <c r="E15" s="74"/>
      <c r="F15" s="75">
        <f>AVERAGE(F8:F13)</f>
        <v>28.594150000000003</v>
      </c>
      <c r="G15" s="74"/>
      <c r="H15" s="75">
        <f>AVERAGE(H8:H13)</f>
        <v>35.161699999999996</v>
      </c>
      <c r="I15" s="74"/>
      <c r="J15" s="75">
        <f>AVERAGE(J8:J13)</f>
        <v>60.548416666666668</v>
      </c>
      <c r="K15" s="74"/>
      <c r="L15" s="75">
        <f>AVERAGE(L8:L13)</f>
        <v>30.182560000000002</v>
      </c>
      <c r="M15" s="74"/>
      <c r="N15" s="75">
        <f>AVERAGE(N8:N13)</f>
        <v>21.295719999999999</v>
      </c>
      <c r="O15" s="74"/>
      <c r="P15" s="75">
        <f>AVERAGE(P8:P13)</f>
        <v>14.436520000000002</v>
      </c>
      <c r="Q15" s="74"/>
      <c r="R15" s="75">
        <f>AVERAGE(R8:R13)</f>
        <v>16.287033333333333</v>
      </c>
      <c r="S15" s="76"/>
    </row>
    <row r="16" spans="1:20" x14ac:dyDescent="0.3">
      <c r="A16" s="73" t="s">
        <v>28</v>
      </c>
      <c r="B16" s="74"/>
      <c r="C16" s="74"/>
      <c r="D16" s="75">
        <f>MIN(D8:D13)</f>
        <v>5.9291999999999998</v>
      </c>
      <c r="E16" s="74"/>
      <c r="F16" s="75">
        <f>MIN(F8:F13)</f>
        <v>23.163900000000002</v>
      </c>
      <c r="G16" s="74"/>
      <c r="H16" s="75">
        <f>MIN(H8:H13)</f>
        <v>26.485700000000001</v>
      </c>
      <c r="I16" s="74"/>
      <c r="J16" s="75">
        <f>MIN(J8:J13)</f>
        <v>46.723399999999998</v>
      </c>
      <c r="K16" s="74"/>
      <c r="L16" s="75">
        <f>MIN(L8:L13)</f>
        <v>27.676100000000002</v>
      </c>
      <c r="M16" s="74"/>
      <c r="N16" s="75">
        <f>MIN(N8:N13)</f>
        <v>19.168299999999999</v>
      </c>
      <c r="O16" s="74"/>
      <c r="P16" s="75">
        <f>MIN(P8:P13)</f>
        <v>10.986800000000001</v>
      </c>
      <c r="Q16" s="74"/>
      <c r="R16" s="75">
        <f>MIN(R8:R13)</f>
        <v>13.4634</v>
      </c>
      <c r="S16" s="76"/>
    </row>
    <row r="17" spans="1:19" ht="15" thickBot="1" x14ac:dyDescent="0.35">
      <c r="A17" s="77" t="s">
        <v>29</v>
      </c>
      <c r="B17" s="78"/>
      <c r="C17" s="78"/>
      <c r="D17" s="79">
        <f>MAX(D8:D13)</f>
        <v>14.8782</v>
      </c>
      <c r="E17" s="78"/>
      <c r="F17" s="79">
        <f>MAX(F8:F13)</f>
        <v>37.512799999999999</v>
      </c>
      <c r="G17" s="78"/>
      <c r="H17" s="79">
        <f>MAX(H8:H13)</f>
        <v>45.715800000000002</v>
      </c>
      <c r="I17" s="78"/>
      <c r="J17" s="79">
        <f>MAX(J8:J13)</f>
        <v>80.093800000000002</v>
      </c>
      <c r="K17" s="78"/>
      <c r="L17" s="79">
        <f>MAX(L8:L13)</f>
        <v>34.241599999999998</v>
      </c>
      <c r="M17" s="78"/>
      <c r="N17" s="79">
        <f>MAX(N8:N13)</f>
        <v>25.1737</v>
      </c>
      <c r="O17" s="78"/>
      <c r="P17" s="79">
        <f>MAX(P8:P13)</f>
        <v>16.241299999999999</v>
      </c>
      <c r="Q17" s="78"/>
      <c r="R17" s="79">
        <f>MAX(R8:R13)</f>
        <v>21.086400000000001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Data'!$B$7:$R$2292,3,0)</f>
        <v>44494</v>
      </c>
      <c r="C8" s="65">
        <f>VLOOKUP($A8,'Return Data'!$B$7:$R$2292,4,0)</f>
        <v>103.33750000000001</v>
      </c>
      <c r="D8" s="65">
        <f>VLOOKUP($A8,'Return Data'!$B$7:$R$2292,10,0)</f>
        <v>13.6083</v>
      </c>
      <c r="E8" s="66">
        <f t="shared" ref="E8:E29" si="0">RANK(D8,D$8:D$29,0)</f>
        <v>7</v>
      </c>
      <c r="F8" s="65">
        <f>VLOOKUP($A8,'Return Data'!$B$7:$R$2292,11,0)</f>
        <v>29.130400000000002</v>
      </c>
      <c r="G8" s="66">
        <f t="shared" ref="G8:G29" si="1">RANK(F8,F$8:F$29,0)</f>
        <v>10</v>
      </c>
      <c r="H8" s="65">
        <f>VLOOKUP($A8,'Return Data'!$B$7:$R$2292,12,0)</f>
        <v>29.2118</v>
      </c>
      <c r="I8" s="66">
        <f t="shared" ref="I8:I27" si="2">RANK(H8,H$8:H$29,0)</f>
        <v>14</v>
      </c>
      <c r="J8" s="65">
        <f>VLOOKUP($A8,'Return Data'!$B$7:$R$2292,13,0)</f>
        <v>54.710999999999999</v>
      </c>
      <c r="K8" s="66">
        <f t="shared" ref="K8:K26" si="3">RANK(J8,J$8:J$29,0)</f>
        <v>13</v>
      </c>
      <c r="L8" s="65">
        <f>VLOOKUP($A8,'Return Data'!$B$7:$R$2292,17,0)</f>
        <v>27.005299999999998</v>
      </c>
      <c r="M8" s="66">
        <f t="shared" ref="M8:M26" si="4">RANK(L8,L$8:L$29,0)</f>
        <v>9</v>
      </c>
      <c r="N8" s="65">
        <f>VLOOKUP($A8,'Return Data'!$B$7:$R$2292,14,0)</f>
        <v>22.585100000000001</v>
      </c>
      <c r="O8" s="66">
        <f t="shared" ref="O8" si="5">RANK(N8,N$8:N$29,0)</f>
        <v>9</v>
      </c>
      <c r="P8" s="65">
        <f>VLOOKUP($A8,'Return Data'!$B$7:$R$2292,15,0)</f>
        <v>15.6358</v>
      </c>
      <c r="Q8" s="66">
        <f t="shared" ref="Q8" si="6">RANK(P8,P$8:P$29,0)</f>
        <v>11</v>
      </c>
      <c r="R8" s="65">
        <f>VLOOKUP($A8,'Return Data'!$B$7:$R$2292,16,0)</f>
        <v>16.8217</v>
      </c>
      <c r="S8" s="67">
        <f t="shared" ref="S8:S29" si="7">RANK(R8,R$8:R$29,0)</f>
        <v>13</v>
      </c>
    </row>
    <row r="9" spans="1:20" x14ac:dyDescent="0.3">
      <c r="A9" s="63" t="s">
        <v>821</v>
      </c>
      <c r="B9" s="64">
        <f>VLOOKUP($A9,'Return Data'!$B$7:$R$2292,3,0)</f>
        <v>44494</v>
      </c>
      <c r="C9" s="65">
        <f>VLOOKUP($A9,'Return Data'!$B$7:$R$2292,4,0)</f>
        <v>52.92</v>
      </c>
      <c r="D9" s="65">
        <f>VLOOKUP($A9,'Return Data'!$B$7:$R$2292,10,0)</f>
        <v>13.2463</v>
      </c>
      <c r="E9" s="66">
        <f t="shared" si="0"/>
        <v>9</v>
      </c>
      <c r="F9" s="65">
        <f>VLOOKUP($A9,'Return Data'!$B$7:$R$2292,11,0)</f>
        <v>29.230799999999999</v>
      </c>
      <c r="G9" s="66">
        <f t="shared" si="1"/>
        <v>9</v>
      </c>
      <c r="H9" s="65">
        <f>VLOOKUP($A9,'Return Data'!$B$7:$R$2292,12,0)</f>
        <v>29.136199999999999</v>
      </c>
      <c r="I9" s="66">
        <f t="shared" si="2"/>
        <v>15</v>
      </c>
      <c r="J9" s="65">
        <f>VLOOKUP($A9,'Return Data'!$B$7:$R$2292,13,0)</f>
        <v>58.633099999999999</v>
      </c>
      <c r="K9" s="66">
        <f t="shared" si="3"/>
        <v>12</v>
      </c>
      <c r="L9" s="65">
        <f>VLOOKUP($A9,'Return Data'!$B$7:$R$2292,17,0)</f>
        <v>27.877300000000002</v>
      </c>
      <c r="M9" s="66">
        <f t="shared" si="4"/>
        <v>8</v>
      </c>
      <c r="N9" s="65">
        <f>VLOOKUP($A9,'Return Data'!$B$7:$R$2292,14,0)</f>
        <v>25.8232</v>
      </c>
      <c r="O9" s="66">
        <f t="shared" ref="O9:O27" si="8">RANK(N9,N$8:N$29,0)</f>
        <v>4</v>
      </c>
      <c r="P9" s="65">
        <f>VLOOKUP($A9,'Return Data'!$B$7:$R$2292,15,0)</f>
        <v>20.132200000000001</v>
      </c>
      <c r="Q9" s="66">
        <f t="shared" ref="Q9:Q27" si="9">RANK(P9,P$8:P$29,0)</f>
        <v>2</v>
      </c>
      <c r="R9" s="65">
        <f>VLOOKUP($A9,'Return Data'!$B$7:$R$2292,16,0)</f>
        <v>18.710100000000001</v>
      </c>
      <c r="S9" s="67">
        <f t="shared" si="7"/>
        <v>8</v>
      </c>
    </row>
    <row r="10" spans="1:20" x14ac:dyDescent="0.3">
      <c r="A10" s="63" t="s">
        <v>823</v>
      </c>
      <c r="B10" s="64">
        <f>VLOOKUP($A10,'Return Data'!$B$7:$R$2292,3,0)</f>
        <v>44494</v>
      </c>
      <c r="C10" s="65">
        <f>VLOOKUP($A10,'Return Data'!$B$7:$R$2292,4,0)</f>
        <v>15.779</v>
      </c>
      <c r="D10" s="65">
        <f>VLOOKUP($A10,'Return Data'!$B$7:$R$2292,10,0)</f>
        <v>11.4336</v>
      </c>
      <c r="E10" s="66">
        <f t="shared" si="0"/>
        <v>14</v>
      </c>
      <c r="F10" s="65">
        <f>VLOOKUP($A10,'Return Data'!$B$7:$R$2292,11,0)</f>
        <v>25.548999999999999</v>
      </c>
      <c r="G10" s="66">
        <f t="shared" si="1"/>
        <v>18</v>
      </c>
      <c r="H10" s="65">
        <f>VLOOKUP($A10,'Return Data'!$B$7:$R$2292,12,0)</f>
        <v>25.579000000000001</v>
      </c>
      <c r="I10" s="66">
        <f t="shared" si="2"/>
        <v>17</v>
      </c>
      <c r="J10" s="65">
        <f>VLOOKUP($A10,'Return Data'!$B$7:$R$2292,13,0)</f>
        <v>49.890799999999999</v>
      </c>
      <c r="K10" s="66">
        <f t="shared" si="3"/>
        <v>18</v>
      </c>
      <c r="L10" s="65">
        <f>VLOOKUP($A10,'Return Data'!$B$7:$R$2292,17,0)</f>
        <v>24.835699999999999</v>
      </c>
      <c r="M10" s="66">
        <f t="shared" si="4"/>
        <v>13</v>
      </c>
      <c r="N10" s="65">
        <f>VLOOKUP($A10,'Return Data'!$B$7:$R$2292,14,0)</f>
        <v>22.423400000000001</v>
      </c>
      <c r="O10" s="66">
        <f t="shared" si="8"/>
        <v>10</v>
      </c>
      <c r="P10" s="65"/>
      <c r="Q10" s="66"/>
      <c r="R10" s="65">
        <f>VLOOKUP($A10,'Return Data'!$B$7:$R$2292,16,0)</f>
        <v>11.9053</v>
      </c>
      <c r="S10" s="67">
        <f t="shared" si="7"/>
        <v>22</v>
      </c>
    </row>
    <row r="11" spans="1:20" x14ac:dyDescent="0.3">
      <c r="A11" s="63" t="s">
        <v>825</v>
      </c>
      <c r="B11" s="64">
        <f>VLOOKUP($A11,'Return Data'!$B$7:$R$2292,3,0)</f>
        <v>44494</v>
      </c>
      <c r="C11" s="65">
        <f>VLOOKUP($A11,'Return Data'!$B$7:$R$2292,4,0)</f>
        <v>36.933999999999997</v>
      </c>
      <c r="D11" s="65">
        <f>VLOOKUP($A11,'Return Data'!$B$7:$R$2292,10,0)</f>
        <v>4.1539000000000001</v>
      </c>
      <c r="E11" s="66">
        <f t="shared" si="0"/>
        <v>21</v>
      </c>
      <c r="F11" s="65">
        <f>VLOOKUP($A11,'Return Data'!$B$7:$R$2292,11,0)</f>
        <v>19.736799999999999</v>
      </c>
      <c r="G11" s="66">
        <f t="shared" si="1"/>
        <v>19</v>
      </c>
      <c r="H11" s="65">
        <f>VLOOKUP($A11,'Return Data'!$B$7:$R$2292,12,0)</f>
        <v>19.2805</v>
      </c>
      <c r="I11" s="66">
        <f t="shared" si="2"/>
        <v>22</v>
      </c>
      <c r="J11" s="65">
        <f>VLOOKUP($A11,'Return Data'!$B$7:$R$2292,13,0)</f>
        <v>44.121400000000001</v>
      </c>
      <c r="K11" s="66">
        <f t="shared" si="3"/>
        <v>19</v>
      </c>
      <c r="L11" s="65">
        <f>VLOOKUP($A11,'Return Data'!$B$7:$R$2292,17,0)</f>
        <v>19.6876</v>
      </c>
      <c r="M11" s="66">
        <f t="shared" si="4"/>
        <v>17</v>
      </c>
      <c r="N11" s="65">
        <f>VLOOKUP($A11,'Return Data'!$B$7:$R$2292,14,0)</f>
        <v>20.871500000000001</v>
      </c>
      <c r="O11" s="66">
        <f t="shared" si="8"/>
        <v>14</v>
      </c>
      <c r="P11" s="65">
        <f>VLOOKUP($A11,'Return Data'!$B$7:$R$2292,15,0)</f>
        <v>12.5837</v>
      </c>
      <c r="Q11" s="66">
        <f t="shared" si="9"/>
        <v>15</v>
      </c>
      <c r="R11" s="65">
        <f>VLOOKUP($A11,'Return Data'!$B$7:$R$2292,16,0)</f>
        <v>14.6358</v>
      </c>
      <c r="S11" s="67">
        <f t="shared" si="7"/>
        <v>17</v>
      </c>
    </row>
    <row r="12" spans="1:20" x14ac:dyDescent="0.3">
      <c r="A12" s="63" t="s">
        <v>828</v>
      </c>
      <c r="B12" s="64">
        <f>VLOOKUP($A12,'Return Data'!$B$7:$R$2292,3,0)</f>
        <v>44494</v>
      </c>
      <c r="C12" s="65">
        <f>VLOOKUP($A12,'Return Data'!$B$7:$R$2292,4,0)</f>
        <v>73.655000000000001</v>
      </c>
      <c r="D12" s="65">
        <f>VLOOKUP($A12,'Return Data'!$B$7:$R$2292,10,0)</f>
        <v>11.2212</v>
      </c>
      <c r="E12" s="66">
        <f t="shared" si="0"/>
        <v>15</v>
      </c>
      <c r="F12" s="65">
        <f>VLOOKUP($A12,'Return Data'!$B$7:$R$2292,11,0)</f>
        <v>31.985700000000001</v>
      </c>
      <c r="G12" s="66">
        <f t="shared" si="1"/>
        <v>4</v>
      </c>
      <c r="H12" s="65">
        <f>VLOOKUP($A12,'Return Data'!$B$7:$R$2292,12,0)</f>
        <v>39.969700000000003</v>
      </c>
      <c r="I12" s="66">
        <f t="shared" si="2"/>
        <v>3</v>
      </c>
      <c r="J12" s="65">
        <f>VLOOKUP($A12,'Return Data'!$B$7:$R$2292,13,0)</f>
        <v>77.192400000000006</v>
      </c>
      <c r="K12" s="66">
        <f t="shared" si="3"/>
        <v>1</v>
      </c>
      <c r="L12" s="65">
        <f>VLOOKUP($A12,'Return Data'!$B$7:$R$2292,17,0)</f>
        <v>31.171099999999999</v>
      </c>
      <c r="M12" s="66">
        <f t="shared" si="4"/>
        <v>6</v>
      </c>
      <c r="N12" s="65">
        <f>VLOOKUP($A12,'Return Data'!$B$7:$R$2292,14,0)</f>
        <v>25.817900000000002</v>
      </c>
      <c r="O12" s="66">
        <f t="shared" si="8"/>
        <v>5</v>
      </c>
      <c r="P12" s="65">
        <f>VLOOKUP($A12,'Return Data'!$B$7:$R$2292,15,0)</f>
        <v>16.590699999999998</v>
      </c>
      <c r="Q12" s="66">
        <f t="shared" si="9"/>
        <v>6</v>
      </c>
      <c r="R12" s="65">
        <f>VLOOKUP($A12,'Return Data'!$B$7:$R$2292,16,0)</f>
        <v>20.125399999999999</v>
      </c>
      <c r="S12" s="67">
        <f t="shared" si="7"/>
        <v>5</v>
      </c>
    </row>
    <row r="13" spans="1:20" x14ac:dyDescent="0.3">
      <c r="A13" s="63" t="s">
        <v>830</v>
      </c>
      <c r="B13" s="64">
        <f>VLOOKUP($A13,'Return Data'!$B$7:$R$2292,3,0)</f>
        <v>44494</v>
      </c>
      <c r="C13" s="65">
        <f>VLOOKUP($A13,'Return Data'!$B$7:$R$2292,4,0)</f>
        <v>127.81100000000001</v>
      </c>
      <c r="D13" s="65">
        <f>VLOOKUP($A13,'Return Data'!$B$7:$R$2292,10,0)</f>
        <v>17.690799999999999</v>
      </c>
      <c r="E13" s="66">
        <f t="shared" si="0"/>
        <v>1</v>
      </c>
      <c r="F13" s="65">
        <f>VLOOKUP($A13,'Return Data'!$B$7:$R$2292,11,0)</f>
        <v>37.561300000000003</v>
      </c>
      <c r="G13" s="66">
        <f t="shared" si="1"/>
        <v>1</v>
      </c>
      <c r="H13" s="65">
        <f>VLOOKUP($A13,'Return Data'!$B$7:$R$2292,12,0)</f>
        <v>45.056800000000003</v>
      </c>
      <c r="I13" s="66">
        <f t="shared" si="2"/>
        <v>1</v>
      </c>
      <c r="J13" s="65">
        <f>VLOOKUP($A13,'Return Data'!$B$7:$R$2292,13,0)</f>
        <v>76.793400000000005</v>
      </c>
      <c r="K13" s="66">
        <f t="shared" si="3"/>
        <v>2</v>
      </c>
      <c r="L13" s="65">
        <f>VLOOKUP($A13,'Return Data'!$B$7:$R$2292,17,0)</f>
        <v>26.239100000000001</v>
      </c>
      <c r="M13" s="66">
        <f t="shared" si="4"/>
        <v>11</v>
      </c>
      <c r="N13" s="65">
        <f>VLOOKUP($A13,'Return Data'!$B$7:$R$2292,14,0)</f>
        <v>20.166799999999999</v>
      </c>
      <c r="O13" s="66">
        <f t="shared" si="8"/>
        <v>15</v>
      </c>
      <c r="P13" s="65">
        <f>VLOOKUP($A13,'Return Data'!$B$7:$R$2292,15,0)</f>
        <v>13.2286</v>
      </c>
      <c r="Q13" s="66">
        <f t="shared" si="9"/>
        <v>13</v>
      </c>
      <c r="R13" s="65">
        <f>VLOOKUP($A13,'Return Data'!$B$7:$R$2292,16,0)</f>
        <v>14.1457</v>
      </c>
      <c r="S13" s="67">
        <f t="shared" si="7"/>
        <v>19</v>
      </c>
    </row>
    <row r="14" spans="1:20" x14ac:dyDescent="0.3">
      <c r="A14" s="63" t="s">
        <v>833</v>
      </c>
      <c r="B14" s="64">
        <f>VLOOKUP($A14,'Return Data'!$B$7:$R$2292,3,0)</f>
        <v>44494</v>
      </c>
      <c r="C14" s="65">
        <f>VLOOKUP($A14,'Return Data'!$B$7:$R$2292,4,0)</f>
        <v>55.59</v>
      </c>
      <c r="D14" s="65">
        <f>VLOOKUP($A14,'Return Data'!$B$7:$R$2292,10,0)</f>
        <v>14.2887</v>
      </c>
      <c r="E14" s="66">
        <f t="shared" si="0"/>
        <v>5</v>
      </c>
      <c r="F14" s="65">
        <f>VLOOKUP($A14,'Return Data'!$B$7:$R$2292,11,0)</f>
        <v>31.854800000000001</v>
      </c>
      <c r="G14" s="66">
        <f t="shared" si="1"/>
        <v>5</v>
      </c>
      <c r="H14" s="65">
        <f>VLOOKUP($A14,'Return Data'!$B$7:$R$2292,12,0)</f>
        <v>36.450699999999998</v>
      </c>
      <c r="I14" s="66">
        <f t="shared" si="2"/>
        <v>6</v>
      </c>
      <c r="J14" s="65">
        <f>VLOOKUP($A14,'Return Data'!$B$7:$R$2292,13,0)</f>
        <v>66.786699999999996</v>
      </c>
      <c r="K14" s="66">
        <f t="shared" si="3"/>
        <v>5</v>
      </c>
      <c r="L14" s="65">
        <f>VLOOKUP($A14,'Return Data'!$B$7:$R$2292,17,0)</f>
        <v>35.549599999999998</v>
      </c>
      <c r="M14" s="66">
        <f t="shared" si="4"/>
        <v>2</v>
      </c>
      <c r="N14" s="65">
        <f>VLOOKUP($A14,'Return Data'!$B$7:$R$2292,14,0)</f>
        <v>22.155899999999999</v>
      </c>
      <c r="O14" s="66">
        <f t="shared" si="8"/>
        <v>11</v>
      </c>
      <c r="P14" s="65">
        <f>VLOOKUP($A14,'Return Data'!$B$7:$R$2292,15,0)</f>
        <v>15.9443</v>
      </c>
      <c r="Q14" s="66">
        <f t="shared" si="9"/>
        <v>8</v>
      </c>
      <c r="R14" s="65">
        <f>VLOOKUP($A14,'Return Data'!$B$7:$R$2292,16,0)</f>
        <v>15.7523</v>
      </c>
      <c r="S14" s="67">
        <f t="shared" si="7"/>
        <v>15</v>
      </c>
    </row>
    <row r="15" spans="1:20" x14ac:dyDescent="0.3">
      <c r="A15" s="63" t="s">
        <v>834</v>
      </c>
      <c r="B15" s="64">
        <f>VLOOKUP($A15,'Return Data'!$B$7:$R$2292,3,0)</f>
        <v>44494</v>
      </c>
      <c r="C15" s="65">
        <f>VLOOKUP($A15,'Return Data'!$B$7:$R$2292,4,0)</f>
        <v>16.760000000000002</v>
      </c>
      <c r="D15" s="65">
        <f>VLOOKUP($A15,'Return Data'!$B$7:$R$2292,10,0)</f>
        <v>16.066500000000001</v>
      </c>
      <c r="E15" s="66">
        <f t="shared" si="0"/>
        <v>2</v>
      </c>
      <c r="F15" s="65">
        <f>VLOOKUP($A15,'Return Data'!$B$7:$R$2292,11,0)</f>
        <v>30.6313</v>
      </c>
      <c r="G15" s="66">
        <f t="shared" si="1"/>
        <v>7</v>
      </c>
      <c r="H15" s="65">
        <f>VLOOKUP($A15,'Return Data'!$B$7:$R$2292,12,0)</f>
        <v>30.529599999999999</v>
      </c>
      <c r="I15" s="66">
        <f t="shared" si="2"/>
        <v>13</v>
      </c>
      <c r="J15" s="65">
        <f>VLOOKUP($A15,'Return Data'!$B$7:$R$2292,13,0)</f>
        <v>54.47</v>
      </c>
      <c r="K15" s="66">
        <f t="shared" si="3"/>
        <v>15</v>
      </c>
      <c r="L15" s="65">
        <f>VLOOKUP($A15,'Return Data'!$B$7:$R$2292,17,0)</f>
        <v>26.7226</v>
      </c>
      <c r="M15" s="66">
        <f t="shared" si="4"/>
        <v>10</v>
      </c>
      <c r="N15" s="65">
        <f>VLOOKUP($A15,'Return Data'!$B$7:$R$2292,14,0)</f>
        <v>21.281099999999999</v>
      </c>
      <c r="O15" s="66">
        <f t="shared" si="8"/>
        <v>13</v>
      </c>
      <c r="P15" s="65"/>
      <c r="Q15" s="66"/>
      <c r="R15" s="65">
        <f>VLOOKUP($A15,'Return Data'!$B$7:$R$2292,16,0)</f>
        <v>14.005599999999999</v>
      </c>
      <c r="S15" s="67">
        <f t="shared" si="7"/>
        <v>20</v>
      </c>
    </row>
    <row r="16" spans="1:20" x14ac:dyDescent="0.3">
      <c r="A16" s="63" t="s">
        <v>836</v>
      </c>
      <c r="B16" s="64">
        <f>VLOOKUP($A16,'Return Data'!$B$7:$R$2292,3,0)</f>
        <v>44494</v>
      </c>
      <c r="C16" s="65">
        <f>VLOOKUP($A16,'Return Data'!$B$7:$R$2292,4,0)</f>
        <v>62.26</v>
      </c>
      <c r="D16" s="65">
        <f>VLOOKUP($A16,'Return Data'!$B$7:$R$2292,10,0)</f>
        <v>11.0794</v>
      </c>
      <c r="E16" s="66">
        <f t="shared" si="0"/>
        <v>16</v>
      </c>
      <c r="F16" s="65">
        <f>VLOOKUP($A16,'Return Data'!$B$7:$R$2292,11,0)</f>
        <v>26.0579</v>
      </c>
      <c r="G16" s="66">
        <f t="shared" si="1"/>
        <v>16</v>
      </c>
      <c r="H16" s="65">
        <f>VLOOKUP($A16,'Return Data'!$B$7:$R$2292,12,0)</f>
        <v>23.067799999999998</v>
      </c>
      <c r="I16" s="66">
        <f t="shared" si="2"/>
        <v>19</v>
      </c>
      <c r="J16" s="65">
        <f>VLOOKUP($A16,'Return Data'!$B$7:$R$2292,13,0)</f>
        <v>38.818300000000001</v>
      </c>
      <c r="K16" s="66">
        <f t="shared" si="3"/>
        <v>21</v>
      </c>
      <c r="L16" s="65">
        <f>VLOOKUP($A16,'Return Data'!$B$7:$R$2292,17,0)</f>
        <v>25.0503</v>
      </c>
      <c r="M16" s="66">
        <f t="shared" si="4"/>
        <v>12</v>
      </c>
      <c r="N16" s="65">
        <f>VLOOKUP($A16,'Return Data'!$B$7:$R$2292,14,0)</f>
        <v>19.726199999999999</v>
      </c>
      <c r="O16" s="66">
        <f t="shared" si="8"/>
        <v>16</v>
      </c>
      <c r="P16" s="65">
        <f>VLOOKUP($A16,'Return Data'!$B$7:$R$2292,15,0)</f>
        <v>15.913</v>
      </c>
      <c r="Q16" s="66">
        <f t="shared" si="9"/>
        <v>9</v>
      </c>
      <c r="R16" s="65">
        <f>VLOOKUP($A16,'Return Data'!$B$7:$R$2292,16,0)</f>
        <v>13.7545</v>
      </c>
      <c r="S16" s="67">
        <f t="shared" si="7"/>
        <v>21</v>
      </c>
    </row>
    <row r="17" spans="1:19" x14ac:dyDescent="0.3">
      <c r="A17" s="63" t="s">
        <v>838</v>
      </c>
      <c r="B17" s="64">
        <f>VLOOKUP($A17,'Return Data'!$B$7:$R$2292,3,0)</f>
        <v>44494</v>
      </c>
      <c r="C17" s="65">
        <f>VLOOKUP($A17,'Return Data'!$B$7:$R$2292,4,0)</f>
        <v>33.658900000000003</v>
      </c>
      <c r="D17" s="65">
        <f>VLOOKUP($A17,'Return Data'!$B$7:$R$2292,10,0)</f>
        <v>12.037599999999999</v>
      </c>
      <c r="E17" s="66">
        <f t="shared" si="0"/>
        <v>12</v>
      </c>
      <c r="F17" s="65">
        <f>VLOOKUP($A17,'Return Data'!$B$7:$R$2292,11,0)</f>
        <v>33.1081</v>
      </c>
      <c r="G17" s="66">
        <f t="shared" si="1"/>
        <v>2</v>
      </c>
      <c r="H17" s="65">
        <f>VLOOKUP($A17,'Return Data'!$B$7:$R$2292,12,0)</f>
        <v>34.631300000000003</v>
      </c>
      <c r="I17" s="66">
        <f t="shared" si="2"/>
        <v>9</v>
      </c>
      <c r="J17" s="65">
        <f>VLOOKUP($A17,'Return Data'!$B$7:$R$2292,13,0)</f>
        <v>62.364899999999999</v>
      </c>
      <c r="K17" s="66">
        <f t="shared" si="3"/>
        <v>9</v>
      </c>
      <c r="L17" s="65">
        <f>VLOOKUP($A17,'Return Data'!$B$7:$R$2292,17,0)</f>
        <v>35.850900000000003</v>
      </c>
      <c r="M17" s="66">
        <f t="shared" si="4"/>
        <v>1</v>
      </c>
      <c r="N17" s="65">
        <f>VLOOKUP($A17,'Return Data'!$B$7:$R$2292,14,0)</f>
        <v>34.494199999999999</v>
      </c>
      <c r="O17" s="66">
        <f t="shared" si="8"/>
        <v>1</v>
      </c>
      <c r="P17" s="65">
        <f>VLOOKUP($A17,'Return Data'!$B$7:$R$2292,15,0)</f>
        <v>20.354399999999998</v>
      </c>
      <c r="Q17" s="66">
        <f t="shared" si="9"/>
        <v>1</v>
      </c>
      <c r="R17" s="65">
        <f>VLOOKUP($A17,'Return Data'!$B$7:$R$2292,16,0)</f>
        <v>18.956600000000002</v>
      </c>
      <c r="S17" s="67">
        <f t="shared" si="7"/>
        <v>7</v>
      </c>
    </row>
    <row r="18" spans="1:19" x14ac:dyDescent="0.3">
      <c r="A18" s="63" t="s">
        <v>841</v>
      </c>
      <c r="B18" s="64">
        <f>VLOOKUP($A18,'Return Data'!$B$7:$R$2292,3,0)</f>
        <v>44494</v>
      </c>
      <c r="C18" s="65">
        <f>VLOOKUP($A18,'Return Data'!$B$7:$R$2292,4,0)</f>
        <v>13.644600000000001</v>
      </c>
      <c r="D18" s="65">
        <f>VLOOKUP($A18,'Return Data'!$B$7:$R$2292,10,0)</f>
        <v>15.173500000000001</v>
      </c>
      <c r="E18" s="66">
        <f t="shared" si="0"/>
        <v>3</v>
      </c>
      <c r="F18" s="65">
        <f>VLOOKUP($A18,'Return Data'!$B$7:$R$2292,11,0)</f>
        <v>25.906400000000001</v>
      </c>
      <c r="G18" s="66">
        <f t="shared" si="1"/>
        <v>17</v>
      </c>
      <c r="H18" s="65">
        <f>VLOOKUP($A18,'Return Data'!$B$7:$R$2292,12,0)</f>
        <v>23.642800000000001</v>
      </c>
      <c r="I18" s="66">
        <f t="shared" si="2"/>
        <v>18</v>
      </c>
      <c r="J18" s="65">
        <f>VLOOKUP($A18,'Return Data'!$B$7:$R$2292,13,0)</f>
        <v>51.552799999999998</v>
      </c>
      <c r="K18" s="66">
        <f t="shared" si="3"/>
        <v>17</v>
      </c>
      <c r="L18" s="65">
        <f>VLOOKUP($A18,'Return Data'!$B$7:$R$2292,17,0)</f>
        <v>15.193300000000001</v>
      </c>
      <c r="M18" s="66">
        <f t="shared" si="4"/>
        <v>18</v>
      </c>
      <c r="N18" s="65">
        <f>VLOOKUP($A18,'Return Data'!$B$7:$R$2292,14,0)</f>
        <v>18.6435</v>
      </c>
      <c r="O18" s="66">
        <f t="shared" si="8"/>
        <v>17</v>
      </c>
      <c r="P18" s="65">
        <f>VLOOKUP($A18,'Return Data'!$B$7:$R$2292,15,0)</f>
        <v>12.7258</v>
      </c>
      <c r="Q18" s="66">
        <f t="shared" si="9"/>
        <v>14</v>
      </c>
      <c r="R18" s="65">
        <f>VLOOKUP($A18,'Return Data'!$B$7:$R$2292,16,0)</f>
        <v>15.3066</v>
      </c>
      <c r="S18" s="67">
        <f t="shared" si="7"/>
        <v>16</v>
      </c>
    </row>
    <row r="19" spans="1:19" x14ac:dyDescent="0.3">
      <c r="A19" s="63" t="s">
        <v>842</v>
      </c>
      <c r="B19" s="64">
        <f>VLOOKUP($A19,'Return Data'!$B$7:$R$2292,3,0)</f>
        <v>44494</v>
      </c>
      <c r="C19" s="65">
        <f>VLOOKUP($A19,'Return Data'!$B$7:$R$2292,4,0)</f>
        <v>17.48</v>
      </c>
      <c r="D19" s="65">
        <f>VLOOKUP($A19,'Return Data'!$B$7:$R$2292,10,0)</f>
        <v>12.6434</v>
      </c>
      <c r="E19" s="66">
        <f t="shared" si="0"/>
        <v>11</v>
      </c>
      <c r="F19" s="65">
        <f>VLOOKUP($A19,'Return Data'!$B$7:$R$2292,11,0)</f>
        <v>28.794599999999999</v>
      </c>
      <c r="G19" s="66">
        <f t="shared" si="1"/>
        <v>11</v>
      </c>
      <c r="H19" s="65">
        <f>VLOOKUP($A19,'Return Data'!$B$7:$R$2292,12,0)</f>
        <v>33.7926</v>
      </c>
      <c r="I19" s="66">
        <f t="shared" si="2"/>
        <v>11</v>
      </c>
      <c r="J19" s="65">
        <f>VLOOKUP($A19,'Return Data'!$B$7:$R$2292,13,0)</f>
        <v>58.735900000000001</v>
      </c>
      <c r="K19" s="66">
        <f t="shared" si="3"/>
        <v>11</v>
      </c>
      <c r="L19" s="65"/>
      <c r="M19" s="66"/>
      <c r="N19" s="65"/>
      <c r="O19" s="66"/>
      <c r="P19" s="65"/>
      <c r="Q19" s="66"/>
      <c r="R19" s="65">
        <f>VLOOKUP($A19,'Return Data'!$B$7:$R$2292,16,0)</f>
        <v>27.762499999999999</v>
      </c>
      <c r="S19" s="67">
        <f t="shared" si="7"/>
        <v>4</v>
      </c>
    </row>
    <row r="20" spans="1:19" x14ac:dyDescent="0.3">
      <c r="A20" s="63" t="s">
        <v>844</v>
      </c>
      <c r="B20" s="64">
        <f>VLOOKUP($A20,'Return Data'!$B$7:$R$2292,3,0)</f>
        <v>44494</v>
      </c>
      <c r="C20" s="65">
        <f>VLOOKUP($A20,'Return Data'!$B$7:$R$2292,4,0)</f>
        <v>16.516999999999999</v>
      </c>
      <c r="D20" s="65">
        <f>VLOOKUP($A20,'Return Data'!$B$7:$R$2292,10,0)</f>
        <v>3.2183000000000002</v>
      </c>
      <c r="E20" s="66">
        <f t="shared" si="0"/>
        <v>22</v>
      </c>
      <c r="F20" s="65">
        <f>VLOOKUP($A20,'Return Data'!$B$7:$R$2292,11,0)</f>
        <v>17.108599999999999</v>
      </c>
      <c r="G20" s="66">
        <f t="shared" si="1"/>
        <v>22</v>
      </c>
      <c r="H20" s="65">
        <f>VLOOKUP($A20,'Return Data'!$B$7:$R$2292,12,0)</f>
        <v>22.0137</v>
      </c>
      <c r="I20" s="66">
        <f t="shared" si="2"/>
        <v>20</v>
      </c>
      <c r="J20" s="65">
        <f>VLOOKUP($A20,'Return Data'!$B$7:$R$2292,13,0)</f>
        <v>37.138800000000003</v>
      </c>
      <c r="K20" s="66">
        <f t="shared" si="3"/>
        <v>22</v>
      </c>
      <c r="L20" s="65">
        <f>VLOOKUP($A20,'Return Data'!$B$7:$R$2292,17,0)</f>
        <v>20.868600000000001</v>
      </c>
      <c r="M20" s="66">
        <f t="shared" si="4"/>
        <v>16</v>
      </c>
      <c r="N20" s="65"/>
      <c r="O20" s="66"/>
      <c r="P20" s="65"/>
      <c r="Q20" s="66"/>
      <c r="R20" s="65">
        <f>VLOOKUP($A20,'Return Data'!$B$7:$R$2292,16,0)</f>
        <v>18.389500000000002</v>
      </c>
      <c r="S20" s="67">
        <f t="shared" si="7"/>
        <v>10</v>
      </c>
    </row>
    <row r="21" spans="1:19" x14ac:dyDescent="0.3">
      <c r="A21" s="63" t="s">
        <v>846</v>
      </c>
      <c r="B21" s="64">
        <f>VLOOKUP($A21,'Return Data'!$B$7:$R$2292,3,0)</f>
        <v>44494</v>
      </c>
      <c r="C21" s="65">
        <f>VLOOKUP($A21,'Return Data'!$B$7:$R$2292,4,0)</f>
        <v>21.04</v>
      </c>
      <c r="D21" s="65">
        <f>VLOOKUP($A21,'Return Data'!$B$7:$R$2292,10,0)</f>
        <v>13.1</v>
      </c>
      <c r="E21" s="66">
        <f t="shared" si="0"/>
        <v>10</v>
      </c>
      <c r="F21" s="65">
        <f>VLOOKUP($A21,'Return Data'!$B$7:$R$2292,11,0)</f>
        <v>32.119300000000003</v>
      </c>
      <c r="G21" s="66">
        <f t="shared" si="1"/>
        <v>3</v>
      </c>
      <c r="H21" s="65">
        <f>VLOOKUP($A21,'Return Data'!$B$7:$R$2292,12,0)</f>
        <v>38.5304</v>
      </c>
      <c r="I21" s="66">
        <f t="shared" si="2"/>
        <v>5</v>
      </c>
      <c r="J21" s="65">
        <f>VLOOKUP($A21,'Return Data'!$B$7:$R$2292,13,0)</f>
        <v>64.426400000000001</v>
      </c>
      <c r="K21" s="66">
        <f t="shared" si="3"/>
        <v>7</v>
      </c>
      <c r="L21" s="65"/>
      <c r="M21" s="66"/>
      <c r="N21" s="65"/>
      <c r="O21" s="66"/>
      <c r="P21" s="65"/>
      <c r="Q21" s="66"/>
      <c r="R21" s="65">
        <f>VLOOKUP($A21,'Return Data'!$B$7:$R$2292,16,0)</f>
        <v>35.439399999999999</v>
      </c>
      <c r="S21" s="67">
        <f t="shared" si="7"/>
        <v>1</v>
      </c>
    </row>
    <row r="22" spans="1:19" x14ac:dyDescent="0.3">
      <c r="A22" s="63" t="s">
        <v>848</v>
      </c>
      <c r="B22" s="64">
        <f>VLOOKUP($A22,'Return Data'!$B$7:$R$2292,3,0)</f>
        <v>44494</v>
      </c>
      <c r="C22" s="65">
        <f>VLOOKUP($A22,'Return Data'!$B$7:$R$2292,4,0)</f>
        <v>38.369</v>
      </c>
      <c r="D22" s="65">
        <f>VLOOKUP($A22,'Return Data'!$B$7:$R$2292,10,0)</f>
        <v>8.9113000000000007</v>
      </c>
      <c r="E22" s="66">
        <f t="shared" si="0"/>
        <v>19</v>
      </c>
      <c r="F22" s="65">
        <f>VLOOKUP($A22,'Return Data'!$B$7:$R$2292,11,0)</f>
        <v>18.595600000000001</v>
      </c>
      <c r="G22" s="66">
        <f t="shared" si="1"/>
        <v>21</v>
      </c>
      <c r="H22" s="65">
        <f>VLOOKUP($A22,'Return Data'!$B$7:$R$2292,12,0)</f>
        <v>19.3522</v>
      </c>
      <c r="I22" s="66">
        <f t="shared" si="2"/>
        <v>21</v>
      </c>
      <c r="J22" s="65">
        <f>VLOOKUP($A22,'Return Data'!$B$7:$R$2292,13,0)</f>
        <v>42.306600000000003</v>
      </c>
      <c r="K22" s="66">
        <f t="shared" si="3"/>
        <v>20</v>
      </c>
      <c r="L22" s="65">
        <f>VLOOKUP($A22,'Return Data'!$B$7:$R$2292,17,0)</f>
        <v>22.558599999999998</v>
      </c>
      <c r="M22" s="66">
        <f t="shared" si="4"/>
        <v>15</v>
      </c>
      <c r="N22" s="65">
        <f>VLOOKUP($A22,'Return Data'!$B$7:$R$2292,14,0)</f>
        <v>23.2256</v>
      </c>
      <c r="O22" s="66">
        <f t="shared" si="8"/>
        <v>8</v>
      </c>
      <c r="P22" s="65">
        <f>VLOOKUP($A22,'Return Data'!$B$7:$R$2292,15,0)</f>
        <v>15.6812</v>
      </c>
      <c r="Q22" s="66">
        <f t="shared" si="9"/>
        <v>10</v>
      </c>
      <c r="R22" s="65">
        <f>VLOOKUP($A22,'Return Data'!$B$7:$R$2292,16,0)</f>
        <v>17.232600000000001</v>
      </c>
      <c r="S22" s="67">
        <f t="shared" si="7"/>
        <v>12</v>
      </c>
    </row>
    <row r="23" spans="1:19" x14ac:dyDescent="0.3">
      <c r="A23" s="63" t="s">
        <v>851</v>
      </c>
      <c r="B23" s="64">
        <f>VLOOKUP($A23,'Return Data'!$B$7:$R$2292,3,0)</f>
        <v>44494</v>
      </c>
      <c r="C23" s="65">
        <f>VLOOKUP($A23,'Return Data'!$B$7:$R$2292,4,0)</f>
        <v>86.061499999999995</v>
      </c>
      <c r="D23" s="65">
        <f>VLOOKUP($A23,'Return Data'!$B$7:$R$2292,10,0)</f>
        <v>14.645200000000001</v>
      </c>
      <c r="E23" s="66">
        <f t="shared" si="0"/>
        <v>4</v>
      </c>
      <c r="F23" s="65">
        <f>VLOOKUP($A23,'Return Data'!$B$7:$R$2292,11,0)</f>
        <v>29.372</v>
      </c>
      <c r="G23" s="66">
        <f t="shared" si="1"/>
        <v>8</v>
      </c>
      <c r="H23" s="65">
        <f>VLOOKUP($A23,'Return Data'!$B$7:$R$2292,12,0)</f>
        <v>40.675800000000002</v>
      </c>
      <c r="I23" s="66">
        <f t="shared" si="2"/>
        <v>2</v>
      </c>
      <c r="J23" s="65">
        <f>VLOOKUP($A23,'Return Data'!$B$7:$R$2292,13,0)</f>
        <v>76.298100000000005</v>
      </c>
      <c r="K23" s="66">
        <f t="shared" si="3"/>
        <v>3</v>
      </c>
      <c r="L23" s="65">
        <f>VLOOKUP($A23,'Return Data'!$B$7:$R$2292,17,0)</f>
        <v>35.009399999999999</v>
      </c>
      <c r="M23" s="66">
        <f t="shared" si="4"/>
        <v>3</v>
      </c>
      <c r="N23" s="65">
        <f>VLOOKUP($A23,'Return Data'!$B$7:$R$2292,14,0)</f>
        <v>25.8002</v>
      </c>
      <c r="O23" s="66">
        <f t="shared" si="8"/>
        <v>6</v>
      </c>
      <c r="P23" s="65">
        <f>VLOOKUP($A23,'Return Data'!$B$7:$R$2292,15,0)</f>
        <v>15.5435</v>
      </c>
      <c r="Q23" s="66">
        <f t="shared" si="9"/>
        <v>12</v>
      </c>
      <c r="R23" s="65">
        <f>VLOOKUP($A23,'Return Data'!$B$7:$R$2292,16,0)</f>
        <v>19.960899999999999</v>
      </c>
      <c r="S23" s="67">
        <f t="shared" si="7"/>
        <v>6</v>
      </c>
    </row>
    <row r="24" spans="1:19" x14ac:dyDescent="0.3">
      <c r="A24" s="63" t="s">
        <v>853</v>
      </c>
      <c r="B24" s="64">
        <f>VLOOKUP($A24,'Return Data'!$B$7:$R$2292,3,0)</f>
        <v>44494</v>
      </c>
      <c r="C24" s="65">
        <f>VLOOKUP($A24,'Return Data'!$B$7:$R$2292,4,0)</f>
        <v>118.91</v>
      </c>
      <c r="D24" s="65">
        <f>VLOOKUP($A24,'Return Data'!$B$7:$R$2292,10,0)</f>
        <v>10.882099999999999</v>
      </c>
      <c r="E24" s="66">
        <f t="shared" si="0"/>
        <v>17</v>
      </c>
      <c r="F24" s="65">
        <f>VLOOKUP($A24,'Return Data'!$B$7:$R$2292,11,0)</f>
        <v>27.067699999999999</v>
      </c>
      <c r="G24" s="66">
        <f t="shared" si="1"/>
        <v>14</v>
      </c>
      <c r="H24" s="65">
        <f>VLOOKUP($A24,'Return Data'!$B$7:$R$2292,12,0)</f>
        <v>34.073700000000002</v>
      </c>
      <c r="I24" s="66">
        <f t="shared" si="2"/>
        <v>10</v>
      </c>
      <c r="J24" s="65">
        <f>VLOOKUP($A24,'Return Data'!$B$7:$R$2292,13,0)</f>
        <v>62.9574</v>
      </c>
      <c r="K24" s="66">
        <f t="shared" si="3"/>
        <v>8</v>
      </c>
      <c r="L24" s="65">
        <f>VLOOKUP($A24,'Return Data'!$B$7:$R$2292,17,0)</f>
        <v>31.493600000000001</v>
      </c>
      <c r="M24" s="66">
        <f t="shared" si="4"/>
        <v>5</v>
      </c>
      <c r="N24" s="65">
        <f>VLOOKUP($A24,'Return Data'!$B$7:$R$2292,14,0)</f>
        <v>26.488499999999998</v>
      </c>
      <c r="O24" s="66">
        <f t="shared" si="8"/>
        <v>3</v>
      </c>
      <c r="P24" s="65">
        <f>VLOOKUP($A24,'Return Data'!$B$7:$R$2292,15,0)</f>
        <v>17.4817</v>
      </c>
      <c r="Q24" s="66">
        <f t="shared" si="9"/>
        <v>5</v>
      </c>
      <c r="R24" s="65">
        <f>VLOOKUP($A24,'Return Data'!$B$7:$R$2292,16,0)</f>
        <v>16.462800000000001</v>
      </c>
      <c r="S24" s="67">
        <f t="shared" si="7"/>
        <v>14</v>
      </c>
    </row>
    <row r="25" spans="1:19" x14ac:dyDescent="0.3">
      <c r="A25" s="63" t="s">
        <v>855</v>
      </c>
      <c r="B25" s="64">
        <f>VLOOKUP($A25,'Return Data'!$B$7:$R$2292,3,0)</f>
        <v>44494</v>
      </c>
      <c r="C25" s="65">
        <f>VLOOKUP($A25,'Return Data'!$B$7:$R$2292,4,0)</f>
        <v>56.414299999999997</v>
      </c>
      <c r="D25" s="65">
        <f>VLOOKUP($A25,'Return Data'!$B$7:$R$2292,10,0)</f>
        <v>7.1153000000000004</v>
      </c>
      <c r="E25" s="66">
        <f t="shared" si="0"/>
        <v>20</v>
      </c>
      <c r="F25" s="65">
        <f>VLOOKUP($A25,'Return Data'!$B$7:$R$2292,11,0)</f>
        <v>19.302199999999999</v>
      </c>
      <c r="G25" s="66">
        <f t="shared" si="1"/>
        <v>20</v>
      </c>
      <c r="H25" s="65">
        <f>VLOOKUP($A25,'Return Data'!$B$7:$R$2292,12,0)</f>
        <v>35.817999999999998</v>
      </c>
      <c r="I25" s="66">
        <f t="shared" si="2"/>
        <v>7</v>
      </c>
      <c r="J25" s="65">
        <f>VLOOKUP($A25,'Return Data'!$B$7:$R$2292,13,0)</f>
        <v>65.528099999999995</v>
      </c>
      <c r="K25" s="66">
        <f t="shared" si="3"/>
        <v>6</v>
      </c>
      <c r="L25" s="65">
        <f>VLOOKUP($A25,'Return Data'!$B$7:$R$2292,17,0)</f>
        <v>31.892399999999999</v>
      </c>
      <c r="M25" s="66">
        <f t="shared" si="4"/>
        <v>4</v>
      </c>
      <c r="N25" s="65">
        <f>VLOOKUP($A25,'Return Data'!$B$7:$R$2292,14,0)</f>
        <v>24.6523</v>
      </c>
      <c r="O25" s="66">
        <f t="shared" si="8"/>
        <v>7</v>
      </c>
      <c r="P25" s="65">
        <f>VLOOKUP($A25,'Return Data'!$B$7:$R$2292,15,0)</f>
        <v>16.405999999999999</v>
      </c>
      <c r="Q25" s="66">
        <f t="shared" si="9"/>
        <v>7</v>
      </c>
      <c r="R25" s="65">
        <f>VLOOKUP($A25,'Return Data'!$B$7:$R$2292,16,0)</f>
        <v>18.555700000000002</v>
      </c>
      <c r="S25" s="67">
        <f t="shared" si="7"/>
        <v>9</v>
      </c>
    </row>
    <row r="26" spans="1:19" x14ac:dyDescent="0.3">
      <c r="A26" s="63" t="s">
        <v>856</v>
      </c>
      <c r="B26" s="64">
        <f>VLOOKUP($A26,'Return Data'!$B$7:$R$2292,3,0)</f>
        <v>44494</v>
      </c>
      <c r="C26" s="65">
        <f>VLOOKUP($A26,'Return Data'!$B$7:$R$2292,4,0)</f>
        <v>265.7466</v>
      </c>
      <c r="D26" s="65">
        <f>VLOOKUP($A26,'Return Data'!$B$7:$R$2292,10,0)</f>
        <v>14.010899999999999</v>
      </c>
      <c r="E26" s="66">
        <f t="shared" si="0"/>
        <v>6</v>
      </c>
      <c r="F26" s="65">
        <f>VLOOKUP($A26,'Return Data'!$B$7:$R$2292,11,0)</f>
        <v>31.582100000000001</v>
      </c>
      <c r="G26" s="66">
        <f t="shared" si="1"/>
        <v>6</v>
      </c>
      <c r="H26" s="65">
        <f>VLOOKUP($A26,'Return Data'!$B$7:$R$2292,12,0)</f>
        <v>39.448999999999998</v>
      </c>
      <c r="I26" s="66">
        <f t="shared" si="2"/>
        <v>4</v>
      </c>
      <c r="J26" s="65">
        <f>VLOOKUP($A26,'Return Data'!$B$7:$R$2292,13,0)</f>
        <v>67.426100000000005</v>
      </c>
      <c r="K26" s="66">
        <f t="shared" si="3"/>
        <v>4</v>
      </c>
      <c r="L26" s="65">
        <f>VLOOKUP($A26,'Return Data'!$B$7:$R$2292,17,0)</f>
        <v>30.353100000000001</v>
      </c>
      <c r="M26" s="66">
        <f t="shared" si="4"/>
        <v>7</v>
      </c>
      <c r="N26" s="65">
        <f>VLOOKUP($A26,'Return Data'!$B$7:$R$2292,14,0)</f>
        <v>27.8856</v>
      </c>
      <c r="O26" s="66">
        <f t="shared" si="8"/>
        <v>2</v>
      </c>
      <c r="P26" s="65">
        <f>VLOOKUP($A26,'Return Data'!$B$7:$R$2292,15,0)</f>
        <v>19.257000000000001</v>
      </c>
      <c r="Q26" s="66">
        <f t="shared" si="9"/>
        <v>3</v>
      </c>
      <c r="R26" s="65">
        <f>VLOOKUP($A26,'Return Data'!$B$7:$R$2292,16,0)</f>
        <v>18.0596</v>
      </c>
      <c r="S26" s="67">
        <f t="shared" si="7"/>
        <v>11</v>
      </c>
    </row>
    <row r="27" spans="1:19" x14ac:dyDescent="0.3">
      <c r="A27" s="63" t="s">
        <v>859</v>
      </c>
      <c r="B27" s="64">
        <f>VLOOKUP($A27,'Return Data'!$B$7:$R$2292,3,0)</f>
        <v>44494</v>
      </c>
      <c r="C27" s="65">
        <f>VLOOKUP($A27,'Return Data'!$B$7:$R$2292,4,0)</f>
        <v>299.81470000000002</v>
      </c>
      <c r="D27" s="65">
        <f>VLOOKUP($A27,'Return Data'!$B$7:$R$2292,10,0)</f>
        <v>13.378399999999999</v>
      </c>
      <c r="E27" s="66">
        <f t="shared" si="0"/>
        <v>8</v>
      </c>
      <c r="F27" s="65">
        <f>VLOOKUP($A27,'Return Data'!$B$7:$R$2292,11,0)</f>
        <v>27.034199999999998</v>
      </c>
      <c r="G27" s="66">
        <f t="shared" si="1"/>
        <v>15</v>
      </c>
      <c r="H27" s="65">
        <f>VLOOKUP($A27,'Return Data'!$B$7:$R$2292,12,0)</f>
        <v>28.273199999999999</v>
      </c>
      <c r="I27" s="66">
        <f t="shared" si="2"/>
        <v>16</v>
      </c>
      <c r="J27" s="65">
        <f>VLOOKUP($A27,'Return Data'!$B$7:$R$2292,13,0)</f>
        <v>51.746200000000002</v>
      </c>
      <c r="K27" s="66">
        <f t="shared" ref="K27" si="10">RANK(J27,J$8:J$29,0)</f>
        <v>16</v>
      </c>
      <c r="L27" s="65">
        <f>VLOOKUP($A27,'Return Data'!$B$7:$R$2292,17,0)</f>
        <v>24.025200000000002</v>
      </c>
      <c r="M27" s="66">
        <f t="shared" ref="M27" si="11">RANK(L27,L$8:L$29,0)</f>
        <v>14</v>
      </c>
      <c r="N27" s="65">
        <f>VLOOKUP($A27,'Return Data'!$B$7:$R$2292,14,0)</f>
        <v>22.126799999999999</v>
      </c>
      <c r="O27" s="66">
        <f t="shared" si="8"/>
        <v>12</v>
      </c>
      <c r="P27" s="65">
        <f>VLOOKUP($A27,'Return Data'!$B$7:$R$2292,15,0)</f>
        <v>17.920000000000002</v>
      </c>
      <c r="Q27" s="66">
        <f t="shared" si="9"/>
        <v>4</v>
      </c>
      <c r="R27" s="65">
        <f>VLOOKUP($A27,'Return Data'!$B$7:$R$2292,16,0)</f>
        <v>14.424899999999999</v>
      </c>
      <c r="S27" s="67">
        <f t="shared" si="7"/>
        <v>18</v>
      </c>
    </row>
    <row r="28" spans="1:19" x14ac:dyDescent="0.3">
      <c r="A28" s="63" t="s">
        <v>860</v>
      </c>
      <c r="B28" s="64">
        <f>VLOOKUP($A28,'Return Data'!$B$7:$R$2292,3,0)</f>
        <v>44494</v>
      </c>
      <c r="C28" s="65">
        <f>VLOOKUP($A28,'Return Data'!$B$7:$R$2292,4,0)</f>
        <v>15.918699999999999</v>
      </c>
      <c r="D28" s="65">
        <f>VLOOKUP($A28,'Return Data'!$B$7:$R$2292,10,0)</f>
        <v>11.4513</v>
      </c>
      <c r="E28" s="66">
        <f t="shared" si="0"/>
        <v>13</v>
      </c>
      <c r="F28" s="65">
        <f>VLOOKUP($A28,'Return Data'!$B$7:$R$2292,11,0)</f>
        <v>28.69</v>
      </c>
      <c r="G28" s="66">
        <f t="shared" si="1"/>
        <v>12</v>
      </c>
      <c r="H28" s="65">
        <f>VLOOKUP($A28,'Return Data'!$B$7:$R$2292,12,0)</f>
        <v>35.184899999999999</v>
      </c>
      <c r="I28" s="66">
        <f t="shared" ref="I28" si="12">RANK(H28,H$8:H$29,0)</f>
        <v>8</v>
      </c>
      <c r="J28" s="65">
        <f>VLOOKUP($A28,'Return Data'!$B$7:$R$2292,13,0)</f>
        <v>60.259099999999997</v>
      </c>
      <c r="K28" s="66">
        <f t="shared" ref="K28:K29" si="13">RANK(J28,J$8:J$29,0)</f>
        <v>10</v>
      </c>
      <c r="L28" s="65"/>
      <c r="M28" s="66"/>
      <c r="N28" s="65"/>
      <c r="O28" s="66"/>
      <c r="P28" s="65"/>
      <c r="Q28" s="66"/>
      <c r="R28" s="65">
        <f>VLOOKUP($A28,'Return Data'!$B$7:$R$2292,16,0)</f>
        <v>27.881</v>
      </c>
      <c r="S28" s="67">
        <f t="shared" si="7"/>
        <v>3</v>
      </c>
    </row>
    <row r="29" spans="1:19" x14ac:dyDescent="0.3">
      <c r="A29" s="63" t="s">
        <v>862</v>
      </c>
      <c r="B29" s="64">
        <f>VLOOKUP($A29,'Return Data'!$B$7:$R$2292,3,0)</f>
        <v>44494</v>
      </c>
      <c r="C29" s="65">
        <f>VLOOKUP($A29,'Return Data'!$B$7:$R$2292,4,0)</f>
        <v>18.62</v>
      </c>
      <c r="D29" s="65">
        <f>VLOOKUP($A29,'Return Data'!$B$7:$R$2292,10,0)</f>
        <v>10.3081</v>
      </c>
      <c r="E29" s="66">
        <f t="shared" si="0"/>
        <v>18</v>
      </c>
      <c r="F29" s="65">
        <f>VLOOKUP($A29,'Return Data'!$B$7:$R$2292,11,0)</f>
        <v>27.884599999999999</v>
      </c>
      <c r="G29" s="66">
        <f t="shared" si="1"/>
        <v>13</v>
      </c>
      <c r="H29" s="65">
        <f>VLOOKUP($A29,'Return Data'!$B$7:$R$2292,12,0)</f>
        <v>31.776399999999999</v>
      </c>
      <c r="I29" s="66">
        <f>RANK(H29,H$8:H$29,0)</f>
        <v>12</v>
      </c>
      <c r="J29" s="65">
        <f>VLOOKUP($A29,'Return Data'!$B$7:$R$2292,13,0)</f>
        <v>54.522799999999997</v>
      </c>
      <c r="K29" s="66">
        <f t="shared" si="13"/>
        <v>14</v>
      </c>
      <c r="L29" s="65"/>
      <c r="M29" s="66"/>
      <c r="N29" s="65"/>
      <c r="O29" s="66"/>
      <c r="P29" s="65"/>
      <c r="Q29" s="66"/>
      <c r="R29" s="65">
        <f>VLOOKUP($A29,'Return Data'!$B$7:$R$2292,16,0)</f>
        <v>32.238500000000002</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11.802913636363634</v>
      </c>
      <c r="E31" s="74"/>
      <c r="F31" s="75">
        <f>AVERAGE(F8:F29)</f>
        <v>27.650154545454551</v>
      </c>
      <c r="G31" s="74"/>
      <c r="H31" s="75">
        <f>AVERAGE(H8:H29)</f>
        <v>31.613459090909085</v>
      </c>
      <c r="I31" s="74"/>
      <c r="J31" s="75">
        <f>AVERAGE(J8:J29)</f>
        <v>58.030922727272738</v>
      </c>
      <c r="K31" s="74"/>
      <c r="L31" s="75">
        <f>AVERAGE(L8:L29)</f>
        <v>27.299094444444446</v>
      </c>
      <c r="M31" s="74"/>
      <c r="N31" s="75">
        <f>AVERAGE(N8:N29)</f>
        <v>23.77457647058824</v>
      </c>
      <c r="O31" s="74"/>
      <c r="P31" s="75">
        <f>AVERAGE(P8:P29)</f>
        <v>16.359860000000001</v>
      </c>
      <c r="Q31" s="74"/>
      <c r="R31" s="75">
        <f>AVERAGE(R8:R29)</f>
        <v>19.114863636363637</v>
      </c>
      <c r="S31" s="76"/>
    </row>
    <row r="32" spans="1:19" x14ac:dyDescent="0.3">
      <c r="A32" s="73" t="s">
        <v>28</v>
      </c>
      <c r="B32" s="74"/>
      <c r="C32" s="74"/>
      <c r="D32" s="75">
        <f>MIN(D8:D29)</f>
        <v>3.2183000000000002</v>
      </c>
      <c r="E32" s="74"/>
      <c r="F32" s="75">
        <f>MIN(F8:F29)</f>
        <v>17.108599999999999</v>
      </c>
      <c r="G32" s="74"/>
      <c r="H32" s="75">
        <f>MIN(H8:H29)</f>
        <v>19.2805</v>
      </c>
      <c r="I32" s="74"/>
      <c r="J32" s="75">
        <f>MIN(J8:J29)</f>
        <v>37.138800000000003</v>
      </c>
      <c r="K32" s="74"/>
      <c r="L32" s="75">
        <f>MIN(L8:L29)</f>
        <v>15.193300000000001</v>
      </c>
      <c r="M32" s="74"/>
      <c r="N32" s="75">
        <f>MIN(N8:N29)</f>
        <v>18.6435</v>
      </c>
      <c r="O32" s="74"/>
      <c r="P32" s="75">
        <f>MIN(P8:P29)</f>
        <v>12.5837</v>
      </c>
      <c r="Q32" s="74"/>
      <c r="R32" s="75">
        <f>MIN(R8:R29)</f>
        <v>11.9053</v>
      </c>
      <c r="S32" s="76"/>
    </row>
    <row r="33" spans="1:19" ht="15" thickBot="1" x14ac:dyDescent="0.35">
      <c r="A33" s="77" t="s">
        <v>29</v>
      </c>
      <c r="B33" s="78"/>
      <c r="C33" s="78"/>
      <c r="D33" s="79">
        <f>MAX(D8:D29)</f>
        <v>17.690799999999999</v>
      </c>
      <c r="E33" s="78"/>
      <c r="F33" s="79">
        <f>MAX(F8:F29)</f>
        <v>37.561300000000003</v>
      </c>
      <c r="G33" s="78"/>
      <c r="H33" s="79">
        <f>MAX(H8:H29)</f>
        <v>45.056800000000003</v>
      </c>
      <c r="I33" s="78"/>
      <c r="J33" s="79">
        <f>MAX(J8:J29)</f>
        <v>77.192400000000006</v>
      </c>
      <c r="K33" s="78"/>
      <c r="L33" s="79">
        <f>MAX(L8:L29)</f>
        <v>35.850900000000003</v>
      </c>
      <c r="M33" s="78"/>
      <c r="N33" s="79">
        <f>MAX(N8:N29)</f>
        <v>34.494199999999999</v>
      </c>
      <c r="O33" s="78"/>
      <c r="P33" s="79">
        <f>MAX(P8:P29)</f>
        <v>20.354399999999998</v>
      </c>
      <c r="Q33" s="78"/>
      <c r="R33" s="79">
        <f>MAX(R8:R29)</f>
        <v>35.439399999999999</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Data'!$B$7:$R$2292,3,0)</f>
        <v>44494</v>
      </c>
      <c r="C8" s="65">
        <f>VLOOKUP($A8,'Return Data'!$B$7:$R$2292,4,0)</f>
        <v>95.058199999999999</v>
      </c>
      <c r="D8" s="65">
        <f>VLOOKUP($A8,'Return Data'!$B$7:$R$2292,10,0)</f>
        <v>13.3528</v>
      </c>
      <c r="E8" s="66">
        <f t="shared" ref="E8:E29" si="0">RANK(D8,D$8:D$29,0)</f>
        <v>7</v>
      </c>
      <c r="F8" s="65">
        <f>VLOOKUP($A8,'Return Data'!$B$7:$R$2292,11,0)</f>
        <v>28.554500000000001</v>
      </c>
      <c r="G8" s="66">
        <f t="shared" ref="G8:G29" si="1">RANK(F8,F$8:F$29,0)</f>
        <v>9</v>
      </c>
      <c r="H8" s="65">
        <f>VLOOKUP($A8,'Return Data'!$B$7:$R$2292,12,0)</f>
        <v>28.385899999999999</v>
      </c>
      <c r="I8" s="66">
        <f t="shared" ref="I8:I27" si="2">RANK(H8,H$8:H$29,0)</f>
        <v>14</v>
      </c>
      <c r="J8" s="65">
        <f>VLOOKUP($A8,'Return Data'!$B$7:$R$2292,13,0)</f>
        <v>53.359699999999997</v>
      </c>
      <c r="K8" s="66">
        <f t="shared" ref="K8:K18" si="3">RANK(J8,J$8:J$29,0)</f>
        <v>13</v>
      </c>
      <c r="L8" s="65">
        <f>VLOOKUP($A8,'Return Data'!$B$7:$R$2292,17,0)</f>
        <v>25.884399999999999</v>
      </c>
      <c r="M8" s="66">
        <f t="shared" ref="M8:M18" si="4">RANK(L8,L$8:L$29,0)</f>
        <v>9</v>
      </c>
      <c r="N8" s="65">
        <f>VLOOKUP($A8,'Return Data'!$B$7:$R$2292,14,0)</f>
        <v>21.508299999999998</v>
      </c>
      <c r="O8" s="66">
        <f t="shared" ref="O8:O14" si="5">RANK(N8,N$8:N$29,0)</f>
        <v>9</v>
      </c>
      <c r="P8" s="65">
        <f>VLOOKUP($A8,'Return Data'!$B$7:$R$2292,15,0)</f>
        <v>14.4762</v>
      </c>
      <c r="Q8" s="66">
        <f>RANK(P8,P$8:P$29,0)</f>
        <v>10</v>
      </c>
      <c r="R8" s="65">
        <f>VLOOKUP($A8,'Return Data'!$B$7:$R$2292,16,0)</f>
        <v>15.0991</v>
      </c>
      <c r="S8" s="67">
        <f t="shared" ref="S8:S29" si="6">RANK(R8,R$8:R$29,0)</f>
        <v>13</v>
      </c>
    </row>
    <row r="9" spans="1:20" x14ac:dyDescent="0.3">
      <c r="A9" s="63" t="s">
        <v>822</v>
      </c>
      <c r="B9" s="64">
        <f>VLOOKUP($A9,'Return Data'!$B$7:$R$2292,3,0)</f>
        <v>44494</v>
      </c>
      <c r="C9" s="65">
        <f>VLOOKUP($A9,'Return Data'!$B$7:$R$2292,4,0)</f>
        <v>47.58</v>
      </c>
      <c r="D9" s="65">
        <f>VLOOKUP($A9,'Return Data'!$B$7:$R$2292,10,0)</f>
        <v>12.9093</v>
      </c>
      <c r="E9" s="66">
        <f t="shared" si="0"/>
        <v>9</v>
      </c>
      <c r="F9" s="65">
        <f>VLOOKUP($A9,'Return Data'!$B$7:$R$2292,11,0)</f>
        <v>28.490400000000001</v>
      </c>
      <c r="G9" s="66">
        <f t="shared" si="1"/>
        <v>10</v>
      </c>
      <c r="H9" s="65">
        <f>VLOOKUP($A9,'Return Data'!$B$7:$R$2292,12,0)</f>
        <v>28.075399999999998</v>
      </c>
      <c r="I9" s="66">
        <f t="shared" si="2"/>
        <v>15</v>
      </c>
      <c r="J9" s="65">
        <f>VLOOKUP($A9,'Return Data'!$B$7:$R$2292,13,0)</f>
        <v>56.874400000000001</v>
      </c>
      <c r="K9" s="66">
        <f t="shared" si="3"/>
        <v>11</v>
      </c>
      <c r="L9" s="65">
        <f>VLOOKUP($A9,'Return Data'!$B$7:$R$2292,17,0)</f>
        <v>26.402699999999999</v>
      </c>
      <c r="M9" s="66">
        <f t="shared" si="4"/>
        <v>8</v>
      </c>
      <c r="N9" s="65">
        <f>VLOOKUP($A9,'Return Data'!$B$7:$R$2292,14,0)</f>
        <v>24.2667</v>
      </c>
      <c r="O9" s="66">
        <f t="shared" si="5"/>
        <v>6</v>
      </c>
      <c r="P9" s="65">
        <f>VLOOKUP($A9,'Return Data'!$B$7:$R$2292,15,0)</f>
        <v>18.702500000000001</v>
      </c>
      <c r="Q9" s="66">
        <f>RANK(P9,P$8:P$29,0)</f>
        <v>2</v>
      </c>
      <c r="R9" s="65">
        <f>VLOOKUP($A9,'Return Data'!$B$7:$R$2292,16,0)</f>
        <v>18.1998</v>
      </c>
      <c r="S9" s="67">
        <f t="shared" si="6"/>
        <v>7</v>
      </c>
    </row>
    <row r="10" spans="1:20" x14ac:dyDescent="0.3">
      <c r="A10" s="63" t="s">
        <v>824</v>
      </c>
      <c r="B10" s="64">
        <f>VLOOKUP($A10,'Return Data'!$B$7:$R$2292,3,0)</f>
        <v>44494</v>
      </c>
      <c r="C10" s="65">
        <f>VLOOKUP($A10,'Return Data'!$B$7:$R$2292,4,0)</f>
        <v>14.89</v>
      </c>
      <c r="D10" s="65">
        <f>VLOOKUP($A10,'Return Data'!$B$7:$R$2292,10,0)</f>
        <v>10.9621</v>
      </c>
      <c r="E10" s="66">
        <f t="shared" si="0"/>
        <v>14</v>
      </c>
      <c r="F10" s="65">
        <f>VLOOKUP($A10,'Return Data'!$B$7:$R$2292,11,0)</f>
        <v>24.508700000000001</v>
      </c>
      <c r="G10" s="66">
        <f t="shared" si="1"/>
        <v>18</v>
      </c>
      <c r="H10" s="65">
        <f>VLOOKUP($A10,'Return Data'!$B$7:$R$2292,12,0)</f>
        <v>24.0627</v>
      </c>
      <c r="I10" s="66">
        <f t="shared" si="2"/>
        <v>17</v>
      </c>
      <c r="J10" s="65">
        <f>VLOOKUP($A10,'Return Data'!$B$7:$R$2292,13,0)</f>
        <v>47.513399999999997</v>
      </c>
      <c r="K10" s="66">
        <f t="shared" si="3"/>
        <v>18</v>
      </c>
      <c r="L10" s="65">
        <f>VLOOKUP($A10,'Return Data'!$B$7:$R$2292,17,0)</f>
        <v>22.977799999999998</v>
      </c>
      <c r="M10" s="66">
        <f t="shared" si="4"/>
        <v>13</v>
      </c>
      <c r="N10" s="65">
        <f>VLOOKUP($A10,'Return Data'!$B$7:$R$2292,14,0)</f>
        <v>20.702300000000001</v>
      </c>
      <c r="O10" s="66">
        <f t="shared" si="5"/>
        <v>12</v>
      </c>
      <c r="P10" s="65"/>
      <c r="Q10" s="66"/>
      <c r="R10" s="65">
        <f>VLOOKUP($A10,'Return Data'!$B$7:$R$2292,16,0)</f>
        <v>10.3163</v>
      </c>
      <c r="S10" s="67">
        <f t="shared" si="6"/>
        <v>21</v>
      </c>
    </row>
    <row r="11" spans="1:20" x14ac:dyDescent="0.3">
      <c r="A11" s="63" t="s">
        <v>826</v>
      </c>
      <c r="B11" s="64">
        <f>VLOOKUP($A11,'Return Data'!$B$7:$R$2292,3,0)</f>
        <v>44494</v>
      </c>
      <c r="C11" s="65">
        <f>VLOOKUP($A11,'Return Data'!$B$7:$R$2292,4,0)</f>
        <v>34.408000000000001</v>
      </c>
      <c r="D11" s="65">
        <f>VLOOKUP($A11,'Return Data'!$B$7:$R$2292,10,0)</f>
        <v>3.8763000000000001</v>
      </c>
      <c r="E11" s="66">
        <f t="shared" si="0"/>
        <v>21</v>
      </c>
      <c r="F11" s="65">
        <f>VLOOKUP($A11,'Return Data'!$B$7:$R$2292,11,0)</f>
        <v>19.100000000000001</v>
      </c>
      <c r="G11" s="66">
        <f t="shared" si="1"/>
        <v>19</v>
      </c>
      <c r="H11" s="65">
        <f>VLOOKUP($A11,'Return Data'!$B$7:$R$2292,12,0)</f>
        <v>18.346299999999999</v>
      </c>
      <c r="I11" s="66">
        <f t="shared" si="2"/>
        <v>21</v>
      </c>
      <c r="J11" s="65">
        <f>VLOOKUP($A11,'Return Data'!$B$7:$R$2292,13,0)</f>
        <v>42.600200000000001</v>
      </c>
      <c r="K11" s="66">
        <f t="shared" si="3"/>
        <v>19</v>
      </c>
      <c r="L11" s="65">
        <f>VLOOKUP($A11,'Return Data'!$B$7:$R$2292,17,0)</f>
        <v>18.415099999999999</v>
      </c>
      <c r="M11" s="66">
        <f t="shared" si="4"/>
        <v>17</v>
      </c>
      <c r="N11" s="65">
        <f>VLOOKUP($A11,'Return Data'!$B$7:$R$2292,14,0)</f>
        <v>19.587399999999999</v>
      </c>
      <c r="O11" s="66">
        <f t="shared" si="5"/>
        <v>14</v>
      </c>
      <c r="P11" s="65">
        <f>VLOOKUP($A11,'Return Data'!$B$7:$R$2292,15,0)</f>
        <v>11.527699999999999</v>
      </c>
      <c r="Q11" s="66">
        <f>RANK(P11,P$8:P$29,0)</f>
        <v>14</v>
      </c>
      <c r="R11" s="65">
        <f>VLOOKUP($A11,'Return Data'!$B$7:$R$2292,16,0)</f>
        <v>11.466200000000001</v>
      </c>
      <c r="S11" s="67">
        <f t="shared" si="6"/>
        <v>20</v>
      </c>
    </row>
    <row r="12" spans="1:20" x14ac:dyDescent="0.3">
      <c r="A12" s="63" t="s">
        <v>827</v>
      </c>
      <c r="B12" s="64">
        <f>VLOOKUP($A12,'Return Data'!$B$7:$R$2292,3,0)</f>
        <v>44494</v>
      </c>
      <c r="C12" s="65">
        <f>VLOOKUP($A12,'Return Data'!$B$7:$R$2292,4,0)</f>
        <v>67.3947</v>
      </c>
      <c r="D12" s="65">
        <f>VLOOKUP($A12,'Return Data'!$B$7:$R$2292,10,0)</f>
        <v>11.003</v>
      </c>
      <c r="E12" s="66">
        <f t="shared" si="0"/>
        <v>13</v>
      </c>
      <c r="F12" s="65">
        <f>VLOOKUP($A12,'Return Data'!$B$7:$R$2292,11,0)</f>
        <v>31.4636</v>
      </c>
      <c r="G12" s="66">
        <f t="shared" si="1"/>
        <v>3</v>
      </c>
      <c r="H12" s="65">
        <f>VLOOKUP($A12,'Return Data'!$B$7:$R$2292,12,0)</f>
        <v>39.129100000000001</v>
      </c>
      <c r="I12" s="66">
        <f t="shared" si="2"/>
        <v>3</v>
      </c>
      <c r="J12" s="65">
        <f>VLOOKUP($A12,'Return Data'!$B$7:$R$2292,13,0)</f>
        <v>75.743600000000001</v>
      </c>
      <c r="K12" s="66">
        <f t="shared" si="3"/>
        <v>1</v>
      </c>
      <c r="L12" s="65">
        <f>VLOOKUP($A12,'Return Data'!$B$7:$R$2292,17,0)</f>
        <v>30.0916</v>
      </c>
      <c r="M12" s="66">
        <f t="shared" si="4"/>
        <v>5</v>
      </c>
      <c r="N12" s="65">
        <f>VLOOKUP($A12,'Return Data'!$B$7:$R$2292,14,0)</f>
        <v>24.707799999999999</v>
      </c>
      <c r="O12" s="66">
        <f t="shared" si="5"/>
        <v>5</v>
      </c>
      <c r="P12" s="65">
        <f>VLOOKUP($A12,'Return Data'!$B$7:$R$2292,15,0)</f>
        <v>15.4491</v>
      </c>
      <c r="Q12" s="66">
        <f>RANK(P12,P$8:P$29,0)</f>
        <v>6</v>
      </c>
      <c r="R12" s="65">
        <f>VLOOKUP($A12,'Return Data'!$B$7:$R$2292,16,0)</f>
        <v>14.3161</v>
      </c>
      <c r="S12" s="67">
        <f t="shared" si="6"/>
        <v>15</v>
      </c>
    </row>
    <row r="13" spans="1:20" x14ac:dyDescent="0.3">
      <c r="A13" s="63" t="s">
        <v>829</v>
      </c>
      <c r="B13" s="64">
        <f>VLOOKUP($A13,'Return Data'!$B$7:$R$2292,3,0)</f>
        <v>44494</v>
      </c>
      <c r="C13" s="65">
        <f>VLOOKUP($A13,'Return Data'!$B$7:$R$2292,4,0)</f>
        <v>118.127</v>
      </c>
      <c r="D13" s="65">
        <f>VLOOKUP($A13,'Return Data'!$B$7:$R$2292,10,0)</f>
        <v>17.352499999999999</v>
      </c>
      <c r="E13" s="66">
        <f t="shared" si="0"/>
        <v>1</v>
      </c>
      <c r="F13" s="65">
        <f>VLOOKUP($A13,'Return Data'!$B$7:$R$2292,11,0)</f>
        <v>36.784399999999998</v>
      </c>
      <c r="G13" s="66">
        <f t="shared" si="1"/>
        <v>1</v>
      </c>
      <c r="H13" s="65">
        <f>VLOOKUP($A13,'Return Data'!$B$7:$R$2292,12,0)</f>
        <v>43.808300000000003</v>
      </c>
      <c r="I13" s="66">
        <f t="shared" si="2"/>
        <v>1</v>
      </c>
      <c r="J13" s="65">
        <f>VLOOKUP($A13,'Return Data'!$B$7:$R$2292,13,0)</f>
        <v>74.813900000000004</v>
      </c>
      <c r="K13" s="66">
        <f t="shared" si="3"/>
        <v>3</v>
      </c>
      <c r="L13" s="65">
        <f>VLOOKUP($A13,'Return Data'!$B$7:$R$2292,17,0)</f>
        <v>24.947199999999999</v>
      </c>
      <c r="M13" s="66">
        <f t="shared" si="4"/>
        <v>11</v>
      </c>
      <c r="N13" s="65">
        <f>VLOOKUP($A13,'Return Data'!$B$7:$R$2292,14,0)</f>
        <v>19.014700000000001</v>
      </c>
      <c r="O13" s="66">
        <f t="shared" si="5"/>
        <v>15</v>
      </c>
      <c r="P13" s="65">
        <f>VLOOKUP($A13,'Return Data'!$B$7:$R$2292,15,0)</f>
        <v>12.0692</v>
      </c>
      <c r="Q13" s="66">
        <f>RANK(P13,P$8:P$29,0)</f>
        <v>13</v>
      </c>
      <c r="R13" s="65">
        <f>VLOOKUP($A13,'Return Data'!$B$7:$R$2292,16,0)</f>
        <v>15.519500000000001</v>
      </c>
      <c r="S13" s="67">
        <f t="shared" si="6"/>
        <v>12</v>
      </c>
    </row>
    <row r="14" spans="1:20" x14ac:dyDescent="0.3">
      <c r="A14" s="63" t="s">
        <v>832</v>
      </c>
      <c r="B14" s="64">
        <f>VLOOKUP($A14,'Return Data'!$B$7:$R$2292,3,0)</f>
        <v>44494</v>
      </c>
      <c r="C14" s="65">
        <f>VLOOKUP($A14,'Return Data'!$B$7:$R$2292,4,0)</f>
        <v>50.78</v>
      </c>
      <c r="D14" s="65">
        <f>VLOOKUP($A14,'Return Data'!$B$7:$R$2292,10,0)</f>
        <v>13.9076</v>
      </c>
      <c r="E14" s="66">
        <f t="shared" si="0"/>
        <v>5</v>
      </c>
      <c r="F14" s="65">
        <f>VLOOKUP($A14,'Return Data'!$B$7:$R$2292,11,0)</f>
        <v>31.011399999999998</v>
      </c>
      <c r="G14" s="66">
        <f t="shared" si="1"/>
        <v>5</v>
      </c>
      <c r="H14" s="65">
        <f>VLOOKUP($A14,'Return Data'!$B$7:$R$2292,12,0)</f>
        <v>35.197000000000003</v>
      </c>
      <c r="I14" s="66">
        <f t="shared" si="2"/>
        <v>6</v>
      </c>
      <c r="J14" s="65">
        <f>VLOOKUP($A14,'Return Data'!$B$7:$R$2292,13,0)</f>
        <v>64.709699999999998</v>
      </c>
      <c r="K14" s="66">
        <f t="shared" si="3"/>
        <v>5</v>
      </c>
      <c r="L14" s="65">
        <f>VLOOKUP($A14,'Return Data'!$B$7:$R$2292,17,0)</f>
        <v>34.017899999999997</v>
      </c>
      <c r="M14" s="66">
        <f t="shared" si="4"/>
        <v>3</v>
      </c>
      <c r="N14" s="65">
        <f>VLOOKUP($A14,'Return Data'!$B$7:$R$2292,14,0)</f>
        <v>20.816299999999998</v>
      </c>
      <c r="O14" s="66">
        <f t="shared" si="5"/>
        <v>11</v>
      </c>
      <c r="P14" s="65">
        <f>VLOOKUP($A14,'Return Data'!$B$7:$R$2292,15,0)</f>
        <v>14.6722</v>
      </c>
      <c r="Q14" s="66">
        <f>RANK(P14,P$8:P$29,0)</f>
        <v>8</v>
      </c>
      <c r="R14" s="65">
        <f>VLOOKUP($A14,'Return Data'!$B$7:$R$2292,16,0)</f>
        <v>13.9785</v>
      </c>
      <c r="S14" s="67">
        <f t="shared" si="6"/>
        <v>16</v>
      </c>
    </row>
    <row r="15" spans="1:20" x14ac:dyDescent="0.3">
      <c r="A15" s="63" t="s">
        <v>835</v>
      </c>
      <c r="B15" s="64">
        <f>VLOOKUP($A15,'Return Data'!$B$7:$R$2292,3,0)</f>
        <v>44494</v>
      </c>
      <c r="C15" s="65">
        <f>VLOOKUP($A15,'Return Data'!$B$7:$R$2292,4,0)</f>
        <v>15.78</v>
      </c>
      <c r="D15" s="65">
        <f>VLOOKUP($A15,'Return Data'!$B$7:$R$2292,10,0)</f>
        <v>15.773999999999999</v>
      </c>
      <c r="E15" s="66">
        <f t="shared" si="0"/>
        <v>2</v>
      </c>
      <c r="F15" s="65">
        <f>VLOOKUP($A15,'Return Data'!$B$7:$R$2292,11,0)</f>
        <v>29.983499999999999</v>
      </c>
      <c r="G15" s="66">
        <f t="shared" si="1"/>
        <v>7</v>
      </c>
      <c r="H15" s="65">
        <f>VLOOKUP($A15,'Return Data'!$B$7:$R$2292,12,0)</f>
        <v>29.7697</v>
      </c>
      <c r="I15" s="66">
        <f t="shared" si="2"/>
        <v>13</v>
      </c>
      <c r="J15" s="65">
        <f>VLOOKUP($A15,'Return Data'!$B$7:$R$2292,13,0)</f>
        <v>53.203899999999997</v>
      </c>
      <c r="K15" s="66">
        <f t="shared" si="3"/>
        <v>15</v>
      </c>
      <c r="L15" s="65">
        <f>VLOOKUP($A15,'Return Data'!$B$7:$R$2292,17,0)</f>
        <v>25.641999999999999</v>
      </c>
      <c r="M15" s="66">
        <f t="shared" si="4"/>
        <v>10</v>
      </c>
      <c r="N15" s="65">
        <f>VLOOKUP($A15,'Return Data'!$B$7:$R$2292,14,0)</f>
        <v>19.9011</v>
      </c>
      <c r="O15" s="66">
        <f>RANK(N15,N$8:N$29,0)</f>
        <v>13</v>
      </c>
      <c r="P15" s="65"/>
      <c r="Q15" s="66"/>
      <c r="R15" s="65">
        <f>VLOOKUP($A15,'Return Data'!$B$7:$R$2292,16,0)</f>
        <v>12.275399999999999</v>
      </c>
      <c r="S15" s="67">
        <f t="shared" si="6"/>
        <v>18</v>
      </c>
    </row>
    <row r="16" spans="1:20" x14ac:dyDescent="0.3">
      <c r="A16" s="63" t="s">
        <v>837</v>
      </c>
      <c r="B16" s="64">
        <f>VLOOKUP($A16,'Return Data'!$B$7:$R$2292,3,0)</f>
        <v>44494</v>
      </c>
      <c r="C16" s="65">
        <f>VLOOKUP($A16,'Return Data'!$B$7:$R$2292,4,0)</f>
        <v>55.52</v>
      </c>
      <c r="D16" s="65">
        <f>VLOOKUP($A16,'Return Data'!$B$7:$R$2292,10,0)</f>
        <v>10.7079</v>
      </c>
      <c r="E16" s="66">
        <f t="shared" si="0"/>
        <v>16</v>
      </c>
      <c r="F16" s="65">
        <f>VLOOKUP($A16,'Return Data'!$B$7:$R$2292,11,0)</f>
        <v>25.214300000000001</v>
      </c>
      <c r="G16" s="66">
        <f t="shared" si="1"/>
        <v>16</v>
      </c>
      <c r="H16" s="65">
        <f>VLOOKUP($A16,'Return Data'!$B$7:$R$2292,12,0)</f>
        <v>21.834499999999998</v>
      </c>
      <c r="I16" s="66">
        <f t="shared" si="2"/>
        <v>19</v>
      </c>
      <c r="J16" s="65">
        <f>VLOOKUP($A16,'Return Data'!$B$7:$R$2292,13,0)</f>
        <v>36.9512</v>
      </c>
      <c r="K16" s="66">
        <f t="shared" si="3"/>
        <v>21</v>
      </c>
      <c r="L16" s="65">
        <f>VLOOKUP($A16,'Return Data'!$B$7:$R$2292,17,0)</f>
        <v>23.381799999999998</v>
      </c>
      <c r="M16" s="66">
        <f t="shared" si="4"/>
        <v>12</v>
      </c>
      <c r="N16" s="65">
        <f>VLOOKUP($A16,'Return Data'!$B$7:$R$2292,14,0)</f>
        <v>18.1234</v>
      </c>
      <c r="O16" s="66">
        <f>RANK(N16,N$8:N$29,0)</f>
        <v>16</v>
      </c>
      <c r="P16" s="65">
        <f>VLOOKUP($A16,'Return Data'!$B$7:$R$2292,15,0)</f>
        <v>14.232900000000001</v>
      </c>
      <c r="Q16" s="66">
        <f>RANK(P16,P$8:P$29,0)</f>
        <v>11</v>
      </c>
      <c r="R16" s="65">
        <f>VLOOKUP($A16,'Return Data'!$B$7:$R$2292,16,0)</f>
        <v>11.5974</v>
      </c>
      <c r="S16" s="67">
        <f t="shared" si="6"/>
        <v>19</v>
      </c>
    </row>
    <row r="17" spans="1:19" x14ac:dyDescent="0.3">
      <c r="A17" s="63" t="s">
        <v>839</v>
      </c>
      <c r="B17" s="64">
        <f>VLOOKUP($A17,'Return Data'!$B$7:$R$2292,3,0)</f>
        <v>44494</v>
      </c>
      <c r="C17" s="65">
        <f>VLOOKUP($A17,'Return Data'!$B$7:$R$2292,4,0)</f>
        <v>30.827300000000001</v>
      </c>
      <c r="D17" s="65">
        <f>VLOOKUP($A17,'Return Data'!$B$7:$R$2292,10,0)</f>
        <v>11.7174</v>
      </c>
      <c r="E17" s="66">
        <f t="shared" si="0"/>
        <v>12</v>
      </c>
      <c r="F17" s="65">
        <f>VLOOKUP($A17,'Return Data'!$B$7:$R$2292,11,0)</f>
        <v>32.344099999999997</v>
      </c>
      <c r="G17" s="66">
        <f t="shared" si="1"/>
        <v>2</v>
      </c>
      <c r="H17" s="65">
        <f>VLOOKUP($A17,'Return Data'!$B$7:$R$2292,12,0)</f>
        <v>33.574100000000001</v>
      </c>
      <c r="I17" s="66">
        <f t="shared" si="2"/>
        <v>7</v>
      </c>
      <c r="J17" s="65">
        <f>VLOOKUP($A17,'Return Data'!$B$7:$R$2292,13,0)</f>
        <v>60.578099999999999</v>
      </c>
      <c r="K17" s="66">
        <f t="shared" si="3"/>
        <v>9</v>
      </c>
      <c r="L17" s="65">
        <f>VLOOKUP($A17,'Return Data'!$B$7:$R$2292,17,0)</f>
        <v>34.164400000000001</v>
      </c>
      <c r="M17" s="66">
        <f t="shared" si="4"/>
        <v>1</v>
      </c>
      <c r="N17" s="65">
        <f>VLOOKUP($A17,'Return Data'!$B$7:$R$2292,14,0)</f>
        <v>32.712899999999998</v>
      </c>
      <c r="O17" s="66">
        <f>RANK(N17,N$8:N$29,0)</f>
        <v>1</v>
      </c>
      <c r="P17" s="65">
        <f>VLOOKUP($A17,'Return Data'!$B$7:$R$2292,15,0)</f>
        <v>18.7316</v>
      </c>
      <c r="Q17" s="66">
        <f>RANK(P17,P$8:P$29,0)</f>
        <v>1</v>
      </c>
      <c r="R17" s="65">
        <f>VLOOKUP($A17,'Return Data'!$B$7:$R$2292,16,0)</f>
        <v>17.470800000000001</v>
      </c>
      <c r="S17" s="67">
        <f t="shared" si="6"/>
        <v>8</v>
      </c>
    </row>
    <row r="18" spans="1:19" x14ac:dyDescent="0.3">
      <c r="A18" s="63" t="s">
        <v>840</v>
      </c>
      <c r="B18" s="64">
        <f>VLOOKUP($A18,'Return Data'!$B$7:$R$2292,3,0)</f>
        <v>44494</v>
      </c>
      <c r="C18" s="65">
        <f>VLOOKUP($A18,'Return Data'!$B$7:$R$2292,4,0)</f>
        <v>12.2003</v>
      </c>
      <c r="D18" s="65">
        <f>VLOOKUP($A18,'Return Data'!$B$7:$R$2292,10,0)</f>
        <v>14.848000000000001</v>
      </c>
      <c r="E18" s="66">
        <f t="shared" si="0"/>
        <v>3</v>
      </c>
      <c r="F18" s="65">
        <f>VLOOKUP($A18,'Return Data'!$B$7:$R$2292,11,0)</f>
        <v>25.2058</v>
      </c>
      <c r="G18" s="66">
        <f t="shared" si="1"/>
        <v>17</v>
      </c>
      <c r="H18" s="65">
        <f>VLOOKUP($A18,'Return Data'!$B$7:$R$2292,12,0)</f>
        <v>22.6296</v>
      </c>
      <c r="I18" s="66">
        <f t="shared" si="2"/>
        <v>18</v>
      </c>
      <c r="J18" s="65">
        <f>VLOOKUP($A18,'Return Data'!$B$7:$R$2292,13,0)</f>
        <v>49.886400000000002</v>
      </c>
      <c r="K18" s="66">
        <f t="shared" si="3"/>
        <v>17</v>
      </c>
      <c r="L18" s="65">
        <f>VLOOKUP($A18,'Return Data'!$B$7:$R$2292,17,0)</f>
        <v>13.6568</v>
      </c>
      <c r="M18" s="66">
        <f t="shared" si="4"/>
        <v>18</v>
      </c>
      <c r="N18" s="65">
        <f>VLOOKUP($A18,'Return Data'!$B$7:$R$2292,14,0)</f>
        <v>16.828199999999999</v>
      </c>
      <c r="O18" s="66">
        <f>RANK(N18,N$8:N$29,0)</f>
        <v>17</v>
      </c>
      <c r="P18" s="65">
        <f>VLOOKUP($A18,'Return Data'!$B$7:$R$2292,15,0)</f>
        <v>11.2606</v>
      </c>
      <c r="Q18" s="66">
        <f>RANK(P18,P$8:P$29,0)</f>
        <v>15</v>
      </c>
      <c r="R18" s="65">
        <f>VLOOKUP($A18,'Return Data'!$B$7:$R$2292,16,0)</f>
        <v>1.4677</v>
      </c>
      <c r="S18" s="67">
        <f t="shared" si="6"/>
        <v>22</v>
      </c>
    </row>
    <row r="19" spans="1:19" x14ac:dyDescent="0.3">
      <c r="A19" s="63" t="s">
        <v>843</v>
      </c>
      <c r="B19" s="64">
        <f>VLOOKUP($A19,'Return Data'!$B$7:$R$2292,3,0)</f>
        <v>44494</v>
      </c>
      <c r="C19" s="65">
        <f>VLOOKUP($A19,'Return Data'!$B$7:$R$2292,4,0)</f>
        <v>16.800999999999998</v>
      </c>
      <c r="D19" s="65">
        <f>VLOOKUP($A19,'Return Data'!$B$7:$R$2292,10,0)</f>
        <v>12.171200000000001</v>
      </c>
      <c r="E19" s="66">
        <f t="shared" si="0"/>
        <v>11</v>
      </c>
      <c r="F19" s="65">
        <f>VLOOKUP($A19,'Return Data'!$B$7:$R$2292,11,0)</f>
        <v>27.715699999999998</v>
      </c>
      <c r="G19" s="66">
        <f t="shared" si="1"/>
        <v>11</v>
      </c>
      <c r="H19" s="65">
        <f>VLOOKUP($A19,'Return Data'!$B$7:$R$2292,12,0)</f>
        <v>32.1145</v>
      </c>
      <c r="I19" s="66">
        <f t="shared" si="2"/>
        <v>11</v>
      </c>
      <c r="J19" s="65">
        <f>VLOOKUP($A19,'Return Data'!$B$7:$R$2292,13,0)</f>
        <v>56.041600000000003</v>
      </c>
      <c r="K19" s="66">
        <f t="shared" ref="K19" si="7">RANK(J19,J$8:J$29,0)</f>
        <v>12</v>
      </c>
      <c r="L19" s="65"/>
      <c r="M19" s="66"/>
      <c r="N19" s="65"/>
      <c r="O19" s="66"/>
      <c r="P19" s="65"/>
      <c r="Q19" s="66"/>
      <c r="R19" s="65">
        <f>VLOOKUP($A19,'Return Data'!$B$7:$R$2292,16,0)</f>
        <v>25.5611</v>
      </c>
      <c r="S19" s="67">
        <f t="shared" si="6"/>
        <v>3</v>
      </c>
    </row>
    <row r="20" spans="1:19" x14ac:dyDescent="0.3">
      <c r="A20" s="63" t="s">
        <v>845</v>
      </c>
      <c r="B20" s="64">
        <f>VLOOKUP($A20,'Return Data'!$B$7:$R$2292,3,0)</f>
        <v>44494</v>
      </c>
      <c r="C20" s="65">
        <f>VLOOKUP($A20,'Return Data'!$B$7:$R$2292,4,0)</f>
        <v>15.968</v>
      </c>
      <c r="D20" s="65">
        <f>VLOOKUP($A20,'Return Data'!$B$7:$R$2292,10,0)</f>
        <v>2.8866000000000001</v>
      </c>
      <c r="E20" s="66">
        <f t="shared" si="0"/>
        <v>22</v>
      </c>
      <c r="F20" s="65">
        <f>VLOOKUP($A20,'Return Data'!$B$7:$R$2292,11,0)</f>
        <v>16.384799999999998</v>
      </c>
      <c r="G20" s="66">
        <f t="shared" si="1"/>
        <v>22</v>
      </c>
      <c r="H20" s="65">
        <f>VLOOKUP($A20,'Return Data'!$B$7:$R$2292,12,0)</f>
        <v>20.9056</v>
      </c>
      <c r="I20" s="66">
        <f t="shared" si="2"/>
        <v>20</v>
      </c>
      <c r="J20" s="65">
        <f>VLOOKUP($A20,'Return Data'!$B$7:$R$2292,13,0)</f>
        <v>35.494300000000003</v>
      </c>
      <c r="K20" s="66">
        <f t="shared" ref="K20:K27" si="8">RANK(J20,J$8:J$29,0)</f>
        <v>22</v>
      </c>
      <c r="L20" s="65">
        <f>VLOOKUP($A20,'Return Data'!$B$7:$R$2292,17,0)</f>
        <v>19.459599999999998</v>
      </c>
      <c r="M20" s="66">
        <f t="shared" ref="M20" si="9">RANK(L20,L$8:L$29,0)</f>
        <v>16</v>
      </c>
      <c r="N20" s="65"/>
      <c r="O20" s="66"/>
      <c r="P20" s="65"/>
      <c r="Q20" s="66"/>
      <c r="R20" s="65">
        <f>VLOOKUP($A20,'Return Data'!$B$7:$R$2292,16,0)</f>
        <v>17.050899999999999</v>
      </c>
      <c r="S20" s="67">
        <f t="shared" si="6"/>
        <v>9</v>
      </c>
    </row>
    <row r="21" spans="1:19" x14ac:dyDescent="0.3">
      <c r="A21" s="63" t="s">
        <v>847</v>
      </c>
      <c r="B21" s="64">
        <f>VLOOKUP($A21,'Return Data'!$B$7:$R$2292,3,0)</f>
        <v>44494</v>
      </c>
      <c r="C21" s="65">
        <f>VLOOKUP($A21,'Return Data'!$B$7:$R$2292,4,0)</f>
        <v>20.233000000000001</v>
      </c>
      <c r="D21" s="65">
        <f>VLOOKUP($A21,'Return Data'!$B$7:$R$2292,10,0)</f>
        <v>12.680999999999999</v>
      </c>
      <c r="E21" s="66">
        <f t="shared" si="0"/>
        <v>10</v>
      </c>
      <c r="F21" s="65">
        <f>VLOOKUP($A21,'Return Data'!$B$7:$R$2292,11,0)</f>
        <v>31.153199999999998</v>
      </c>
      <c r="G21" s="66">
        <f t="shared" si="1"/>
        <v>4</v>
      </c>
      <c r="H21" s="65">
        <f>VLOOKUP($A21,'Return Data'!$B$7:$R$2292,12,0)</f>
        <v>37.015000000000001</v>
      </c>
      <c r="I21" s="66">
        <f t="shared" si="2"/>
        <v>5</v>
      </c>
      <c r="J21" s="65">
        <f>VLOOKUP($A21,'Return Data'!$B$7:$R$2292,13,0)</f>
        <v>61.967700000000001</v>
      </c>
      <c r="K21" s="66">
        <f t="shared" si="8"/>
        <v>6</v>
      </c>
      <c r="L21" s="65"/>
      <c r="M21" s="66"/>
      <c r="N21" s="65"/>
      <c r="O21" s="66"/>
      <c r="P21" s="65"/>
      <c r="Q21" s="66"/>
      <c r="R21" s="65">
        <f>VLOOKUP($A21,'Return Data'!$B$7:$R$2292,16,0)</f>
        <v>33.296199999999999</v>
      </c>
      <c r="S21" s="67">
        <f t="shared" si="6"/>
        <v>1</v>
      </c>
    </row>
    <row r="22" spans="1:19" x14ac:dyDescent="0.3">
      <c r="A22" s="63" t="s">
        <v>849</v>
      </c>
      <c r="B22" s="64">
        <f>VLOOKUP($A22,'Return Data'!$B$7:$R$2292,3,0)</f>
        <v>44494</v>
      </c>
      <c r="C22" s="65">
        <f>VLOOKUP($A22,'Return Data'!$B$7:$R$2292,4,0)</f>
        <v>34.267699999999998</v>
      </c>
      <c r="D22" s="65">
        <f>VLOOKUP($A22,'Return Data'!$B$7:$R$2292,10,0)</f>
        <v>8.5585000000000004</v>
      </c>
      <c r="E22" s="66">
        <f t="shared" si="0"/>
        <v>19</v>
      </c>
      <c r="F22" s="65">
        <f>VLOOKUP($A22,'Return Data'!$B$7:$R$2292,11,0)</f>
        <v>17.852799999999998</v>
      </c>
      <c r="G22" s="66">
        <f t="shared" si="1"/>
        <v>21</v>
      </c>
      <c r="H22" s="65">
        <f>VLOOKUP($A22,'Return Data'!$B$7:$R$2292,12,0)</f>
        <v>18.273800000000001</v>
      </c>
      <c r="I22" s="66">
        <f t="shared" si="2"/>
        <v>22</v>
      </c>
      <c r="J22" s="65">
        <f>VLOOKUP($A22,'Return Data'!$B$7:$R$2292,13,0)</f>
        <v>40.602699999999999</v>
      </c>
      <c r="K22" s="66">
        <f t="shared" si="8"/>
        <v>20</v>
      </c>
      <c r="L22" s="65">
        <f>VLOOKUP($A22,'Return Data'!$B$7:$R$2292,17,0)</f>
        <v>21.034800000000001</v>
      </c>
      <c r="M22" s="66">
        <f t="shared" ref="M22:M27" si="10">RANK(L22,L$8:L$29,0)</f>
        <v>15</v>
      </c>
      <c r="N22" s="65">
        <f>VLOOKUP($A22,'Return Data'!$B$7:$R$2292,14,0)</f>
        <v>21.7468</v>
      </c>
      <c r="O22" s="66">
        <f t="shared" ref="O22:O27" si="11">RANK(N22,N$8:N$29,0)</f>
        <v>8</v>
      </c>
      <c r="P22" s="65">
        <f>VLOOKUP($A22,'Return Data'!$B$7:$R$2292,15,0)</f>
        <v>14.210599999999999</v>
      </c>
      <c r="Q22" s="66">
        <f t="shared" ref="Q22:Q27" si="12">RANK(P22,P$8:P$29,0)</f>
        <v>12</v>
      </c>
      <c r="R22" s="65">
        <f>VLOOKUP($A22,'Return Data'!$B$7:$R$2292,16,0)</f>
        <v>15.6761</v>
      </c>
      <c r="S22" s="67">
        <f t="shared" si="6"/>
        <v>11</v>
      </c>
    </row>
    <row r="23" spans="1:19" x14ac:dyDescent="0.3">
      <c r="A23" s="63" t="s">
        <v>850</v>
      </c>
      <c r="B23" s="64">
        <f>VLOOKUP($A23,'Return Data'!$B$7:$R$2292,3,0)</f>
        <v>44494</v>
      </c>
      <c r="C23" s="65">
        <f>VLOOKUP($A23,'Return Data'!$B$7:$R$2292,4,0)</f>
        <v>80.272800000000004</v>
      </c>
      <c r="D23" s="65">
        <f>VLOOKUP($A23,'Return Data'!$B$7:$R$2292,10,0)</f>
        <v>14.4498</v>
      </c>
      <c r="E23" s="66">
        <f t="shared" si="0"/>
        <v>4</v>
      </c>
      <c r="F23" s="65">
        <f>VLOOKUP($A23,'Return Data'!$B$7:$R$2292,11,0)</f>
        <v>28.9312</v>
      </c>
      <c r="G23" s="66">
        <f t="shared" si="1"/>
        <v>8</v>
      </c>
      <c r="H23" s="65">
        <f>VLOOKUP($A23,'Return Data'!$B$7:$R$2292,12,0)</f>
        <v>39.975900000000003</v>
      </c>
      <c r="I23" s="66">
        <f t="shared" si="2"/>
        <v>2</v>
      </c>
      <c r="J23" s="65">
        <f>VLOOKUP($A23,'Return Data'!$B$7:$R$2292,13,0)</f>
        <v>75.100700000000003</v>
      </c>
      <c r="K23" s="66">
        <f t="shared" si="8"/>
        <v>2</v>
      </c>
      <c r="L23" s="65">
        <f>VLOOKUP($A23,'Return Data'!$B$7:$R$2292,17,0)</f>
        <v>34.105200000000004</v>
      </c>
      <c r="M23" s="66">
        <f t="shared" si="10"/>
        <v>2</v>
      </c>
      <c r="N23" s="65">
        <f>VLOOKUP($A23,'Return Data'!$B$7:$R$2292,14,0)</f>
        <v>24.955100000000002</v>
      </c>
      <c r="O23" s="66">
        <f t="shared" si="11"/>
        <v>4</v>
      </c>
      <c r="P23" s="65">
        <f>VLOOKUP($A23,'Return Data'!$B$7:$R$2292,15,0)</f>
        <v>14.6134</v>
      </c>
      <c r="Q23" s="66">
        <f t="shared" si="12"/>
        <v>9</v>
      </c>
      <c r="R23" s="65">
        <f>VLOOKUP($A23,'Return Data'!$B$7:$R$2292,16,0)</f>
        <v>15.0669</v>
      </c>
      <c r="S23" s="67">
        <f t="shared" si="6"/>
        <v>14</v>
      </c>
    </row>
    <row r="24" spans="1:19" x14ac:dyDescent="0.3">
      <c r="A24" s="63" t="s">
        <v>852</v>
      </c>
      <c r="B24" s="64">
        <f>VLOOKUP($A24,'Return Data'!$B$7:$R$2292,3,0)</f>
        <v>44494</v>
      </c>
      <c r="C24" s="65">
        <f>VLOOKUP($A24,'Return Data'!$B$7:$R$2292,4,0)</f>
        <v>111.6</v>
      </c>
      <c r="D24" s="65">
        <f>VLOOKUP($A24,'Return Data'!$B$7:$R$2292,10,0)</f>
        <v>10.5936</v>
      </c>
      <c r="E24" s="66">
        <f t="shared" si="0"/>
        <v>17</v>
      </c>
      <c r="F24" s="65">
        <f>VLOOKUP($A24,'Return Data'!$B$7:$R$2292,11,0)</f>
        <v>26.444600000000001</v>
      </c>
      <c r="G24" s="66">
        <f t="shared" si="1"/>
        <v>14</v>
      </c>
      <c r="H24" s="65">
        <f>VLOOKUP($A24,'Return Data'!$B$7:$R$2292,12,0)</f>
        <v>33.126600000000003</v>
      </c>
      <c r="I24" s="66">
        <f t="shared" si="2"/>
        <v>10</v>
      </c>
      <c r="J24" s="65">
        <f>VLOOKUP($A24,'Return Data'!$B$7:$R$2292,13,0)</f>
        <v>61.4116</v>
      </c>
      <c r="K24" s="66">
        <f t="shared" si="8"/>
        <v>8</v>
      </c>
      <c r="L24" s="65">
        <f>VLOOKUP($A24,'Return Data'!$B$7:$R$2292,17,0)</f>
        <v>30.363600000000002</v>
      </c>
      <c r="M24" s="66">
        <f t="shared" si="10"/>
        <v>4</v>
      </c>
      <c r="N24" s="65">
        <f>VLOOKUP($A24,'Return Data'!$B$7:$R$2292,14,0)</f>
        <v>25.510300000000001</v>
      </c>
      <c r="O24" s="66">
        <f t="shared" si="11"/>
        <v>3</v>
      </c>
      <c r="P24" s="65">
        <f>VLOOKUP($A24,'Return Data'!$B$7:$R$2292,15,0)</f>
        <v>16.568200000000001</v>
      </c>
      <c r="Q24" s="66">
        <f t="shared" si="12"/>
        <v>5</v>
      </c>
      <c r="R24" s="65">
        <f>VLOOKUP($A24,'Return Data'!$B$7:$R$2292,16,0)</f>
        <v>16.312200000000001</v>
      </c>
      <c r="S24" s="67">
        <f t="shared" si="6"/>
        <v>10</v>
      </c>
    </row>
    <row r="25" spans="1:19" x14ac:dyDescent="0.3">
      <c r="A25" s="63" t="s">
        <v>854</v>
      </c>
      <c r="B25" s="64">
        <f>VLOOKUP($A25,'Return Data'!$B$7:$R$2292,3,0)</f>
        <v>44494</v>
      </c>
      <c r="C25" s="65">
        <f>VLOOKUP($A25,'Return Data'!$B$7:$R$2292,4,0)</f>
        <v>54.1556</v>
      </c>
      <c r="D25" s="65">
        <f>VLOOKUP($A25,'Return Data'!$B$7:$R$2292,10,0)</f>
        <v>6.5468000000000002</v>
      </c>
      <c r="E25" s="66">
        <f t="shared" si="0"/>
        <v>20</v>
      </c>
      <c r="F25" s="65">
        <f>VLOOKUP($A25,'Return Data'!$B$7:$R$2292,11,0)</f>
        <v>17.8828</v>
      </c>
      <c r="G25" s="66">
        <f t="shared" si="1"/>
        <v>20</v>
      </c>
      <c r="H25" s="65">
        <f>VLOOKUP($A25,'Return Data'!$B$7:$R$2292,12,0)</f>
        <v>33.525300000000001</v>
      </c>
      <c r="I25" s="66">
        <f t="shared" si="2"/>
        <v>9</v>
      </c>
      <c r="J25" s="65">
        <f>VLOOKUP($A25,'Return Data'!$B$7:$R$2292,13,0)</f>
        <v>61.9544</v>
      </c>
      <c r="K25" s="66">
        <f t="shared" si="8"/>
        <v>7</v>
      </c>
      <c r="L25" s="65">
        <f>VLOOKUP($A25,'Return Data'!$B$7:$R$2292,17,0)</f>
        <v>29.504000000000001</v>
      </c>
      <c r="M25" s="66">
        <f t="shared" si="10"/>
        <v>6</v>
      </c>
      <c r="N25" s="65">
        <f>VLOOKUP($A25,'Return Data'!$B$7:$R$2292,14,0)</f>
        <v>22.7349</v>
      </c>
      <c r="O25" s="66">
        <f t="shared" si="11"/>
        <v>7</v>
      </c>
      <c r="P25" s="65">
        <f>VLOOKUP($A25,'Return Data'!$B$7:$R$2292,15,0)</f>
        <v>15.216699999999999</v>
      </c>
      <c r="Q25" s="66">
        <f t="shared" si="12"/>
        <v>7</v>
      </c>
      <c r="R25" s="65">
        <f>VLOOKUP($A25,'Return Data'!$B$7:$R$2292,16,0)</f>
        <v>13.6074</v>
      </c>
      <c r="S25" s="67">
        <f t="shared" si="6"/>
        <v>17</v>
      </c>
    </row>
    <row r="26" spans="1:19" x14ac:dyDescent="0.3">
      <c r="A26" s="63" t="s">
        <v>857</v>
      </c>
      <c r="B26" s="64">
        <f>VLOOKUP($A26,'Return Data'!$B$7:$R$2292,3,0)</f>
        <v>44494</v>
      </c>
      <c r="C26" s="65">
        <f>VLOOKUP($A26,'Return Data'!$B$7:$R$2292,4,0)</f>
        <v>244.87100000000001</v>
      </c>
      <c r="D26" s="65">
        <f>VLOOKUP($A26,'Return Data'!$B$7:$R$2292,10,0)</f>
        <v>13.712</v>
      </c>
      <c r="E26" s="66">
        <f t="shared" si="0"/>
        <v>6</v>
      </c>
      <c r="F26" s="65">
        <f>VLOOKUP($A26,'Return Data'!$B$7:$R$2292,11,0)</f>
        <v>30.887</v>
      </c>
      <c r="G26" s="66">
        <f t="shared" si="1"/>
        <v>6</v>
      </c>
      <c r="H26" s="65">
        <f>VLOOKUP($A26,'Return Data'!$B$7:$R$2292,12,0)</f>
        <v>38.344700000000003</v>
      </c>
      <c r="I26" s="66">
        <f t="shared" si="2"/>
        <v>4</v>
      </c>
      <c r="J26" s="65">
        <f>VLOOKUP($A26,'Return Data'!$B$7:$R$2292,13,0)</f>
        <v>65.638300000000001</v>
      </c>
      <c r="K26" s="66">
        <f t="shared" si="8"/>
        <v>4</v>
      </c>
      <c r="L26" s="65">
        <f>VLOOKUP($A26,'Return Data'!$B$7:$R$2292,17,0)</f>
        <v>28.984100000000002</v>
      </c>
      <c r="M26" s="66">
        <f t="shared" si="10"/>
        <v>7</v>
      </c>
      <c r="N26" s="65">
        <f>VLOOKUP($A26,'Return Data'!$B$7:$R$2292,14,0)</f>
        <v>26.5871</v>
      </c>
      <c r="O26" s="66">
        <f t="shared" si="11"/>
        <v>2</v>
      </c>
      <c r="P26" s="65">
        <f>VLOOKUP($A26,'Return Data'!$B$7:$R$2292,15,0)</f>
        <v>18.080500000000001</v>
      </c>
      <c r="Q26" s="66">
        <f t="shared" si="12"/>
        <v>3</v>
      </c>
      <c r="R26" s="65">
        <f>VLOOKUP($A26,'Return Data'!$B$7:$R$2292,16,0)</f>
        <v>20.632899999999999</v>
      </c>
      <c r="S26" s="67">
        <f t="shared" si="6"/>
        <v>5</v>
      </c>
    </row>
    <row r="27" spans="1:19" x14ac:dyDescent="0.3">
      <c r="A27" s="63" t="s">
        <v>858</v>
      </c>
      <c r="B27" s="64">
        <f>VLOOKUP($A27,'Return Data'!$B$7:$R$2292,3,0)</f>
        <v>44494</v>
      </c>
      <c r="C27" s="65">
        <f>VLOOKUP($A27,'Return Data'!$B$7:$R$2292,4,0)</f>
        <v>280.65589999999997</v>
      </c>
      <c r="D27" s="65">
        <f>VLOOKUP($A27,'Return Data'!$B$7:$R$2292,10,0)</f>
        <v>13.0939</v>
      </c>
      <c r="E27" s="66">
        <f t="shared" si="0"/>
        <v>8</v>
      </c>
      <c r="F27" s="65">
        <f>VLOOKUP($A27,'Return Data'!$B$7:$R$2292,11,0)</f>
        <v>26.404199999999999</v>
      </c>
      <c r="G27" s="66">
        <f t="shared" si="1"/>
        <v>15</v>
      </c>
      <c r="H27" s="65">
        <f>VLOOKUP($A27,'Return Data'!$B$7:$R$2292,12,0)</f>
        <v>27.343399999999999</v>
      </c>
      <c r="I27" s="66">
        <f t="shared" si="2"/>
        <v>16</v>
      </c>
      <c r="J27" s="65">
        <f>VLOOKUP($A27,'Return Data'!$B$7:$R$2292,13,0)</f>
        <v>50.268300000000004</v>
      </c>
      <c r="K27" s="66">
        <f t="shared" si="8"/>
        <v>16</v>
      </c>
      <c r="L27" s="65">
        <f>VLOOKUP($A27,'Return Data'!$B$7:$R$2292,17,0)</f>
        <v>22.8765</v>
      </c>
      <c r="M27" s="66">
        <f t="shared" si="10"/>
        <v>14</v>
      </c>
      <c r="N27" s="65">
        <f>VLOOKUP($A27,'Return Data'!$B$7:$R$2292,14,0)</f>
        <v>21.068200000000001</v>
      </c>
      <c r="O27" s="66">
        <f t="shared" si="11"/>
        <v>10</v>
      </c>
      <c r="P27" s="65">
        <f>VLOOKUP($A27,'Return Data'!$B$7:$R$2292,15,0)</f>
        <v>16.736799999999999</v>
      </c>
      <c r="Q27" s="66">
        <f t="shared" si="12"/>
        <v>4</v>
      </c>
      <c r="R27" s="65">
        <f>VLOOKUP($A27,'Return Data'!$B$7:$R$2292,16,0)</f>
        <v>18.910900000000002</v>
      </c>
      <c r="S27" s="67">
        <f t="shared" si="6"/>
        <v>6</v>
      </c>
    </row>
    <row r="28" spans="1:19" x14ac:dyDescent="0.3">
      <c r="A28" s="63" t="s">
        <v>861</v>
      </c>
      <c r="B28" s="64">
        <f>VLOOKUP($A28,'Return Data'!$B$7:$R$2292,3,0)</f>
        <v>44494</v>
      </c>
      <c r="C28" s="65">
        <f>VLOOKUP($A28,'Return Data'!$B$7:$R$2292,4,0)</f>
        <v>15.36</v>
      </c>
      <c r="D28" s="65">
        <f>VLOOKUP($A28,'Return Data'!$B$7:$R$2292,10,0)</f>
        <v>10.9618</v>
      </c>
      <c r="E28" s="66">
        <f t="shared" si="0"/>
        <v>15</v>
      </c>
      <c r="F28" s="65">
        <f>VLOOKUP($A28,'Return Data'!$B$7:$R$2292,11,0)</f>
        <v>27.663799999999998</v>
      </c>
      <c r="G28" s="66">
        <f t="shared" si="1"/>
        <v>12</v>
      </c>
      <c r="H28" s="65">
        <f>VLOOKUP($A28,'Return Data'!$B$7:$R$2292,12,0)</f>
        <v>33.529200000000003</v>
      </c>
      <c r="I28" s="66">
        <f>RANK(H28,H$8:H$29,0)</f>
        <v>8</v>
      </c>
      <c r="J28" s="65">
        <f>VLOOKUP($A28,'Return Data'!$B$7:$R$2292,13,0)</f>
        <v>57.5595</v>
      </c>
      <c r="K28" s="66">
        <f t="shared" ref="K28" si="13">RANK(J28,J$8:J$29,0)</f>
        <v>10</v>
      </c>
      <c r="L28" s="65"/>
      <c r="M28" s="66"/>
      <c r="N28" s="65"/>
      <c r="O28" s="66"/>
      <c r="P28" s="65"/>
      <c r="Q28" s="66"/>
      <c r="R28" s="65">
        <f>VLOOKUP($A28,'Return Data'!$B$7:$R$2292,16,0)</f>
        <v>25.486899999999999</v>
      </c>
      <c r="S28" s="67">
        <f t="shared" si="6"/>
        <v>4</v>
      </c>
    </row>
    <row r="29" spans="1:19" x14ac:dyDescent="0.3">
      <c r="A29" s="63" t="s">
        <v>863</v>
      </c>
      <c r="B29" s="64">
        <f>VLOOKUP($A29,'Return Data'!$B$7:$R$2292,3,0)</f>
        <v>44494</v>
      </c>
      <c r="C29" s="65">
        <f>VLOOKUP($A29,'Return Data'!$B$7:$R$2292,4,0)</f>
        <v>18.260000000000002</v>
      </c>
      <c r="D29" s="65">
        <f>VLOOKUP($A29,'Return Data'!$B$7:$R$2292,10,0)</f>
        <v>10.1327</v>
      </c>
      <c r="E29" s="66">
        <f t="shared" si="0"/>
        <v>18</v>
      </c>
      <c r="F29" s="65">
        <f>VLOOKUP($A29,'Return Data'!$B$7:$R$2292,11,0)</f>
        <v>27.425000000000001</v>
      </c>
      <c r="G29" s="66">
        <f t="shared" si="1"/>
        <v>13</v>
      </c>
      <c r="H29" s="65">
        <f>VLOOKUP($A29,'Return Data'!$B$7:$R$2292,12,0)</f>
        <v>31.084</v>
      </c>
      <c r="I29" s="66">
        <f>RANK(H29,H$8:H$29,0)</f>
        <v>12</v>
      </c>
      <c r="J29" s="65">
        <f>VLOOKUP($A29,'Return Data'!$B$7:$R$2292,13,0)</f>
        <v>53.316499999999998</v>
      </c>
      <c r="K29" s="66">
        <f t="shared" ref="K29" si="14">RANK(J29,J$8:J$29,0)</f>
        <v>14</v>
      </c>
      <c r="L29" s="65"/>
      <c r="M29" s="66"/>
      <c r="N29" s="65"/>
      <c r="O29" s="66"/>
      <c r="P29" s="65"/>
      <c r="Q29" s="66"/>
      <c r="R29" s="65">
        <f>VLOOKUP($A29,'Return Data'!$B$7:$R$2292,16,0)</f>
        <v>31.082999999999998</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11.463581818181819</v>
      </c>
      <c r="E31" s="74"/>
      <c r="F31" s="75">
        <f>AVERAGE(F8:F29)</f>
        <v>26.882081818181817</v>
      </c>
      <c r="G31" s="74"/>
      <c r="H31" s="75">
        <f>AVERAGE(H8:H29)</f>
        <v>30.456845454545451</v>
      </c>
      <c r="I31" s="74"/>
      <c r="J31" s="75">
        <f>AVERAGE(J8:J29)</f>
        <v>56.163186363636356</v>
      </c>
      <c r="K31" s="74"/>
      <c r="L31" s="75">
        <f>AVERAGE(L8:L29)</f>
        <v>25.883861111111116</v>
      </c>
      <c r="M31" s="74"/>
      <c r="N31" s="75">
        <f>AVERAGE(N8:N29)</f>
        <v>22.398323529411766</v>
      </c>
      <c r="O31" s="74"/>
      <c r="P31" s="75">
        <f>AVERAGE(P8:P29)</f>
        <v>15.103213333333334</v>
      </c>
      <c r="Q31" s="74"/>
      <c r="R31" s="75">
        <f>AVERAGE(R8:R29)</f>
        <v>17.017786363636365</v>
      </c>
      <c r="S31" s="76"/>
    </row>
    <row r="32" spans="1:19" x14ac:dyDescent="0.3">
      <c r="A32" s="73" t="s">
        <v>28</v>
      </c>
      <c r="B32" s="74"/>
      <c r="C32" s="74"/>
      <c r="D32" s="75">
        <f>MIN(D8:D29)</f>
        <v>2.8866000000000001</v>
      </c>
      <c r="E32" s="74"/>
      <c r="F32" s="75">
        <f>MIN(F8:F29)</f>
        <v>16.384799999999998</v>
      </c>
      <c r="G32" s="74"/>
      <c r="H32" s="75">
        <f>MIN(H8:H29)</f>
        <v>18.273800000000001</v>
      </c>
      <c r="I32" s="74"/>
      <c r="J32" s="75">
        <f>MIN(J8:J29)</f>
        <v>35.494300000000003</v>
      </c>
      <c r="K32" s="74"/>
      <c r="L32" s="75">
        <f>MIN(L8:L29)</f>
        <v>13.6568</v>
      </c>
      <c r="M32" s="74"/>
      <c r="N32" s="75">
        <f>MIN(N8:N29)</f>
        <v>16.828199999999999</v>
      </c>
      <c r="O32" s="74"/>
      <c r="P32" s="75">
        <f>MIN(P8:P29)</f>
        <v>11.2606</v>
      </c>
      <c r="Q32" s="74"/>
      <c r="R32" s="75">
        <f>MIN(R8:R29)</f>
        <v>1.4677</v>
      </c>
      <c r="S32" s="76"/>
    </row>
    <row r="33" spans="1:19" ht="15" thickBot="1" x14ac:dyDescent="0.35">
      <c r="A33" s="77" t="s">
        <v>29</v>
      </c>
      <c r="B33" s="78"/>
      <c r="C33" s="78"/>
      <c r="D33" s="79">
        <f>MAX(D8:D29)</f>
        <v>17.352499999999999</v>
      </c>
      <c r="E33" s="78"/>
      <c r="F33" s="79">
        <f>MAX(F8:F29)</f>
        <v>36.784399999999998</v>
      </c>
      <c r="G33" s="78"/>
      <c r="H33" s="79">
        <f>MAX(H8:H29)</f>
        <v>43.808300000000003</v>
      </c>
      <c r="I33" s="78"/>
      <c r="J33" s="79">
        <f>MAX(J8:J29)</f>
        <v>75.743600000000001</v>
      </c>
      <c r="K33" s="78"/>
      <c r="L33" s="79">
        <f>MAX(L8:L29)</f>
        <v>34.164400000000001</v>
      </c>
      <c r="M33" s="78"/>
      <c r="N33" s="79">
        <f>MAX(N8:N29)</f>
        <v>32.712899999999998</v>
      </c>
      <c r="O33" s="78"/>
      <c r="P33" s="79">
        <f>MAX(P8:P29)</f>
        <v>18.7316</v>
      </c>
      <c r="Q33" s="78"/>
      <c r="R33" s="79">
        <f>MAX(R8:R29)</f>
        <v>33.296199999999999</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Data'!$B$7:$R$2292,3,0)</f>
        <v>44494</v>
      </c>
      <c r="C8" s="65">
        <f>VLOOKUP($A8,'Return Data'!$B$7:$R$2292,4,0)</f>
        <v>59.951599999999999</v>
      </c>
      <c r="D8" s="65">
        <f>VLOOKUP($A8,'Return Data'!$B$7:$R$2292,10,0)</f>
        <v>3.9506999999999999</v>
      </c>
      <c r="E8" s="66">
        <f t="shared" ref="E8:E30" si="0">RANK(D8,D$8:D$30,0)</f>
        <v>19</v>
      </c>
      <c r="F8" s="65">
        <f>VLOOKUP($A8,'Return Data'!$B$7:$R$2292,11,0)</f>
        <v>30.547000000000001</v>
      </c>
      <c r="G8" s="66">
        <f t="shared" ref="G8:G18" si="1">RANK(F8,F$8:F$30,0)</f>
        <v>20</v>
      </c>
      <c r="H8" s="65">
        <f>VLOOKUP($A8,'Return Data'!$B$7:$R$2292,12,0)</f>
        <v>48.7072</v>
      </c>
      <c r="I8" s="66">
        <f t="shared" ref="I8" si="2">RANK(H8,H$8:H$30,0)</f>
        <v>18</v>
      </c>
      <c r="J8" s="65">
        <f>VLOOKUP($A8,'Return Data'!$B$7:$R$2292,13,0)</f>
        <v>78.743899999999996</v>
      </c>
      <c r="K8" s="66">
        <f t="shared" ref="K8" si="3">RANK(J8,J$8:J$30,0)</f>
        <v>18</v>
      </c>
      <c r="L8" s="65">
        <f>VLOOKUP($A8,'Return Data'!$B$7:$R$2292,17,0)</f>
        <v>36.761400000000002</v>
      </c>
      <c r="M8" s="66">
        <f>RANK(L8,L$8:L$30,0)</f>
        <v>18</v>
      </c>
      <c r="N8" s="65">
        <f>VLOOKUP($A8,'Return Data'!$B$7:$R$2292,14,0)</f>
        <v>21.432600000000001</v>
      </c>
      <c r="O8" s="66">
        <f>RANK(N8,N$8:N$30,0)</f>
        <v>15</v>
      </c>
      <c r="P8" s="65">
        <f>VLOOKUP($A8,'Return Data'!$B$7:$R$2292,15,0)</f>
        <v>12.206899999999999</v>
      </c>
      <c r="Q8" s="66">
        <f>RANK(P8,P$8:P$30,0)</f>
        <v>14</v>
      </c>
      <c r="R8" s="65">
        <f>VLOOKUP($A8,'Return Data'!$B$7:$R$2292,16,0)</f>
        <v>18.648900000000001</v>
      </c>
      <c r="S8" s="67">
        <f t="shared" ref="S8:S30" si="4">RANK(R8,R$8:R$30,0)</f>
        <v>18</v>
      </c>
    </row>
    <row r="9" spans="1:20" x14ac:dyDescent="0.3">
      <c r="A9" s="63" t="s">
        <v>1448</v>
      </c>
      <c r="B9" s="64">
        <f>VLOOKUP($A9,'Return Data'!$B$7:$R$2292,3,0)</f>
        <v>44494</v>
      </c>
      <c r="C9" s="65">
        <f>VLOOKUP($A9,'Return Data'!$B$7:$R$2292,4,0)</f>
        <v>64.180000000000007</v>
      </c>
      <c r="D9" s="65">
        <f>VLOOKUP($A9,'Return Data'!$B$7:$R$2292,10,0)</f>
        <v>6.2407000000000004</v>
      </c>
      <c r="E9" s="66">
        <f t="shared" si="0"/>
        <v>12</v>
      </c>
      <c r="F9" s="65">
        <f>VLOOKUP($A9,'Return Data'!$B$7:$R$2292,11,0)</f>
        <v>32.329900000000002</v>
      </c>
      <c r="G9" s="66">
        <f t="shared" si="1"/>
        <v>18</v>
      </c>
      <c r="H9" s="65">
        <f>VLOOKUP($A9,'Return Data'!$B$7:$R$2292,12,0)</f>
        <v>49.394799999999996</v>
      </c>
      <c r="I9" s="66">
        <f t="shared" ref="I9:I30" si="5">RANK(H9,H$8:H$30,0)</f>
        <v>16</v>
      </c>
      <c r="J9" s="65">
        <f>VLOOKUP($A9,'Return Data'!$B$7:$R$2292,13,0)</f>
        <v>72.759100000000004</v>
      </c>
      <c r="K9" s="66">
        <f t="shared" ref="K9:K30" si="6">RANK(J9,J$8:J$30,0)</f>
        <v>22</v>
      </c>
      <c r="L9" s="65">
        <f>VLOOKUP($A9,'Return Data'!$B$7:$R$2292,17,0)</f>
        <v>38.724299999999999</v>
      </c>
      <c r="M9" s="66">
        <f t="shared" ref="M9:M30" si="7">RANK(L9,L$8:L$30,0)</f>
        <v>16</v>
      </c>
      <c r="N9" s="65">
        <f>VLOOKUP($A9,'Return Data'!$B$7:$R$2292,14,0)</f>
        <v>35.058700000000002</v>
      </c>
      <c r="O9" s="66">
        <f t="shared" ref="O9:O30" si="8">RANK(N9,N$8:N$30,0)</f>
        <v>3</v>
      </c>
      <c r="P9" s="65">
        <f>VLOOKUP($A9,'Return Data'!$B$7:$R$2292,15,0)</f>
        <v>21.921700000000001</v>
      </c>
      <c r="Q9" s="66">
        <f t="shared" ref="Q9:Q30" si="9">RANK(P9,P$8:P$30,0)</f>
        <v>3</v>
      </c>
      <c r="R9" s="65">
        <f>VLOOKUP($A9,'Return Data'!$B$7:$R$2292,16,0)</f>
        <v>26.496500000000001</v>
      </c>
      <c r="S9" s="67">
        <f t="shared" si="4"/>
        <v>10</v>
      </c>
    </row>
    <row r="10" spans="1:20" x14ac:dyDescent="0.3">
      <c r="A10" s="63" t="s">
        <v>1450</v>
      </c>
      <c r="B10" s="64">
        <f>VLOOKUP($A10,'Return Data'!$B$7:$R$2292,3,0)</f>
        <v>44494</v>
      </c>
      <c r="C10" s="65">
        <f>VLOOKUP($A10,'Return Data'!$B$7:$R$2292,4,0)</f>
        <v>26.3</v>
      </c>
      <c r="D10" s="65">
        <f>VLOOKUP($A10,'Return Data'!$B$7:$R$2292,10,0)</f>
        <v>4.6558000000000002</v>
      </c>
      <c r="E10" s="66">
        <f t="shared" si="0"/>
        <v>16</v>
      </c>
      <c r="F10" s="65">
        <f>VLOOKUP($A10,'Return Data'!$B$7:$R$2292,11,0)</f>
        <v>34.595700000000001</v>
      </c>
      <c r="G10" s="66">
        <f t="shared" si="1"/>
        <v>15</v>
      </c>
      <c r="H10" s="65">
        <f>VLOOKUP($A10,'Return Data'!$B$7:$R$2292,12,0)</f>
        <v>55.805700000000002</v>
      </c>
      <c r="I10" s="66">
        <f t="shared" si="5"/>
        <v>9</v>
      </c>
      <c r="J10" s="65">
        <f>VLOOKUP($A10,'Return Data'!$B$7:$R$2292,13,0)</f>
        <v>84.561400000000006</v>
      </c>
      <c r="K10" s="66">
        <f t="shared" si="6"/>
        <v>13</v>
      </c>
      <c r="L10" s="65">
        <f>VLOOKUP($A10,'Return Data'!$B$7:$R$2292,17,0)</f>
        <v>59.382399999999997</v>
      </c>
      <c r="M10" s="66">
        <f t="shared" si="7"/>
        <v>2</v>
      </c>
      <c r="N10" s="65"/>
      <c r="O10" s="66"/>
      <c r="P10" s="65"/>
      <c r="Q10" s="66"/>
      <c r="R10" s="65">
        <f>VLOOKUP($A10,'Return Data'!$B$7:$R$2292,16,0)</f>
        <v>40.3611</v>
      </c>
      <c r="S10" s="67">
        <f t="shared" si="4"/>
        <v>3</v>
      </c>
    </row>
    <row r="11" spans="1:20" x14ac:dyDescent="0.3">
      <c r="A11" s="63" t="s">
        <v>1452</v>
      </c>
      <c r="B11" s="64">
        <f>VLOOKUP($A11,'Return Data'!$B$7:$R$2292,3,0)</f>
        <v>44494</v>
      </c>
      <c r="C11" s="65">
        <f>VLOOKUP($A11,'Return Data'!$B$7:$R$2292,4,0)</f>
        <v>22.98</v>
      </c>
      <c r="D11" s="65">
        <f>VLOOKUP($A11,'Return Data'!$B$7:$R$2292,10,0)</f>
        <v>9.3765000000000001</v>
      </c>
      <c r="E11" s="66">
        <f t="shared" si="0"/>
        <v>2</v>
      </c>
      <c r="F11" s="65">
        <f>VLOOKUP($A11,'Return Data'!$B$7:$R$2292,11,0)</f>
        <v>42.203000000000003</v>
      </c>
      <c r="G11" s="66">
        <f t="shared" si="1"/>
        <v>2</v>
      </c>
      <c r="H11" s="65">
        <f>VLOOKUP($A11,'Return Data'!$B$7:$R$2292,12,0)</f>
        <v>62.1736</v>
      </c>
      <c r="I11" s="66">
        <f t="shared" si="5"/>
        <v>3</v>
      </c>
      <c r="J11" s="65">
        <f>VLOOKUP($A11,'Return Data'!$B$7:$R$2292,13,0)</f>
        <v>91.819699999999997</v>
      </c>
      <c r="K11" s="66">
        <f t="shared" si="6"/>
        <v>8</v>
      </c>
      <c r="L11" s="65">
        <f>VLOOKUP($A11,'Return Data'!$B$7:$R$2292,17,0)</f>
        <v>56.2592</v>
      </c>
      <c r="M11" s="66">
        <f t="shared" si="7"/>
        <v>3</v>
      </c>
      <c r="N11" s="65"/>
      <c r="O11" s="66"/>
      <c r="P11" s="65"/>
      <c r="Q11" s="66"/>
      <c r="R11" s="65">
        <f>VLOOKUP($A11,'Return Data'!$B$7:$R$2292,16,0)</f>
        <v>36.198900000000002</v>
      </c>
      <c r="S11" s="67">
        <f t="shared" si="4"/>
        <v>5</v>
      </c>
    </row>
    <row r="12" spans="1:20" x14ac:dyDescent="0.3">
      <c r="A12" s="63" t="s">
        <v>1454</v>
      </c>
      <c r="B12" s="64">
        <f>VLOOKUP($A12,'Return Data'!$B$7:$R$2292,3,0)</f>
        <v>44494</v>
      </c>
      <c r="C12" s="65">
        <f>VLOOKUP($A12,'Return Data'!$B$7:$R$2292,4,0)</f>
        <v>111.902</v>
      </c>
      <c r="D12" s="65">
        <f>VLOOKUP($A12,'Return Data'!$B$7:$R$2292,10,0)</f>
        <v>5.0605000000000002</v>
      </c>
      <c r="E12" s="66">
        <f t="shared" si="0"/>
        <v>15</v>
      </c>
      <c r="F12" s="65">
        <f>VLOOKUP($A12,'Return Data'!$B$7:$R$2292,11,0)</f>
        <v>32.624600000000001</v>
      </c>
      <c r="G12" s="66">
        <f t="shared" si="1"/>
        <v>17</v>
      </c>
      <c r="H12" s="65">
        <f>VLOOKUP($A12,'Return Data'!$B$7:$R$2292,12,0)</f>
        <v>48.145899999999997</v>
      </c>
      <c r="I12" s="66">
        <f t="shared" si="5"/>
        <v>19</v>
      </c>
      <c r="J12" s="65">
        <f>VLOOKUP($A12,'Return Data'!$B$7:$R$2292,13,0)</f>
        <v>73.539900000000003</v>
      </c>
      <c r="K12" s="66">
        <f t="shared" si="6"/>
        <v>20</v>
      </c>
      <c r="L12" s="65">
        <f>VLOOKUP($A12,'Return Data'!$B$7:$R$2292,17,0)</f>
        <v>44.815399999999997</v>
      </c>
      <c r="M12" s="66">
        <f t="shared" si="7"/>
        <v>8</v>
      </c>
      <c r="N12" s="65">
        <f>VLOOKUP($A12,'Return Data'!$B$7:$R$2292,14,0)</f>
        <v>29.069700000000001</v>
      </c>
      <c r="O12" s="66">
        <f t="shared" si="8"/>
        <v>8</v>
      </c>
      <c r="P12" s="65">
        <f>VLOOKUP($A12,'Return Data'!$B$7:$R$2292,15,0)</f>
        <v>14.8193</v>
      </c>
      <c r="Q12" s="66">
        <f t="shared" si="9"/>
        <v>10</v>
      </c>
      <c r="R12" s="65">
        <f>VLOOKUP($A12,'Return Data'!$B$7:$R$2292,16,0)</f>
        <v>23.3873</v>
      </c>
      <c r="S12" s="67">
        <f t="shared" si="4"/>
        <v>12</v>
      </c>
    </row>
    <row r="13" spans="1:20" x14ac:dyDescent="0.3">
      <c r="A13" s="63" t="s">
        <v>1456</v>
      </c>
      <c r="B13" s="64">
        <f>VLOOKUP($A13,'Return Data'!$B$7:$R$2292,3,0)</f>
        <v>44494</v>
      </c>
      <c r="C13" s="65">
        <f>VLOOKUP($A13,'Return Data'!$B$7:$R$2292,4,0)</f>
        <v>24.178999999999998</v>
      </c>
      <c r="D13" s="65">
        <f>VLOOKUP($A13,'Return Data'!$B$7:$R$2292,10,0)</f>
        <v>5.8254999999999999</v>
      </c>
      <c r="E13" s="66">
        <f t="shared" si="0"/>
        <v>13</v>
      </c>
      <c r="F13" s="65">
        <f>VLOOKUP($A13,'Return Data'!$B$7:$R$2292,11,0)</f>
        <v>34.626899999999999</v>
      </c>
      <c r="G13" s="66">
        <f t="shared" si="1"/>
        <v>14</v>
      </c>
      <c r="H13" s="65">
        <f>VLOOKUP($A13,'Return Data'!$B$7:$R$2292,12,0)</f>
        <v>53.361699999999999</v>
      </c>
      <c r="I13" s="66">
        <f t="shared" si="5"/>
        <v>14</v>
      </c>
      <c r="J13" s="65">
        <f>VLOOKUP($A13,'Return Data'!$B$7:$R$2292,13,0)</f>
        <v>85.892200000000003</v>
      </c>
      <c r="K13" s="66">
        <f t="shared" si="6"/>
        <v>11</v>
      </c>
      <c r="L13" s="65">
        <f>VLOOKUP($A13,'Return Data'!$B$7:$R$2292,17,0)</f>
        <v>49.061999999999998</v>
      </c>
      <c r="M13" s="66">
        <f t="shared" si="7"/>
        <v>5</v>
      </c>
      <c r="N13" s="65"/>
      <c r="O13" s="66"/>
      <c r="P13" s="65"/>
      <c r="Q13" s="66"/>
      <c r="R13" s="65">
        <f>VLOOKUP($A13,'Return Data'!$B$7:$R$2292,16,0)</f>
        <v>38.428699999999999</v>
      </c>
      <c r="S13" s="67">
        <f t="shared" si="4"/>
        <v>4</v>
      </c>
    </row>
    <row r="14" spans="1:20" x14ac:dyDescent="0.3">
      <c r="A14" s="63" t="s">
        <v>1459</v>
      </c>
      <c r="B14" s="64">
        <f>VLOOKUP($A14,'Return Data'!$B$7:$R$2292,3,0)</f>
        <v>44494</v>
      </c>
      <c r="C14" s="65">
        <f>VLOOKUP($A14,'Return Data'!$B$7:$R$2292,4,0)</f>
        <v>97.615899999999996</v>
      </c>
      <c r="D14" s="65">
        <f>VLOOKUP($A14,'Return Data'!$B$7:$R$2292,10,0)</f>
        <v>7.7065000000000001</v>
      </c>
      <c r="E14" s="66">
        <f t="shared" si="0"/>
        <v>6</v>
      </c>
      <c r="F14" s="65">
        <f>VLOOKUP($A14,'Return Data'!$B$7:$R$2292,11,0)</f>
        <v>35.554900000000004</v>
      </c>
      <c r="G14" s="66">
        <f t="shared" si="1"/>
        <v>12</v>
      </c>
      <c r="H14" s="65">
        <f>VLOOKUP($A14,'Return Data'!$B$7:$R$2292,12,0)</f>
        <v>48.019500000000001</v>
      </c>
      <c r="I14" s="66">
        <f t="shared" si="5"/>
        <v>20</v>
      </c>
      <c r="J14" s="65">
        <f>VLOOKUP($A14,'Return Data'!$B$7:$R$2292,13,0)</f>
        <v>85.419799999999995</v>
      </c>
      <c r="K14" s="66">
        <f t="shared" si="6"/>
        <v>12</v>
      </c>
      <c r="L14" s="65">
        <f>VLOOKUP($A14,'Return Data'!$B$7:$R$2292,17,0)</f>
        <v>36.596299999999999</v>
      </c>
      <c r="M14" s="66">
        <f t="shared" si="7"/>
        <v>20</v>
      </c>
      <c r="N14" s="65">
        <f>VLOOKUP($A14,'Return Data'!$B$7:$R$2292,14,0)</f>
        <v>22.5336</v>
      </c>
      <c r="O14" s="66">
        <f t="shared" si="8"/>
        <v>14</v>
      </c>
      <c r="P14" s="65">
        <f>VLOOKUP($A14,'Return Data'!$B$7:$R$2292,15,0)</f>
        <v>13.753399999999999</v>
      </c>
      <c r="Q14" s="66">
        <f t="shared" si="9"/>
        <v>12</v>
      </c>
      <c r="R14" s="65">
        <f>VLOOKUP($A14,'Return Data'!$B$7:$R$2292,16,0)</f>
        <v>21.7561</v>
      </c>
      <c r="S14" s="67">
        <f t="shared" si="4"/>
        <v>15</v>
      </c>
    </row>
    <row r="15" spans="1:20" x14ac:dyDescent="0.3">
      <c r="A15" s="63" t="s">
        <v>1460</v>
      </c>
      <c r="B15" s="64">
        <f>VLOOKUP($A15,'Return Data'!$B$7:$R$2292,3,0)</f>
        <v>44494</v>
      </c>
      <c r="C15" s="65">
        <f>VLOOKUP($A15,'Return Data'!$B$7:$R$2292,4,0)</f>
        <v>79.603999999999999</v>
      </c>
      <c r="D15" s="65">
        <f>VLOOKUP($A15,'Return Data'!$B$7:$R$2292,10,0)</f>
        <v>3.8673999999999999</v>
      </c>
      <c r="E15" s="66">
        <f t="shared" si="0"/>
        <v>20</v>
      </c>
      <c r="F15" s="65">
        <f>VLOOKUP($A15,'Return Data'!$B$7:$R$2292,11,0)</f>
        <v>36.270899999999997</v>
      </c>
      <c r="G15" s="66">
        <f t="shared" si="1"/>
        <v>10</v>
      </c>
      <c r="H15" s="65">
        <f>VLOOKUP($A15,'Return Data'!$B$7:$R$2292,12,0)</f>
        <v>54.901699999999998</v>
      </c>
      <c r="I15" s="66">
        <f t="shared" si="5"/>
        <v>11</v>
      </c>
      <c r="J15" s="65">
        <f>VLOOKUP($A15,'Return Data'!$B$7:$R$2292,13,0)</f>
        <v>90.085499999999996</v>
      </c>
      <c r="K15" s="66">
        <f t="shared" si="6"/>
        <v>9</v>
      </c>
      <c r="L15" s="65">
        <f>VLOOKUP($A15,'Return Data'!$B$7:$R$2292,17,0)</f>
        <v>38.274999999999999</v>
      </c>
      <c r="M15" s="66">
        <f t="shared" si="7"/>
        <v>17</v>
      </c>
      <c r="N15" s="65">
        <f>VLOOKUP($A15,'Return Data'!$B$7:$R$2292,14,0)</f>
        <v>23.046700000000001</v>
      </c>
      <c r="O15" s="66">
        <f t="shared" si="8"/>
        <v>13</v>
      </c>
      <c r="P15" s="65">
        <f>VLOOKUP($A15,'Return Data'!$B$7:$R$2292,15,0)</f>
        <v>19.257899999999999</v>
      </c>
      <c r="Q15" s="66">
        <f t="shared" si="9"/>
        <v>6</v>
      </c>
      <c r="R15" s="65">
        <f>VLOOKUP($A15,'Return Data'!$B$7:$R$2292,16,0)</f>
        <v>20.0307</v>
      </c>
      <c r="S15" s="67">
        <f t="shared" si="4"/>
        <v>16</v>
      </c>
    </row>
    <row r="16" spans="1:20" x14ac:dyDescent="0.3">
      <c r="A16" s="63" t="s">
        <v>1463</v>
      </c>
      <c r="B16" s="64">
        <f>VLOOKUP($A16,'Return Data'!$B$7:$R$2292,3,0)</f>
        <v>44494</v>
      </c>
      <c r="C16" s="65">
        <f>VLOOKUP($A16,'Return Data'!$B$7:$R$2292,4,0)</f>
        <v>94.176400000000001</v>
      </c>
      <c r="D16" s="65">
        <f>VLOOKUP($A16,'Return Data'!$B$7:$R$2292,10,0)</f>
        <v>7.1120000000000001</v>
      </c>
      <c r="E16" s="66">
        <f t="shared" si="0"/>
        <v>9</v>
      </c>
      <c r="F16" s="65">
        <f>VLOOKUP($A16,'Return Data'!$B$7:$R$2292,11,0)</f>
        <v>37.963099999999997</v>
      </c>
      <c r="G16" s="66">
        <f t="shared" si="1"/>
        <v>7</v>
      </c>
      <c r="H16" s="65">
        <f>VLOOKUP($A16,'Return Data'!$B$7:$R$2292,12,0)</f>
        <v>54.143900000000002</v>
      </c>
      <c r="I16" s="66">
        <f t="shared" si="5"/>
        <v>13</v>
      </c>
      <c r="J16" s="65">
        <f>VLOOKUP($A16,'Return Data'!$B$7:$R$2292,13,0)</f>
        <v>83.561499999999995</v>
      </c>
      <c r="K16" s="66">
        <f t="shared" si="6"/>
        <v>15</v>
      </c>
      <c r="L16" s="65">
        <f>VLOOKUP($A16,'Return Data'!$B$7:$R$2292,17,0)</f>
        <v>42.505600000000001</v>
      </c>
      <c r="M16" s="66">
        <f t="shared" si="7"/>
        <v>12</v>
      </c>
      <c r="N16" s="65">
        <f>VLOOKUP($A16,'Return Data'!$B$7:$R$2292,14,0)</f>
        <v>26.027100000000001</v>
      </c>
      <c r="O16" s="66">
        <f t="shared" si="8"/>
        <v>10</v>
      </c>
      <c r="P16" s="65">
        <f>VLOOKUP($A16,'Return Data'!$B$7:$R$2292,15,0)</f>
        <v>14.0398</v>
      </c>
      <c r="Q16" s="66">
        <f t="shared" si="9"/>
        <v>11</v>
      </c>
      <c r="R16" s="65">
        <f>VLOOKUP($A16,'Return Data'!$B$7:$R$2292,16,0)</f>
        <v>18.7516</v>
      </c>
      <c r="S16" s="67">
        <f t="shared" si="4"/>
        <v>17</v>
      </c>
    </row>
    <row r="17" spans="1:19" x14ac:dyDescent="0.3">
      <c r="A17" s="63" t="s">
        <v>1465</v>
      </c>
      <c r="B17" s="64">
        <f>VLOOKUP($A17,'Return Data'!$B$7:$R$2292,3,0)</f>
        <v>44494</v>
      </c>
      <c r="C17" s="65">
        <f>VLOOKUP($A17,'Return Data'!$B$7:$R$2292,4,0)</f>
        <v>53.71</v>
      </c>
      <c r="D17" s="65">
        <f>VLOOKUP($A17,'Return Data'!$B$7:$R$2292,10,0)</f>
        <v>6.3563999999999998</v>
      </c>
      <c r="E17" s="66">
        <f t="shared" si="0"/>
        <v>10</v>
      </c>
      <c r="F17" s="65">
        <f>VLOOKUP($A17,'Return Data'!$B$7:$R$2292,11,0)</f>
        <v>40.7864</v>
      </c>
      <c r="G17" s="66">
        <f t="shared" si="1"/>
        <v>5</v>
      </c>
      <c r="H17" s="65">
        <f>VLOOKUP($A17,'Return Data'!$B$7:$R$2292,12,0)</f>
        <v>55.861899999999999</v>
      </c>
      <c r="I17" s="66">
        <f t="shared" si="5"/>
        <v>8</v>
      </c>
      <c r="J17" s="65">
        <f>VLOOKUP($A17,'Return Data'!$B$7:$R$2292,13,0)</f>
        <v>91.958500000000001</v>
      </c>
      <c r="K17" s="66">
        <f t="shared" si="6"/>
        <v>7</v>
      </c>
      <c r="L17" s="65">
        <f>VLOOKUP($A17,'Return Data'!$B$7:$R$2292,17,0)</f>
        <v>44.435299999999998</v>
      </c>
      <c r="M17" s="66">
        <f t="shared" si="7"/>
        <v>9</v>
      </c>
      <c r="N17" s="65">
        <f>VLOOKUP($A17,'Return Data'!$B$7:$R$2292,14,0)</f>
        <v>33.729999999999997</v>
      </c>
      <c r="O17" s="66">
        <f t="shared" si="8"/>
        <v>4</v>
      </c>
      <c r="P17" s="65">
        <f>VLOOKUP($A17,'Return Data'!$B$7:$R$2292,15,0)</f>
        <v>18.0669</v>
      </c>
      <c r="Q17" s="66">
        <f t="shared" si="9"/>
        <v>8</v>
      </c>
      <c r="R17" s="65">
        <f>VLOOKUP($A17,'Return Data'!$B$7:$R$2292,16,0)</f>
        <v>18.208500000000001</v>
      </c>
      <c r="S17" s="67">
        <f t="shared" si="4"/>
        <v>20</v>
      </c>
    </row>
    <row r="18" spans="1:19" x14ac:dyDescent="0.3">
      <c r="A18" s="63" t="s">
        <v>1467</v>
      </c>
      <c r="B18" s="64">
        <f>VLOOKUP($A18,'Return Data'!$B$7:$R$2292,3,0)</f>
        <v>44494</v>
      </c>
      <c r="C18" s="65">
        <f>VLOOKUP($A18,'Return Data'!$B$7:$R$2292,4,0)</f>
        <v>17.62</v>
      </c>
      <c r="D18" s="65">
        <f>VLOOKUP($A18,'Return Data'!$B$7:$R$2292,10,0)</f>
        <v>8.8999000000000006</v>
      </c>
      <c r="E18" s="66">
        <f t="shared" si="0"/>
        <v>3</v>
      </c>
      <c r="F18" s="65">
        <f>VLOOKUP($A18,'Return Data'!$B$7:$R$2292,11,0)</f>
        <v>30.809200000000001</v>
      </c>
      <c r="G18" s="66">
        <f t="shared" si="1"/>
        <v>19</v>
      </c>
      <c r="H18" s="65">
        <f>VLOOKUP($A18,'Return Data'!$B$7:$R$2292,12,0)</f>
        <v>51.374600000000001</v>
      </c>
      <c r="I18" s="66">
        <f t="shared" si="5"/>
        <v>15</v>
      </c>
      <c r="J18" s="65">
        <f>VLOOKUP($A18,'Return Data'!$B$7:$R$2292,13,0)</f>
        <v>82.212999999999994</v>
      </c>
      <c r="K18" s="66">
        <f t="shared" si="6"/>
        <v>16</v>
      </c>
      <c r="L18" s="65">
        <f>VLOOKUP($A18,'Return Data'!$B$7:$R$2292,17,0)</f>
        <v>36.7072</v>
      </c>
      <c r="M18" s="66">
        <f t="shared" si="7"/>
        <v>19</v>
      </c>
      <c r="N18" s="65">
        <f>VLOOKUP($A18,'Return Data'!$B$7:$R$2292,14,0)</f>
        <v>24.296600000000002</v>
      </c>
      <c r="O18" s="66">
        <f t="shared" si="8"/>
        <v>11</v>
      </c>
      <c r="P18" s="65"/>
      <c r="Q18" s="66"/>
      <c r="R18" s="65">
        <f>VLOOKUP($A18,'Return Data'!$B$7:$R$2292,16,0)</f>
        <v>13.9147</v>
      </c>
      <c r="S18" s="67">
        <f t="shared" si="4"/>
        <v>23</v>
      </c>
    </row>
    <row r="19" spans="1:19" x14ac:dyDescent="0.3">
      <c r="A19" s="63" t="s">
        <v>1468</v>
      </c>
      <c r="B19" s="64">
        <f>VLOOKUP($A19,'Return Data'!$B$7:$R$2292,3,0)</f>
        <v>44494</v>
      </c>
      <c r="C19" s="65">
        <f>VLOOKUP($A19,'Return Data'!$B$7:$R$2292,4,0)</f>
        <v>22.91</v>
      </c>
      <c r="D19" s="65">
        <f>VLOOKUP($A19,'Return Data'!$B$7:$R$2292,10,0)</f>
        <v>3.8060999999999998</v>
      </c>
      <c r="E19" s="66">
        <f t="shared" si="0"/>
        <v>21</v>
      </c>
      <c r="F19" s="65">
        <f>VLOOKUP($A19,'Return Data'!$B$7:$R$2292,11,0)</f>
        <v>37.350099999999998</v>
      </c>
      <c r="G19" s="66">
        <f t="shared" ref="G19" si="10">RANK(F19,F$8:F$30,0)</f>
        <v>9</v>
      </c>
      <c r="H19" s="65">
        <f>VLOOKUP($A19,'Return Data'!$B$7:$R$2292,12,0)</f>
        <v>47.8065</v>
      </c>
      <c r="I19" s="66">
        <f t="shared" si="5"/>
        <v>21</v>
      </c>
      <c r="J19" s="65">
        <f>VLOOKUP($A19,'Return Data'!$B$7:$R$2292,13,0)</f>
        <v>79.264499999999998</v>
      </c>
      <c r="K19" s="66">
        <f t="shared" si="6"/>
        <v>17</v>
      </c>
      <c r="L19" s="65"/>
      <c r="M19" s="66"/>
      <c r="N19" s="65"/>
      <c r="O19" s="66"/>
      <c r="P19" s="65"/>
      <c r="Q19" s="66"/>
      <c r="R19" s="65">
        <f>VLOOKUP($A19,'Return Data'!$B$7:$R$2292,16,0)</f>
        <v>64.487700000000004</v>
      </c>
      <c r="S19" s="67">
        <f t="shared" si="4"/>
        <v>1</v>
      </c>
    </row>
    <row r="20" spans="1:19" x14ac:dyDescent="0.3">
      <c r="A20" s="63" t="s">
        <v>1470</v>
      </c>
      <c r="B20" s="64">
        <f>VLOOKUP($A20,'Return Data'!$B$7:$R$2292,3,0)</f>
        <v>44494</v>
      </c>
      <c r="C20" s="65">
        <f>VLOOKUP($A20,'Return Data'!$B$7:$R$2292,4,0)</f>
        <v>21.82</v>
      </c>
      <c r="D20" s="65">
        <f>VLOOKUP($A20,'Return Data'!$B$7:$R$2292,10,0)</f>
        <v>4.1527000000000003</v>
      </c>
      <c r="E20" s="66">
        <f t="shared" si="0"/>
        <v>18</v>
      </c>
      <c r="F20" s="65">
        <f>VLOOKUP($A20,'Return Data'!$B$7:$R$2292,11,0)</f>
        <v>38.188699999999997</v>
      </c>
      <c r="G20" s="66">
        <f>RANK(F20,F$8:F$30,0)</f>
        <v>6</v>
      </c>
      <c r="H20" s="65">
        <f>VLOOKUP($A20,'Return Data'!$B$7:$R$2292,12,0)</f>
        <v>54.532600000000002</v>
      </c>
      <c r="I20" s="66">
        <f t="shared" si="5"/>
        <v>12</v>
      </c>
      <c r="J20" s="65">
        <f>VLOOKUP($A20,'Return Data'!$B$7:$R$2292,13,0)</f>
        <v>88.103399999999993</v>
      </c>
      <c r="K20" s="66">
        <f t="shared" si="6"/>
        <v>10</v>
      </c>
      <c r="L20" s="65">
        <f>VLOOKUP($A20,'Return Data'!$B$7:$R$2292,17,0)</f>
        <v>44.427700000000002</v>
      </c>
      <c r="M20" s="66">
        <f t="shared" si="7"/>
        <v>10</v>
      </c>
      <c r="N20" s="65"/>
      <c r="O20" s="66"/>
      <c r="P20" s="65"/>
      <c r="Q20" s="66"/>
      <c r="R20" s="65">
        <f>VLOOKUP($A20,'Return Data'!$B$7:$R$2292,16,0)</f>
        <v>29.827200000000001</v>
      </c>
      <c r="S20" s="67">
        <f t="shared" si="4"/>
        <v>8</v>
      </c>
    </row>
    <row r="21" spans="1:19" x14ac:dyDescent="0.3">
      <c r="A21" s="63" t="s">
        <v>1472</v>
      </c>
      <c r="B21" s="64">
        <f>VLOOKUP($A21,'Return Data'!$B$7:$R$2292,3,0)</f>
        <v>44494</v>
      </c>
      <c r="C21" s="65">
        <f>VLOOKUP($A21,'Return Data'!$B$7:$R$2292,4,0)</f>
        <v>16.211400000000001</v>
      </c>
      <c r="D21" s="65">
        <f>VLOOKUP($A21,'Return Data'!$B$7:$R$2292,10,0)</f>
        <v>-0.89380000000000004</v>
      </c>
      <c r="E21" s="66">
        <f t="shared" si="0"/>
        <v>23</v>
      </c>
      <c r="F21" s="65">
        <f>VLOOKUP($A21,'Return Data'!$B$7:$R$2292,11,0)</f>
        <v>26.152899999999999</v>
      </c>
      <c r="G21" s="66">
        <f>RANK(F21,F$8:F$30,0)</f>
        <v>23</v>
      </c>
      <c r="H21" s="65">
        <f>VLOOKUP($A21,'Return Data'!$B$7:$R$2292,12,0)</f>
        <v>35.516199999999998</v>
      </c>
      <c r="I21" s="66">
        <f t="shared" si="5"/>
        <v>23</v>
      </c>
      <c r="J21" s="65">
        <f>VLOOKUP($A21,'Return Data'!$B$7:$R$2292,13,0)</f>
        <v>65.748900000000006</v>
      </c>
      <c r="K21" s="66">
        <f t="shared" si="6"/>
        <v>23</v>
      </c>
      <c r="L21" s="65"/>
      <c r="M21" s="66"/>
      <c r="N21" s="65"/>
      <c r="O21" s="66"/>
      <c r="P21" s="65"/>
      <c r="Q21" s="66"/>
      <c r="R21" s="65">
        <f>VLOOKUP($A21,'Return Data'!$B$7:$R$2292,16,0)</f>
        <v>33.145200000000003</v>
      </c>
      <c r="S21" s="67">
        <f t="shared" si="4"/>
        <v>6</v>
      </c>
    </row>
    <row r="22" spans="1:19" x14ac:dyDescent="0.3">
      <c r="A22" s="63" t="s">
        <v>1475</v>
      </c>
      <c r="B22" s="64">
        <f>VLOOKUP($A22,'Return Data'!$B$7:$R$2292,3,0)</f>
        <v>44494</v>
      </c>
      <c r="C22" s="65">
        <f>VLOOKUP($A22,'Return Data'!$B$7:$R$2292,4,0)</f>
        <v>179.39099999999999</v>
      </c>
      <c r="D22" s="65">
        <f>VLOOKUP($A22,'Return Data'!$B$7:$R$2292,10,0)</f>
        <v>8.5671999999999997</v>
      </c>
      <c r="E22" s="66">
        <f t="shared" si="0"/>
        <v>4</v>
      </c>
      <c r="F22" s="65">
        <f>VLOOKUP($A22,'Return Data'!$B$7:$R$2292,11,0)</f>
        <v>36.0383</v>
      </c>
      <c r="G22" s="66">
        <f t="shared" ref="G22:G30" si="11">RANK(F22,F$8:F$30,0)</f>
        <v>11</v>
      </c>
      <c r="H22" s="65">
        <f>VLOOKUP($A22,'Return Data'!$B$7:$R$2292,12,0)</f>
        <v>58.455800000000004</v>
      </c>
      <c r="I22" s="66">
        <f t="shared" si="5"/>
        <v>7</v>
      </c>
      <c r="J22" s="65">
        <f>VLOOKUP($A22,'Return Data'!$B$7:$R$2292,13,0)</f>
        <v>99.696100000000001</v>
      </c>
      <c r="K22" s="66">
        <f t="shared" si="6"/>
        <v>2</v>
      </c>
      <c r="L22" s="65">
        <f>VLOOKUP($A22,'Return Data'!$B$7:$R$2292,17,0)</f>
        <v>53.238199999999999</v>
      </c>
      <c r="M22" s="66">
        <f t="shared" si="7"/>
        <v>4</v>
      </c>
      <c r="N22" s="65">
        <f>VLOOKUP($A22,'Return Data'!$B$7:$R$2292,14,0)</f>
        <v>37.494500000000002</v>
      </c>
      <c r="O22" s="66">
        <f t="shared" si="8"/>
        <v>2</v>
      </c>
      <c r="P22" s="65">
        <f>VLOOKUP($A22,'Return Data'!$B$7:$R$2292,15,0)</f>
        <v>21.247800000000002</v>
      </c>
      <c r="Q22" s="66">
        <f t="shared" si="9"/>
        <v>4</v>
      </c>
      <c r="R22" s="65">
        <f>VLOOKUP($A22,'Return Data'!$B$7:$R$2292,16,0)</f>
        <v>22.285799999999998</v>
      </c>
      <c r="S22" s="67">
        <f t="shared" si="4"/>
        <v>14</v>
      </c>
    </row>
    <row r="23" spans="1:19" x14ac:dyDescent="0.3">
      <c r="A23" s="63" t="s">
        <v>1476</v>
      </c>
      <c r="B23" s="64">
        <f>VLOOKUP($A23,'Return Data'!$B$7:$R$2292,3,0)</f>
        <v>44494</v>
      </c>
      <c r="C23" s="65">
        <f>VLOOKUP($A23,'Return Data'!$B$7:$R$2292,4,0)</f>
        <v>45.259</v>
      </c>
      <c r="D23" s="65">
        <f>VLOOKUP($A23,'Return Data'!$B$7:$R$2292,10,0)</f>
        <v>7.5342000000000002</v>
      </c>
      <c r="E23" s="66">
        <f t="shared" si="0"/>
        <v>7</v>
      </c>
      <c r="F23" s="65">
        <f>VLOOKUP($A23,'Return Data'!$B$7:$R$2292,11,0)</f>
        <v>37.615499999999997</v>
      </c>
      <c r="G23" s="66">
        <f t="shared" si="11"/>
        <v>8</v>
      </c>
      <c r="H23" s="65">
        <f>VLOOKUP($A23,'Return Data'!$B$7:$R$2292,12,0)</f>
        <v>59.306600000000003</v>
      </c>
      <c r="I23" s="66">
        <f t="shared" si="5"/>
        <v>4</v>
      </c>
      <c r="J23" s="65">
        <f>VLOOKUP($A23,'Return Data'!$B$7:$R$2292,13,0)</f>
        <v>93.364900000000006</v>
      </c>
      <c r="K23" s="66">
        <f t="shared" si="6"/>
        <v>4</v>
      </c>
      <c r="L23" s="65">
        <f>VLOOKUP($A23,'Return Data'!$B$7:$R$2292,17,0)</f>
        <v>39.204000000000001</v>
      </c>
      <c r="M23" s="66">
        <f t="shared" si="7"/>
        <v>15</v>
      </c>
      <c r="N23" s="65">
        <f>VLOOKUP($A23,'Return Data'!$B$7:$R$2292,14,0)</f>
        <v>23.102399999999999</v>
      </c>
      <c r="O23" s="66">
        <f t="shared" si="8"/>
        <v>12</v>
      </c>
      <c r="P23" s="65">
        <f>VLOOKUP($A23,'Return Data'!$B$7:$R$2292,15,0)</f>
        <v>18.337</v>
      </c>
      <c r="Q23" s="66">
        <f t="shared" si="9"/>
        <v>7</v>
      </c>
      <c r="R23" s="65">
        <f>VLOOKUP($A23,'Return Data'!$B$7:$R$2292,16,0)</f>
        <v>22.4314</v>
      </c>
      <c r="S23" s="67">
        <f t="shared" si="4"/>
        <v>13</v>
      </c>
    </row>
    <row r="24" spans="1:19" x14ac:dyDescent="0.3">
      <c r="A24" s="63" t="s">
        <v>1479</v>
      </c>
      <c r="B24" s="64">
        <f>VLOOKUP($A24,'Return Data'!$B$7:$R$2292,3,0)</f>
        <v>44494</v>
      </c>
      <c r="C24" s="65">
        <f>VLOOKUP($A24,'Return Data'!$B$7:$R$2292,4,0)</f>
        <v>86.598399999999998</v>
      </c>
      <c r="D24" s="65">
        <f>VLOOKUP($A24,'Return Data'!$B$7:$R$2292,10,0)</f>
        <v>4.5541</v>
      </c>
      <c r="E24" s="66">
        <f t="shared" si="0"/>
        <v>17</v>
      </c>
      <c r="F24" s="65">
        <f>VLOOKUP($A24,'Return Data'!$B$7:$R$2292,11,0)</f>
        <v>33.544899999999998</v>
      </c>
      <c r="G24" s="66">
        <f t="shared" si="11"/>
        <v>16</v>
      </c>
      <c r="H24" s="65">
        <f>VLOOKUP($A24,'Return Data'!$B$7:$R$2292,12,0)</f>
        <v>58.891500000000001</v>
      </c>
      <c r="I24" s="66">
        <f t="shared" si="5"/>
        <v>6</v>
      </c>
      <c r="J24" s="65">
        <f>VLOOKUP($A24,'Return Data'!$B$7:$R$2292,13,0)</f>
        <v>92.1083</v>
      </c>
      <c r="K24" s="66">
        <f t="shared" si="6"/>
        <v>6</v>
      </c>
      <c r="L24" s="65">
        <f>VLOOKUP($A24,'Return Data'!$B$7:$R$2292,17,0)</f>
        <v>47.210500000000003</v>
      </c>
      <c r="M24" s="66">
        <f t="shared" si="7"/>
        <v>7</v>
      </c>
      <c r="N24" s="65">
        <f>VLOOKUP($A24,'Return Data'!$B$7:$R$2292,14,0)</f>
        <v>29.879200000000001</v>
      </c>
      <c r="O24" s="66">
        <f t="shared" si="8"/>
        <v>6</v>
      </c>
      <c r="P24" s="65">
        <f>VLOOKUP($A24,'Return Data'!$B$7:$R$2292,15,0)</f>
        <v>21.183</v>
      </c>
      <c r="Q24" s="66">
        <f t="shared" si="9"/>
        <v>5</v>
      </c>
      <c r="R24" s="65">
        <f>VLOOKUP($A24,'Return Data'!$B$7:$R$2292,16,0)</f>
        <v>26.3689</v>
      </c>
      <c r="S24" s="67">
        <f t="shared" si="4"/>
        <v>11</v>
      </c>
    </row>
    <row r="25" spans="1:19" x14ac:dyDescent="0.3">
      <c r="A25" s="63" t="s">
        <v>1480</v>
      </c>
      <c r="B25" s="64">
        <f>VLOOKUP($A25,'Return Data'!$B$7:$R$2292,3,0)</f>
        <v>44494</v>
      </c>
      <c r="C25" s="65">
        <f>VLOOKUP($A25,'Return Data'!$B$7:$R$2292,4,0)</f>
        <v>23.8</v>
      </c>
      <c r="D25" s="65">
        <f>VLOOKUP($A25,'Return Data'!$B$7:$R$2292,10,0)</f>
        <v>10.032400000000001</v>
      </c>
      <c r="E25" s="66">
        <f t="shared" si="0"/>
        <v>1</v>
      </c>
      <c r="F25" s="65">
        <f>VLOOKUP($A25,'Return Data'!$B$7:$R$2292,11,0)</f>
        <v>41.498199999999997</v>
      </c>
      <c r="G25" s="66">
        <f t="shared" si="11"/>
        <v>3</v>
      </c>
      <c r="H25" s="65">
        <f>VLOOKUP($A25,'Return Data'!$B$7:$R$2292,12,0)</f>
        <v>58.9846</v>
      </c>
      <c r="I25" s="66">
        <f t="shared" si="5"/>
        <v>5</v>
      </c>
      <c r="J25" s="65">
        <f>VLOOKUP($A25,'Return Data'!$B$7:$R$2292,13,0)</f>
        <v>92.556600000000003</v>
      </c>
      <c r="K25" s="66">
        <f t="shared" si="6"/>
        <v>5</v>
      </c>
      <c r="L25" s="65"/>
      <c r="M25" s="66"/>
      <c r="N25" s="65"/>
      <c r="O25" s="66"/>
      <c r="P25" s="65"/>
      <c r="Q25" s="66"/>
      <c r="R25" s="65">
        <f>VLOOKUP($A25,'Return Data'!$B$7:$R$2292,16,0)</f>
        <v>42.365499999999997</v>
      </c>
      <c r="S25" s="67">
        <f t="shared" si="4"/>
        <v>2</v>
      </c>
    </row>
    <row r="26" spans="1:19" x14ac:dyDescent="0.3">
      <c r="A26" s="63" t="s">
        <v>1483</v>
      </c>
      <c r="B26" s="64">
        <f>VLOOKUP($A26,'Return Data'!$B$7:$R$2292,3,0)</f>
        <v>44494</v>
      </c>
      <c r="C26" s="65">
        <f>VLOOKUP($A26,'Return Data'!$B$7:$R$2292,4,0)</f>
        <v>134.6465</v>
      </c>
      <c r="D26" s="65">
        <f>VLOOKUP($A26,'Return Data'!$B$7:$R$2292,10,0)</f>
        <v>5.2428999999999997</v>
      </c>
      <c r="E26" s="66">
        <f t="shared" si="0"/>
        <v>14</v>
      </c>
      <c r="F26" s="65">
        <f>VLOOKUP($A26,'Return Data'!$B$7:$R$2292,11,0)</f>
        <v>43.980600000000003</v>
      </c>
      <c r="G26" s="66">
        <f t="shared" si="11"/>
        <v>1</v>
      </c>
      <c r="H26" s="65">
        <f>VLOOKUP($A26,'Return Data'!$B$7:$R$2292,12,0)</f>
        <v>81.194199999999995</v>
      </c>
      <c r="I26" s="66">
        <f t="shared" si="5"/>
        <v>1</v>
      </c>
      <c r="J26" s="65">
        <f>VLOOKUP($A26,'Return Data'!$B$7:$R$2292,13,0)</f>
        <v>114.8497</v>
      </c>
      <c r="K26" s="66">
        <f t="shared" si="6"/>
        <v>1</v>
      </c>
      <c r="L26" s="65">
        <f>VLOOKUP($A26,'Return Data'!$B$7:$R$2292,17,0)</f>
        <v>82.355900000000005</v>
      </c>
      <c r="M26" s="66">
        <f t="shared" si="7"/>
        <v>1</v>
      </c>
      <c r="N26" s="65">
        <f>VLOOKUP($A26,'Return Data'!$B$7:$R$2292,14,0)</f>
        <v>38.511600000000001</v>
      </c>
      <c r="O26" s="66">
        <f t="shared" si="8"/>
        <v>1</v>
      </c>
      <c r="P26" s="65">
        <f>VLOOKUP($A26,'Return Data'!$B$7:$R$2292,15,0)</f>
        <v>22.719200000000001</v>
      </c>
      <c r="Q26" s="66">
        <f t="shared" si="9"/>
        <v>1</v>
      </c>
      <c r="R26" s="65">
        <f>VLOOKUP($A26,'Return Data'!$B$7:$R$2292,16,0)</f>
        <v>16.880500000000001</v>
      </c>
      <c r="S26" s="67">
        <f t="shared" si="4"/>
        <v>21</v>
      </c>
    </row>
    <row r="27" spans="1:19" x14ac:dyDescent="0.3">
      <c r="A27" s="63" t="s">
        <v>1484</v>
      </c>
      <c r="B27" s="64">
        <f>VLOOKUP($A27,'Return Data'!$B$7:$R$2292,3,0)</f>
        <v>44494</v>
      </c>
      <c r="C27" s="65">
        <f>VLOOKUP($A27,'Return Data'!$B$7:$R$2292,4,0)</f>
        <v>111.9962</v>
      </c>
      <c r="D27" s="65">
        <f>VLOOKUP($A27,'Return Data'!$B$7:$R$2292,10,0)</f>
        <v>7.2789000000000001</v>
      </c>
      <c r="E27" s="66">
        <f t="shared" si="0"/>
        <v>8</v>
      </c>
      <c r="F27" s="65">
        <f>VLOOKUP($A27,'Return Data'!$B$7:$R$2292,11,0)</f>
        <v>27.3916</v>
      </c>
      <c r="G27" s="66">
        <f t="shared" si="11"/>
        <v>22</v>
      </c>
      <c r="H27" s="65">
        <f>VLOOKUP($A27,'Return Data'!$B$7:$R$2292,12,0)</f>
        <v>41.791200000000003</v>
      </c>
      <c r="I27" s="66">
        <f t="shared" si="5"/>
        <v>22</v>
      </c>
      <c r="J27" s="65">
        <f>VLOOKUP($A27,'Return Data'!$B$7:$R$2292,13,0)</f>
        <v>73.862099999999998</v>
      </c>
      <c r="K27" s="66">
        <f t="shared" si="6"/>
        <v>19</v>
      </c>
      <c r="L27" s="65">
        <f>VLOOKUP($A27,'Return Data'!$B$7:$R$2292,17,0)</f>
        <v>40.879399999999997</v>
      </c>
      <c r="M27" s="66">
        <f t="shared" si="7"/>
        <v>14</v>
      </c>
      <c r="N27" s="65">
        <f>VLOOKUP($A27,'Return Data'!$B$7:$R$2292,14,0)</f>
        <v>30.591100000000001</v>
      </c>
      <c r="O27" s="66">
        <f t="shared" si="8"/>
        <v>5</v>
      </c>
      <c r="P27" s="65">
        <f>VLOOKUP($A27,'Return Data'!$B$7:$R$2292,15,0)</f>
        <v>22.4389</v>
      </c>
      <c r="Q27" s="66">
        <f t="shared" si="9"/>
        <v>2</v>
      </c>
      <c r="R27" s="65">
        <f>VLOOKUP($A27,'Return Data'!$B$7:$R$2292,16,0)</f>
        <v>27.9054</v>
      </c>
      <c r="S27" s="67">
        <f t="shared" si="4"/>
        <v>9</v>
      </c>
    </row>
    <row r="28" spans="1:19" x14ac:dyDescent="0.3">
      <c r="A28" s="63" t="s">
        <v>1487</v>
      </c>
      <c r="B28" s="64">
        <f>VLOOKUP($A28,'Return Data'!$B$7:$R$2292,3,0)</f>
        <v>44494</v>
      </c>
      <c r="C28" s="65">
        <f>VLOOKUP($A28,'Return Data'!$B$7:$R$2292,4,0)</f>
        <v>154.5874</v>
      </c>
      <c r="D28" s="65">
        <f>VLOOKUP($A28,'Return Data'!$B$7:$R$2292,10,0)</f>
        <v>8.1721000000000004</v>
      </c>
      <c r="E28" s="66">
        <f t="shared" si="0"/>
        <v>5</v>
      </c>
      <c r="F28" s="65">
        <f>VLOOKUP($A28,'Return Data'!$B$7:$R$2292,11,0)</f>
        <v>35.456800000000001</v>
      </c>
      <c r="G28" s="66">
        <f t="shared" si="11"/>
        <v>13</v>
      </c>
      <c r="H28" s="65">
        <f>VLOOKUP($A28,'Return Data'!$B$7:$R$2292,12,0)</f>
        <v>54.977899999999998</v>
      </c>
      <c r="I28" s="66">
        <f t="shared" si="5"/>
        <v>10</v>
      </c>
      <c r="J28" s="65">
        <f>VLOOKUP($A28,'Return Data'!$B$7:$R$2292,13,0)</f>
        <v>84.112799999999993</v>
      </c>
      <c r="K28" s="66">
        <f t="shared" si="6"/>
        <v>14</v>
      </c>
      <c r="L28" s="65">
        <f>VLOOKUP($A28,'Return Data'!$B$7:$R$2292,17,0)</f>
        <v>41.788600000000002</v>
      </c>
      <c r="M28" s="66">
        <f t="shared" si="7"/>
        <v>13</v>
      </c>
      <c r="N28" s="65">
        <f>VLOOKUP($A28,'Return Data'!$B$7:$R$2292,14,0)</f>
        <v>26.9131</v>
      </c>
      <c r="O28" s="66">
        <f t="shared" si="8"/>
        <v>9</v>
      </c>
      <c r="P28" s="65">
        <f>VLOOKUP($A28,'Return Data'!$B$7:$R$2292,15,0)</f>
        <v>12.526300000000001</v>
      </c>
      <c r="Q28" s="66">
        <f t="shared" si="9"/>
        <v>13</v>
      </c>
      <c r="R28" s="65">
        <f>VLOOKUP($A28,'Return Data'!$B$7:$R$2292,16,0)</f>
        <v>18.534400000000002</v>
      </c>
      <c r="S28" s="67">
        <f t="shared" si="4"/>
        <v>19</v>
      </c>
    </row>
    <row r="29" spans="1:19" x14ac:dyDescent="0.3">
      <c r="A29" s="63" t="s">
        <v>1488</v>
      </c>
      <c r="B29" s="64">
        <f>VLOOKUP($A29,'Return Data'!$B$7:$R$2292,3,0)</f>
        <v>44494</v>
      </c>
      <c r="C29" s="65">
        <f>VLOOKUP($A29,'Return Data'!$B$7:$R$2292,4,0)</f>
        <v>22.308700000000002</v>
      </c>
      <c r="D29" s="65">
        <f>VLOOKUP($A29,'Return Data'!$B$7:$R$2292,10,0)</f>
        <v>6.3296000000000001</v>
      </c>
      <c r="E29" s="66">
        <f t="shared" si="0"/>
        <v>11</v>
      </c>
      <c r="F29" s="65">
        <f>VLOOKUP($A29,'Return Data'!$B$7:$R$2292,11,0)</f>
        <v>40.923200000000001</v>
      </c>
      <c r="G29" s="66">
        <f t="shared" si="11"/>
        <v>4</v>
      </c>
      <c r="H29" s="65">
        <f>VLOOKUP($A29,'Return Data'!$B$7:$R$2292,12,0)</f>
        <v>65.028400000000005</v>
      </c>
      <c r="I29" s="66">
        <f t="shared" si="5"/>
        <v>2</v>
      </c>
      <c r="J29" s="65">
        <f>VLOOKUP($A29,'Return Data'!$B$7:$R$2292,13,0)</f>
        <v>94.973699999999994</v>
      </c>
      <c r="K29" s="66">
        <f t="shared" si="6"/>
        <v>3</v>
      </c>
      <c r="L29" s="65">
        <f>VLOOKUP($A29,'Return Data'!$B$7:$R$2292,17,0)</f>
        <v>47.225499999999997</v>
      </c>
      <c r="M29" s="66">
        <f t="shared" si="7"/>
        <v>6</v>
      </c>
      <c r="N29" s="65"/>
      <c r="O29" s="66"/>
      <c r="P29" s="65"/>
      <c r="Q29" s="66"/>
      <c r="R29" s="65">
        <f>VLOOKUP($A29,'Return Data'!$B$7:$R$2292,16,0)</f>
        <v>31.216899999999999</v>
      </c>
      <c r="S29" s="67">
        <f t="shared" si="4"/>
        <v>7</v>
      </c>
    </row>
    <row r="30" spans="1:19" x14ac:dyDescent="0.3">
      <c r="A30" s="63" t="s">
        <v>1490</v>
      </c>
      <c r="B30" s="64">
        <f>VLOOKUP($A30,'Return Data'!$B$7:$R$2292,3,0)</f>
        <v>44494</v>
      </c>
      <c r="C30" s="65">
        <f>VLOOKUP($A30,'Return Data'!$B$7:$R$2292,4,0)</f>
        <v>29.44</v>
      </c>
      <c r="D30" s="65">
        <f>VLOOKUP($A30,'Return Data'!$B$7:$R$2292,10,0)</f>
        <v>2.2576999999999998</v>
      </c>
      <c r="E30" s="66">
        <f t="shared" si="0"/>
        <v>22</v>
      </c>
      <c r="F30" s="65">
        <f>VLOOKUP($A30,'Return Data'!$B$7:$R$2292,11,0)</f>
        <v>30.150300000000001</v>
      </c>
      <c r="G30" s="66">
        <f t="shared" si="11"/>
        <v>21</v>
      </c>
      <c r="H30" s="65">
        <f>VLOOKUP($A30,'Return Data'!$B$7:$R$2292,12,0)</f>
        <v>49.138800000000003</v>
      </c>
      <c r="I30" s="66">
        <f t="shared" si="5"/>
        <v>17</v>
      </c>
      <c r="J30" s="65">
        <f>VLOOKUP($A30,'Return Data'!$B$7:$R$2292,13,0)</f>
        <v>73.482600000000005</v>
      </c>
      <c r="K30" s="66">
        <f t="shared" si="6"/>
        <v>21</v>
      </c>
      <c r="L30" s="65">
        <f>VLOOKUP($A30,'Return Data'!$B$7:$R$2292,17,0)</f>
        <v>44.424399999999999</v>
      </c>
      <c r="M30" s="66">
        <f t="shared" si="7"/>
        <v>11</v>
      </c>
      <c r="N30" s="65">
        <f>VLOOKUP($A30,'Return Data'!$B$7:$R$2292,14,0)</f>
        <v>29.7759</v>
      </c>
      <c r="O30" s="66">
        <f t="shared" si="8"/>
        <v>7</v>
      </c>
      <c r="P30" s="65">
        <f>VLOOKUP($A30,'Return Data'!$B$7:$R$2292,15,0)</f>
        <v>16.470800000000001</v>
      </c>
      <c r="Q30" s="66">
        <f t="shared" si="9"/>
        <v>9</v>
      </c>
      <c r="R30" s="65">
        <f>VLOOKUP($A30,'Return Data'!$B$7:$R$2292,16,0)</f>
        <v>15.7536</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5.9167826086956525</v>
      </c>
      <c r="E32" s="74"/>
      <c r="F32" s="75">
        <f>AVERAGE(F8:F30)</f>
        <v>35.504465217391306</v>
      </c>
      <c r="G32" s="74"/>
      <c r="H32" s="75">
        <f>AVERAGE(H8:H30)</f>
        <v>54.239773913043464</v>
      </c>
      <c r="I32" s="74"/>
      <c r="J32" s="75">
        <f>AVERAGE(J8:J30)</f>
        <v>85.768613043478268</v>
      </c>
      <c r="K32" s="74"/>
      <c r="L32" s="75">
        <f>AVERAGE(L8:L30)</f>
        <v>46.213915</v>
      </c>
      <c r="M32" s="74"/>
      <c r="N32" s="75">
        <f>AVERAGE(N8:N30)</f>
        <v>28.764186666666664</v>
      </c>
      <c r="O32" s="74"/>
      <c r="P32" s="75">
        <f>AVERAGE(P8:P30)</f>
        <v>17.784921428571426</v>
      </c>
      <c r="Q32" s="74"/>
      <c r="R32" s="75">
        <f>AVERAGE(R8:R30)</f>
        <v>27.277630434782608</v>
      </c>
      <c r="S32" s="76"/>
    </row>
    <row r="33" spans="1:19" x14ac:dyDescent="0.3">
      <c r="A33" s="73" t="s">
        <v>28</v>
      </c>
      <c r="B33" s="74"/>
      <c r="C33" s="74"/>
      <c r="D33" s="75">
        <f>MIN(D8:D30)</f>
        <v>-0.89380000000000004</v>
      </c>
      <c r="E33" s="74"/>
      <c r="F33" s="75">
        <f>MIN(F8:F30)</f>
        <v>26.152899999999999</v>
      </c>
      <c r="G33" s="74"/>
      <c r="H33" s="75">
        <f>MIN(H8:H30)</f>
        <v>35.516199999999998</v>
      </c>
      <c r="I33" s="74"/>
      <c r="J33" s="75">
        <f>MIN(J8:J30)</f>
        <v>65.748900000000006</v>
      </c>
      <c r="K33" s="74"/>
      <c r="L33" s="75">
        <f>MIN(L8:L30)</f>
        <v>36.596299999999999</v>
      </c>
      <c r="M33" s="74"/>
      <c r="N33" s="75">
        <f>MIN(N8:N30)</f>
        <v>21.432600000000001</v>
      </c>
      <c r="O33" s="74"/>
      <c r="P33" s="75">
        <f>MIN(P8:P30)</f>
        <v>12.206899999999999</v>
      </c>
      <c r="Q33" s="74"/>
      <c r="R33" s="75">
        <f>MIN(R8:R30)</f>
        <v>13.9147</v>
      </c>
      <c r="S33" s="76"/>
    </row>
    <row r="34" spans="1:19" ht="15" thickBot="1" x14ac:dyDescent="0.35">
      <c r="A34" s="77" t="s">
        <v>29</v>
      </c>
      <c r="B34" s="78"/>
      <c r="C34" s="78"/>
      <c r="D34" s="79">
        <f>MAX(D8:D30)</f>
        <v>10.032400000000001</v>
      </c>
      <c r="E34" s="78"/>
      <c r="F34" s="79">
        <f>MAX(F8:F30)</f>
        <v>43.980600000000003</v>
      </c>
      <c r="G34" s="78"/>
      <c r="H34" s="79">
        <f>MAX(H8:H30)</f>
        <v>81.194199999999995</v>
      </c>
      <c r="I34" s="78"/>
      <c r="J34" s="79">
        <f>MAX(J8:J30)</f>
        <v>114.8497</v>
      </c>
      <c r="K34" s="78"/>
      <c r="L34" s="79">
        <f>MAX(L8:L30)</f>
        <v>82.355900000000005</v>
      </c>
      <c r="M34" s="78"/>
      <c r="N34" s="79">
        <f>MAX(N8:N30)</f>
        <v>38.511600000000001</v>
      </c>
      <c r="O34" s="78"/>
      <c r="P34" s="79">
        <f>MAX(P8:P30)</f>
        <v>22.719200000000001</v>
      </c>
      <c r="Q34" s="78"/>
      <c r="R34" s="79">
        <f>MAX(R8:R30)</f>
        <v>64.487700000000004</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Data'!$B$7:$R$2292,3,0)</f>
        <v>44494</v>
      </c>
      <c r="C8" s="65">
        <f>VLOOKUP($A8,'Return Data'!$B$7:$R$2292,4,0)</f>
        <v>54.864800000000002</v>
      </c>
      <c r="D8" s="65">
        <f>VLOOKUP($A8,'Return Data'!$B$7:$R$2292,10,0)</f>
        <v>3.6699000000000002</v>
      </c>
      <c r="E8" s="66">
        <f t="shared" ref="E8:E30" si="0">RANK(D8,D$8:D$30,0)</f>
        <v>19</v>
      </c>
      <c r="F8" s="65">
        <f>VLOOKUP($A8,'Return Data'!$B$7:$R$2292,11,0)</f>
        <v>29.8508</v>
      </c>
      <c r="G8" s="66">
        <f t="shared" ref="G8" si="1">RANK(F8,F$8:F$30,0)</f>
        <v>20</v>
      </c>
      <c r="H8" s="65">
        <f>VLOOKUP($A8,'Return Data'!$B$7:$R$2292,12,0)</f>
        <v>47.601900000000001</v>
      </c>
      <c r="I8" s="66">
        <f t="shared" ref="I8" si="2">RANK(H8,H$8:H$30,0)</f>
        <v>18</v>
      </c>
      <c r="J8" s="65">
        <f>VLOOKUP($A8,'Return Data'!$B$7:$R$2292,13,0)</f>
        <v>76.931899999999999</v>
      </c>
      <c r="K8" s="66">
        <f t="shared" ref="K8" si="3">RANK(J8,J$8:J$30,0)</f>
        <v>17</v>
      </c>
      <c r="L8" s="65">
        <f>VLOOKUP($A8,'Return Data'!$B$7:$R$2292,17,0)</f>
        <v>35.259799999999998</v>
      </c>
      <c r="M8" s="66">
        <f>RANK(L8,L$8:L$30,0)</f>
        <v>20</v>
      </c>
      <c r="N8" s="65">
        <f>VLOOKUP($A8,'Return Data'!$B$7:$R$2292,14,0)</f>
        <v>20.068100000000001</v>
      </c>
      <c r="O8" s="66">
        <f>RANK(N8,N$8:N$30,0)</f>
        <v>15</v>
      </c>
      <c r="P8" s="65">
        <f>VLOOKUP($A8,'Return Data'!$B$7:$R$2292,15,0)</f>
        <v>10.9291</v>
      </c>
      <c r="Q8" s="66">
        <f>RANK(P8,P$8:P$30,0)</f>
        <v>14</v>
      </c>
      <c r="R8" s="65">
        <f>VLOOKUP($A8,'Return Data'!$B$7:$R$2292,16,0)</f>
        <v>12.4428</v>
      </c>
      <c r="S8" s="67">
        <f t="shared" ref="S8" si="4">RANK(R8,R$8:R$30,0)</f>
        <v>20</v>
      </c>
    </row>
    <row r="9" spans="1:20" x14ac:dyDescent="0.3">
      <c r="A9" s="63" t="s">
        <v>1449</v>
      </c>
      <c r="B9" s="64">
        <f>VLOOKUP($A9,'Return Data'!$B$7:$R$2292,3,0)</f>
        <v>44494</v>
      </c>
      <c r="C9" s="65">
        <f>VLOOKUP($A9,'Return Data'!$B$7:$R$2292,4,0)</f>
        <v>58.12</v>
      </c>
      <c r="D9" s="65">
        <f>VLOOKUP($A9,'Return Data'!$B$7:$R$2292,10,0)</f>
        <v>5.8074000000000003</v>
      </c>
      <c r="E9" s="66">
        <f t="shared" si="0"/>
        <v>12</v>
      </c>
      <c r="F9" s="65">
        <f>VLOOKUP($A9,'Return Data'!$B$7:$R$2292,11,0)</f>
        <v>31.285299999999999</v>
      </c>
      <c r="G9" s="66">
        <f t="shared" ref="G9:G30" si="5">RANK(F9,F$8:F$30,0)</f>
        <v>18</v>
      </c>
      <c r="H9" s="65">
        <f>VLOOKUP($A9,'Return Data'!$B$7:$R$2292,12,0)</f>
        <v>47.662599999999998</v>
      </c>
      <c r="I9" s="66">
        <f t="shared" ref="I9:I30" si="6">RANK(H9,H$8:H$30,0)</f>
        <v>17</v>
      </c>
      <c r="J9" s="65">
        <f>VLOOKUP($A9,'Return Data'!$B$7:$R$2292,13,0)</f>
        <v>69.991200000000006</v>
      </c>
      <c r="K9" s="66">
        <f t="shared" ref="K9:K30" si="7">RANK(J9,J$8:J$30,0)</f>
        <v>22</v>
      </c>
      <c r="L9" s="65">
        <f>VLOOKUP($A9,'Return Data'!$B$7:$R$2292,17,0)</f>
        <v>36.448999999999998</v>
      </c>
      <c r="M9" s="66">
        <f t="shared" ref="M9:M30" si="8">RANK(L9,L$8:L$30,0)</f>
        <v>17</v>
      </c>
      <c r="N9" s="65">
        <f>VLOOKUP($A9,'Return Data'!$B$7:$R$2292,14,0)</f>
        <v>33.0627</v>
      </c>
      <c r="O9" s="66">
        <f t="shared" ref="O9:O30" si="9">RANK(N9,N$8:N$30,0)</f>
        <v>3</v>
      </c>
      <c r="P9" s="65">
        <f>VLOOKUP($A9,'Return Data'!$B$7:$R$2292,15,0)</f>
        <v>20.305900000000001</v>
      </c>
      <c r="Q9" s="66">
        <f t="shared" ref="Q9:Q30" si="10">RANK(P9,P$8:P$30,0)</f>
        <v>3</v>
      </c>
      <c r="R9" s="65">
        <f>VLOOKUP($A9,'Return Data'!$B$7:$R$2292,16,0)</f>
        <v>24.920200000000001</v>
      </c>
      <c r="S9" s="67">
        <f t="shared" ref="S9:S30" si="11">RANK(R9,R$8:R$30,0)</f>
        <v>9</v>
      </c>
    </row>
    <row r="10" spans="1:20" x14ac:dyDescent="0.3">
      <c r="A10" s="63" t="s">
        <v>1451</v>
      </c>
      <c r="B10" s="64">
        <f>VLOOKUP($A10,'Return Data'!$B$7:$R$2292,3,0)</f>
        <v>44494</v>
      </c>
      <c r="C10" s="65">
        <f>VLOOKUP($A10,'Return Data'!$B$7:$R$2292,4,0)</f>
        <v>24.97</v>
      </c>
      <c r="D10" s="65">
        <f>VLOOKUP($A10,'Return Data'!$B$7:$R$2292,10,0)</f>
        <v>4.2153999999999998</v>
      </c>
      <c r="E10" s="66">
        <f t="shared" si="0"/>
        <v>17</v>
      </c>
      <c r="F10" s="65">
        <f>VLOOKUP($A10,'Return Data'!$B$7:$R$2292,11,0)</f>
        <v>33.457999999999998</v>
      </c>
      <c r="G10" s="66">
        <f t="shared" si="5"/>
        <v>15</v>
      </c>
      <c r="H10" s="65">
        <f>VLOOKUP($A10,'Return Data'!$B$7:$R$2292,12,0)</f>
        <v>53.7562</v>
      </c>
      <c r="I10" s="66">
        <f t="shared" si="6"/>
        <v>11</v>
      </c>
      <c r="J10" s="65">
        <f>VLOOKUP($A10,'Return Data'!$B$7:$R$2292,13,0)</f>
        <v>81.204599999999999</v>
      </c>
      <c r="K10" s="66">
        <f t="shared" si="7"/>
        <v>14</v>
      </c>
      <c r="L10" s="65">
        <f>VLOOKUP($A10,'Return Data'!$B$7:$R$2292,17,0)</f>
        <v>56.519599999999997</v>
      </c>
      <c r="M10" s="66">
        <f t="shared" si="8"/>
        <v>2</v>
      </c>
      <c r="N10" s="65"/>
      <c r="O10" s="66"/>
      <c r="P10" s="65"/>
      <c r="Q10" s="66"/>
      <c r="R10" s="65">
        <f>VLOOKUP($A10,'Return Data'!$B$7:$R$2292,16,0)</f>
        <v>37.830300000000001</v>
      </c>
      <c r="S10" s="67">
        <f t="shared" si="11"/>
        <v>3</v>
      </c>
    </row>
    <row r="11" spans="1:20" x14ac:dyDescent="0.3">
      <c r="A11" s="63" t="s">
        <v>1453</v>
      </c>
      <c r="B11" s="64">
        <f>VLOOKUP($A11,'Return Data'!$B$7:$R$2292,3,0)</f>
        <v>44494</v>
      </c>
      <c r="C11" s="65">
        <f>VLOOKUP($A11,'Return Data'!$B$7:$R$2292,4,0)</f>
        <v>21.93</v>
      </c>
      <c r="D11" s="65">
        <f>VLOOKUP($A11,'Return Data'!$B$7:$R$2292,10,0)</f>
        <v>8.9419000000000004</v>
      </c>
      <c r="E11" s="66">
        <f t="shared" si="0"/>
        <v>2</v>
      </c>
      <c r="F11" s="65">
        <f>VLOOKUP($A11,'Return Data'!$B$7:$R$2292,11,0)</f>
        <v>41.0289</v>
      </c>
      <c r="G11" s="66">
        <f t="shared" si="5"/>
        <v>2</v>
      </c>
      <c r="H11" s="65">
        <f>VLOOKUP($A11,'Return Data'!$B$7:$R$2292,12,0)</f>
        <v>60.073</v>
      </c>
      <c r="I11" s="66">
        <f t="shared" si="6"/>
        <v>3</v>
      </c>
      <c r="J11" s="65">
        <f>VLOOKUP($A11,'Return Data'!$B$7:$R$2292,13,0)</f>
        <v>88.564099999999996</v>
      </c>
      <c r="K11" s="66">
        <f t="shared" si="7"/>
        <v>8</v>
      </c>
      <c r="L11" s="65">
        <f>VLOOKUP($A11,'Return Data'!$B$7:$R$2292,17,0)</f>
        <v>53.634900000000002</v>
      </c>
      <c r="M11" s="66">
        <f t="shared" si="8"/>
        <v>3</v>
      </c>
      <c r="N11" s="65"/>
      <c r="O11" s="66"/>
      <c r="P11" s="65"/>
      <c r="Q11" s="66"/>
      <c r="R11" s="65">
        <f>VLOOKUP($A11,'Return Data'!$B$7:$R$2292,16,0)</f>
        <v>33.854199999999999</v>
      </c>
      <c r="S11" s="67">
        <f t="shared" si="11"/>
        <v>5</v>
      </c>
    </row>
    <row r="12" spans="1:20" x14ac:dyDescent="0.3">
      <c r="A12" s="63" t="s">
        <v>1455</v>
      </c>
      <c r="B12" s="64">
        <f>VLOOKUP($A12,'Return Data'!$B$7:$R$2292,3,0)</f>
        <v>44494</v>
      </c>
      <c r="C12" s="65">
        <f>VLOOKUP($A12,'Return Data'!$B$7:$R$2292,4,0)</f>
        <v>105.27200000000001</v>
      </c>
      <c r="D12" s="65">
        <f>VLOOKUP($A12,'Return Data'!$B$7:$R$2292,10,0)</f>
        <v>4.8316999999999997</v>
      </c>
      <c r="E12" s="66">
        <f t="shared" si="0"/>
        <v>14</v>
      </c>
      <c r="F12" s="65">
        <f>VLOOKUP($A12,'Return Data'!$B$7:$R$2292,11,0)</f>
        <v>32.048900000000003</v>
      </c>
      <c r="G12" s="66">
        <f t="shared" si="5"/>
        <v>17</v>
      </c>
      <c r="H12" s="65">
        <f>VLOOKUP($A12,'Return Data'!$B$7:$R$2292,12,0)</f>
        <v>47.18</v>
      </c>
      <c r="I12" s="66">
        <f t="shared" si="6"/>
        <v>19</v>
      </c>
      <c r="J12" s="65">
        <f>VLOOKUP($A12,'Return Data'!$B$7:$R$2292,13,0)</f>
        <v>72.004599999999996</v>
      </c>
      <c r="K12" s="66">
        <f t="shared" si="7"/>
        <v>21</v>
      </c>
      <c r="L12" s="65">
        <f>VLOOKUP($A12,'Return Data'!$B$7:$R$2292,17,0)</f>
        <v>43.5443</v>
      </c>
      <c r="M12" s="66">
        <f t="shared" si="8"/>
        <v>8</v>
      </c>
      <c r="N12" s="65">
        <f>VLOOKUP($A12,'Return Data'!$B$7:$R$2292,14,0)</f>
        <v>27.938600000000001</v>
      </c>
      <c r="O12" s="66">
        <f t="shared" si="9"/>
        <v>8</v>
      </c>
      <c r="P12" s="65">
        <f>VLOOKUP($A12,'Return Data'!$B$7:$R$2292,15,0)</f>
        <v>14.0223</v>
      </c>
      <c r="Q12" s="66">
        <f t="shared" si="10"/>
        <v>10</v>
      </c>
      <c r="R12" s="65">
        <f>VLOOKUP($A12,'Return Data'!$B$7:$R$2292,16,0)</f>
        <v>17.792000000000002</v>
      </c>
      <c r="S12" s="67">
        <f t="shared" si="11"/>
        <v>14</v>
      </c>
    </row>
    <row r="13" spans="1:20" x14ac:dyDescent="0.3">
      <c r="A13" s="63" t="s">
        <v>1457</v>
      </c>
      <c r="B13" s="64">
        <f>VLOOKUP($A13,'Return Data'!$B$7:$R$2292,3,0)</f>
        <v>44494</v>
      </c>
      <c r="C13" s="65">
        <f>VLOOKUP($A13,'Return Data'!$B$7:$R$2292,4,0)</f>
        <v>23.175999999999998</v>
      </c>
      <c r="D13" s="65">
        <f>VLOOKUP($A13,'Return Data'!$B$7:$R$2292,10,0)</f>
        <v>5.3789999999999996</v>
      </c>
      <c r="E13" s="66">
        <f t="shared" si="0"/>
        <v>13</v>
      </c>
      <c r="F13" s="65">
        <f>VLOOKUP($A13,'Return Data'!$B$7:$R$2292,11,0)</f>
        <v>33.517699999999998</v>
      </c>
      <c r="G13" s="66">
        <f t="shared" si="5"/>
        <v>14</v>
      </c>
      <c r="H13" s="65">
        <f>VLOOKUP($A13,'Return Data'!$B$7:$R$2292,12,0)</f>
        <v>51.5167</v>
      </c>
      <c r="I13" s="66">
        <f t="shared" si="6"/>
        <v>14</v>
      </c>
      <c r="J13" s="65">
        <f>VLOOKUP($A13,'Return Data'!$B$7:$R$2292,13,0)</f>
        <v>82.934700000000007</v>
      </c>
      <c r="K13" s="66">
        <f t="shared" si="7"/>
        <v>12</v>
      </c>
      <c r="L13" s="65">
        <f>VLOOKUP($A13,'Return Data'!$B$7:$R$2292,17,0)</f>
        <v>46.718899999999998</v>
      </c>
      <c r="M13" s="66">
        <f t="shared" si="8"/>
        <v>5</v>
      </c>
      <c r="N13" s="65"/>
      <c r="O13" s="66"/>
      <c r="P13" s="65"/>
      <c r="Q13" s="66"/>
      <c r="R13" s="65">
        <f>VLOOKUP($A13,'Return Data'!$B$7:$R$2292,16,0)</f>
        <v>36.285299999999999</v>
      </c>
      <c r="S13" s="67">
        <f t="shared" si="11"/>
        <v>4</v>
      </c>
    </row>
    <row r="14" spans="1:20" x14ac:dyDescent="0.3">
      <c r="A14" s="63" t="s">
        <v>1458</v>
      </c>
      <c r="B14" s="64">
        <f>VLOOKUP($A14,'Return Data'!$B$7:$R$2292,3,0)</f>
        <v>44494</v>
      </c>
      <c r="C14" s="65">
        <f>VLOOKUP($A14,'Return Data'!$B$7:$R$2292,4,0)</f>
        <v>88.99</v>
      </c>
      <c r="D14" s="65">
        <f>VLOOKUP($A14,'Return Data'!$B$7:$R$2292,10,0)</f>
        <v>7.4752999999999998</v>
      </c>
      <c r="E14" s="66">
        <f t="shared" si="0"/>
        <v>6</v>
      </c>
      <c r="F14" s="65">
        <f>VLOOKUP($A14,'Return Data'!$B$7:$R$2292,11,0)</f>
        <v>34.980600000000003</v>
      </c>
      <c r="G14" s="66">
        <f t="shared" si="5"/>
        <v>12</v>
      </c>
      <c r="H14" s="65">
        <f>VLOOKUP($A14,'Return Data'!$B$7:$R$2292,12,0)</f>
        <v>47.094799999999999</v>
      </c>
      <c r="I14" s="66">
        <f t="shared" si="6"/>
        <v>20</v>
      </c>
      <c r="J14" s="65">
        <f>VLOOKUP($A14,'Return Data'!$B$7:$R$2292,13,0)</f>
        <v>83.873900000000006</v>
      </c>
      <c r="K14" s="66">
        <f t="shared" si="7"/>
        <v>11</v>
      </c>
      <c r="L14" s="65">
        <f>VLOOKUP($A14,'Return Data'!$B$7:$R$2292,17,0)</f>
        <v>35.436599999999999</v>
      </c>
      <c r="M14" s="66">
        <f t="shared" si="8"/>
        <v>18</v>
      </c>
      <c r="N14" s="65">
        <f>VLOOKUP($A14,'Return Data'!$B$7:$R$2292,14,0)</f>
        <v>21.405100000000001</v>
      </c>
      <c r="O14" s="66">
        <f t="shared" si="9"/>
        <v>14</v>
      </c>
      <c r="P14" s="65">
        <f>VLOOKUP($A14,'Return Data'!$B$7:$R$2292,15,0)</f>
        <v>12.5656</v>
      </c>
      <c r="Q14" s="66">
        <f t="shared" si="10"/>
        <v>12</v>
      </c>
      <c r="R14" s="65">
        <f>VLOOKUP($A14,'Return Data'!$B$7:$R$2292,16,0)</f>
        <v>14.8461</v>
      </c>
      <c r="S14" s="67">
        <f t="shared" si="11"/>
        <v>18</v>
      </c>
    </row>
    <row r="15" spans="1:20" x14ac:dyDescent="0.3">
      <c r="A15" s="63" t="s">
        <v>1461</v>
      </c>
      <c r="B15" s="64">
        <f>VLOOKUP($A15,'Return Data'!$B$7:$R$2292,3,0)</f>
        <v>44494</v>
      </c>
      <c r="C15" s="65">
        <f>VLOOKUP($A15,'Return Data'!$B$7:$R$2292,4,0)</f>
        <v>72.483000000000004</v>
      </c>
      <c r="D15" s="65">
        <f>VLOOKUP($A15,'Return Data'!$B$7:$R$2292,10,0)</f>
        <v>3.6034000000000002</v>
      </c>
      <c r="E15" s="66">
        <f t="shared" si="0"/>
        <v>20</v>
      </c>
      <c r="F15" s="65">
        <f>VLOOKUP($A15,'Return Data'!$B$7:$R$2292,11,0)</f>
        <v>35.588700000000003</v>
      </c>
      <c r="G15" s="66">
        <f t="shared" si="5"/>
        <v>10</v>
      </c>
      <c r="H15" s="65">
        <f>VLOOKUP($A15,'Return Data'!$B$7:$R$2292,12,0)</f>
        <v>53.783999999999999</v>
      </c>
      <c r="I15" s="66">
        <f t="shared" si="6"/>
        <v>10</v>
      </c>
      <c r="J15" s="65">
        <f>VLOOKUP($A15,'Return Data'!$B$7:$R$2292,13,0)</f>
        <v>88.248000000000005</v>
      </c>
      <c r="K15" s="66">
        <f t="shared" si="7"/>
        <v>9</v>
      </c>
      <c r="L15" s="65">
        <f>VLOOKUP($A15,'Return Data'!$B$7:$R$2292,17,0)</f>
        <v>36.913499999999999</v>
      </c>
      <c r="M15" s="66">
        <f t="shared" si="8"/>
        <v>16</v>
      </c>
      <c r="N15" s="65">
        <f>VLOOKUP($A15,'Return Data'!$B$7:$R$2292,14,0)</f>
        <v>21.749600000000001</v>
      </c>
      <c r="O15" s="66">
        <f t="shared" si="9"/>
        <v>12</v>
      </c>
      <c r="P15" s="65">
        <f>VLOOKUP($A15,'Return Data'!$B$7:$R$2292,15,0)</f>
        <v>17.883900000000001</v>
      </c>
      <c r="Q15" s="66">
        <f t="shared" si="10"/>
        <v>6</v>
      </c>
      <c r="R15" s="65">
        <f>VLOOKUP($A15,'Return Data'!$B$7:$R$2292,16,0)</f>
        <v>15.7159</v>
      </c>
      <c r="S15" s="67">
        <f t="shared" si="11"/>
        <v>16</v>
      </c>
    </row>
    <row r="16" spans="1:20" x14ac:dyDescent="0.3">
      <c r="A16" s="63" t="s">
        <v>1462</v>
      </c>
      <c r="B16" s="64">
        <f>VLOOKUP($A16,'Return Data'!$B$7:$R$2292,3,0)</f>
        <v>44494</v>
      </c>
      <c r="C16" s="65">
        <f>VLOOKUP($A16,'Return Data'!$B$7:$R$2292,4,0)</f>
        <v>86.729600000000005</v>
      </c>
      <c r="D16" s="65">
        <f>VLOOKUP($A16,'Return Data'!$B$7:$R$2292,10,0)</f>
        <v>6.7180999999999997</v>
      </c>
      <c r="E16" s="66">
        <f t="shared" si="0"/>
        <v>9</v>
      </c>
      <c r="F16" s="65">
        <f>VLOOKUP($A16,'Return Data'!$B$7:$R$2292,11,0)</f>
        <v>36.968400000000003</v>
      </c>
      <c r="G16" s="66">
        <f t="shared" si="5"/>
        <v>7</v>
      </c>
      <c r="H16" s="65">
        <f>VLOOKUP($A16,'Return Data'!$B$7:$R$2292,12,0)</f>
        <v>52.5045</v>
      </c>
      <c r="I16" s="66">
        <f t="shared" si="6"/>
        <v>13</v>
      </c>
      <c r="J16" s="65">
        <f>VLOOKUP($A16,'Return Data'!$B$7:$R$2292,13,0)</f>
        <v>80.947199999999995</v>
      </c>
      <c r="K16" s="66">
        <f t="shared" si="7"/>
        <v>15</v>
      </c>
      <c r="L16" s="65">
        <f>VLOOKUP($A16,'Return Data'!$B$7:$R$2292,17,0)</f>
        <v>40.495800000000003</v>
      </c>
      <c r="M16" s="66">
        <f t="shared" si="8"/>
        <v>12</v>
      </c>
      <c r="N16" s="65">
        <f>VLOOKUP($A16,'Return Data'!$B$7:$R$2292,14,0)</f>
        <v>24.402699999999999</v>
      </c>
      <c r="O16" s="66">
        <f t="shared" si="9"/>
        <v>10</v>
      </c>
      <c r="P16" s="65">
        <f>VLOOKUP($A16,'Return Data'!$B$7:$R$2292,15,0)</f>
        <v>12.820600000000001</v>
      </c>
      <c r="Q16" s="66">
        <f t="shared" si="10"/>
        <v>11</v>
      </c>
      <c r="R16" s="65">
        <f>VLOOKUP($A16,'Return Data'!$B$7:$R$2292,16,0)</f>
        <v>14.0364</v>
      </c>
      <c r="S16" s="67">
        <f t="shared" si="11"/>
        <v>19</v>
      </c>
    </row>
    <row r="17" spans="1:19" x14ac:dyDescent="0.3">
      <c r="A17" s="63" t="s">
        <v>1464</v>
      </c>
      <c r="B17" s="64">
        <f>VLOOKUP($A17,'Return Data'!$B$7:$R$2292,3,0)</f>
        <v>44494</v>
      </c>
      <c r="C17" s="65">
        <f>VLOOKUP($A17,'Return Data'!$B$7:$R$2292,4,0)</f>
        <v>49.97</v>
      </c>
      <c r="D17" s="65">
        <f>VLOOKUP($A17,'Return Data'!$B$7:$R$2292,10,0)</f>
        <v>5.9584000000000001</v>
      </c>
      <c r="E17" s="66">
        <f t="shared" si="0"/>
        <v>10</v>
      </c>
      <c r="F17" s="65">
        <f>VLOOKUP($A17,'Return Data'!$B$7:$R$2292,11,0)</f>
        <v>39.737099999999998</v>
      </c>
      <c r="G17" s="66">
        <f t="shared" si="5"/>
        <v>4</v>
      </c>
      <c r="H17" s="65">
        <f>VLOOKUP($A17,'Return Data'!$B$7:$R$2292,12,0)</f>
        <v>54.228400000000001</v>
      </c>
      <c r="I17" s="66">
        <f t="shared" si="6"/>
        <v>8</v>
      </c>
      <c r="J17" s="65">
        <f>VLOOKUP($A17,'Return Data'!$B$7:$R$2292,13,0)</f>
        <v>89.208600000000004</v>
      </c>
      <c r="K17" s="66">
        <f t="shared" si="7"/>
        <v>7</v>
      </c>
      <c r="L17" s="65">
        <f>VLOOKUP($A17,'Return Data'!$B$7:$R$2292,17,0)</f>
        <v>42.310299999999998</v>
      </c>
      <c r="M17" s="66">
        <f t="shared" si="8"/>
        <v>10</v>
      </c>
      <c r="N17" s="65">
        <f>VLOOKUP($A17,'Return Data'!$B$7:$R$2292,14,0)</f>
        <v>31.898599999999998</v>
      </c>
      <c r="O17" s="66">
        <f t="shared" si="9"/>
        <v>4</v>
      </c>
      <c r="P17" s="65">
        <f>VLOOKUP($A17,'Return Data'!$B$7:$R$2292,15,0)</f>
        <v>16.858899999999998</v>
      </c>
      <c r="Q17" s="66">
        <f t="shared" si="10"/>
        <v>8</v>
      </c>
      <c r="R17" s="65">
        <f>VLOOKUP($A17,'Return Data'!$B$7:$R$2292,16,0)</f>
        <v>12.1503</v>
      </c>
      <c r="S17" s="67">
        <f t="shared" si="11"/>
        <v>21</v>
      </c>
    </row>
    <row r="18" spans="1:19" x14ac:dyDescent="0.3">
      <c r="A18" s="63" t="s">
        <v>1466</v>
      </c>
      <c r="B18" s="64">
        <f>VLOOKUP($A18,'Return Data'!$B$7:$R$2292,3,0)</f>
        <v>44494</v>
      </c>
      <c r="C18" s="65">
        <f>VLOOKUP($A18,'Return Data'!$B$7:$R$2292,4,0)</f>
        <v>16.37</v>
      </c>
      <c r="D18" s="65">
        <f>VLOOKUP($A18,'Return Data'!$B$7:$R$2292,10,0)</f>
        <v>8.5543999999999993</v>
      </c>
      <c r="E18" s="66">
        <f t="shared" si="0"/>
        <v>3</v>
      </c>
      <c r="F18" s="65">
        <f>VLOOKUP($A18,'Return Data'!$B$7:$R$2292,11,0)</f>
        <v>30.127199999999998</v>
      </c>
      <c r="G18" s="66">
        <f t="shared" si="5"/>
        <v>19</v>
      </c>
      <c r="H18" s="65">
        <f>VLOOKUP($A18,'Return Data'!$B$7:$R$2292,12,0)</f>
        <v>50.183500000000002</v>
      </c>
      <c r="I18" s="66">
        <f t="shared" si="6"/>
        <v>15</v>
      </c>
      <c r="J18" s="65">
        <f>VLOOKUP($A18,'Return Data'!$B$7:$R$2292,13,0)</f>
        <v>80.485100000000003</v>
      </c>
      <c r="K18" s="66">
        <f t="shared" si="7"/>
        <v>16</v>
      </c>
      <c r="L18" s="65">
        <f>VLOOKUP($A18,'Return Data'!$B$7:$R$2292,17,0)</f>
        <v>35.413400000000003</v>
      </c>
      <c r="M18" s="66">
        <f t="shared" si="8"/>
        <v>19</v>
      </c>
      <c r="N18" s="65">
        <f>VLOOKUP($A18,'Return Data'!$B$7:$R$2292,14,0)</f>
        <v>22.777100000000001</v>
      </c>
      <c r="O18" s="66">
        <f t="shared" si="9"/>
        <v>11</v>
      </c>
      <c r="P18" s="65"/>
      <c r="Q18" s="66"/>
      <c r="R18" s="65">
        <f>VLOOKUP($A18,'Return Data'!$B$7:$R$2292,16,0)</f>
        <v>12.003</v>
      </c>
      <c r="S18" s="67">
        <f t="shared" si="11"/>
        <v>22</v>
      </c>
    </row>
    <row r="19" spans="1:19" x14ac:dyDescent="0.3">
      <c r="A19" s="63" t="s">
        <v>1469</v>
      </c>
      <c r="B19" s="64">
        <f>VLOOKUP($A19,'Return Data'!$B$7:$R$2292,3,0)</f>
        <v>44494</v>
      </c>
      <c r="C19" s="65">
        <f>VLOOKUP($A19,'Return Data'!$B$7:$R$2292,4,0)</f>
        <v>22.19</v>
      </c>
      <c r="D19" s="65">
        <f>VLOOKUP($A19,'Return Data'!$B$7:$R$2292,10,0)</f>
        <v>3.3054000000000001</v>
      </c>
      <c r="E19" s="66">
        <f t="shared" si="0"/>
        <v>21</v>
      </c>
      <c r="F19" s="65">
        <f>VLOOKUP($A19,'Return Data'!$B$7:$R$2292,11,0)</f>
        <v>36.051499999999997</v>
      </c>
      <c r="G19" s="66">
        <f t="shared" si="5"/>
        <v>9</v>
      </c>
      <c r="H19" s="65">
        <f>VLOOKUP($A19,'Return Data'!$B$7:$R$2292,12,0)</f>
        <v>45.699300000000001</v>
      </c>
      <c r="I19" s="66">
        <f t="shared" si="6"/>
        <v>21</v>
      </c>
      <c r="J19" s="65">
        <f>VLOOKUP($A19,'Return Data'!$B$7:$R$2292,13,0)</f>
        <v>75.831999999999994</v>
      </c>
      <c r="K19" s="66">
        <f t="shared" si="7"/>
        <v>18</v>
      </c>
      <c r="L19" s="65"/>
      <c r="M19" s="66"/>
      <c r="N19" s="65"/>
      <c r="O19" s="66"/>
      <c r="P19" s="65"/>
      <c r="Q19" s="66"/>
      <c r="R19" s="65">
        <f>VLOOKUP($A19,'Return Data'!$B$7:$R$2292,16,0)</f>
        <v>61.364600000000003</v>
      </c>
      <c r="S19" s="67">
        <f t="shared" si="11"/>
        <v>1</v>
      </c>
    </row>
    <row r="20" spans="1:19" x14ac:dyDescent="0.3">
      <c r="A20" s="63" t="s">
        <v>1471</v>
      </c>
      <c r="B20" s="64">
        <f>VLOOKUP($A20,'Return Data'!$B$7:$R$2292,3,0)</f>
        <v>44494</v>
      </c>
      <c r="C20" s="65">
        <f>VLOOKUP($A20,'Return Data'!$B$7:$R$2292,4,0)</f>
        <v>20.78</v>
      </c>
      <c r="D20" s="65">
        <f>VLOOKUP($A20,'Return Data'!$B$7:$R$2292,10,0)</f>
        <v>3.6926000000000001</v>
      </c>
      <c r="E20" s="66">
        <f t="shared" si="0"/>
        <v>18</v>
      </c>
      <c r="F20" s="65">
        <f>VLOOKUP($A20,'Return Data'!$B$7:$R$2292,11,0)</f>
        <v>36.980899999999998</v>
      </c>
      <c r="G20" s="66">
        <f t="shared" si="5"/>
        <v>6</v>
      </c>
      <c r="H20" s="65">
        <f>VLOOKUP($A20,'Return Data'!$B$7:$R$2292,12,0)</f>
        <v>52.681899999999999</v>
      </c>
      <c r="I20" s="66">
        <f t="shared" si="6"/>
        <v>12</v>
      </c>
      <c r="J20" s="65">
        <f>VLOOKUP($A20,'Return Data'!$B$7:$R$2292,13,0)</f>
        <v>84.875399999999999</v>
      </c>
      <c r="K20" s="66">
        <f t="shared" si="7"/>
        <v>10</v>
      </c>
      <c r="L20" s="65">
        <f>VLOOKUP($A20,'Return Data'!$B$7:$R$2292,17,0)</f>
        <v>42.107500000000002</v>
      </c>
      <c r="M20" s="66">
        <f t="shared" si="8"/>
        <v>11</v>
      </c>
      <c r="N20" s="65"/>
      <c r="O20" s="66"/>
      <c r="P20" s="65"/>
      <c r="Q20" s="66"/>
      <c r="R20" s="65">
        <f>VLOOKUP($A20,'Return Data'!$B$7:$R$2292,16,0)</f>
        <v>27.723299999999998</v>
      </c>
      <c r="S20" s="67">
        <f t="shared" si="11"/>
        <v>8</v>
      </c>
    </row>
    <row r="21" spans="1:19" x14ac:dyDescent="0.3">
      <c r="A21" s="63" t="s">
        <v>1473</v>
      </c>
      <c r="B21" s="64">
        <f>VLOOKUP($A21,'Return Data'!$B$7:$R$2292,3,0)</f>
        <v>44494</v>
      </c>
      <c r="C21" s="65">
        <f>VLOOKUP($A21,'Return Data'!$B$7:$R$2292,4,0)</f>
        <v>15.6168</v>
      </c>
      <c r="D21" s="65">
        <f>VLOOKUP($A21,'Return Data'!$B$7:$R$2292,10,0)</f>
        <v>-1.4638</v>
      </c>
      <c r="E21" s="66">
        <f t="shared" si="0"/>
        <v>23</v>
      </c>
      <c r="F21" s="65">
        <f>VLOOKUP($A21,'Return Data'!$B$7:$R$2292,11,0)</f>
        <v>24.724900000000002</v>
      </c>
      <c r="G21" s="66">
        <f t="shared" si="5"/>
        <v>23</v>
      </c>
      <c r="H21" s="65">
        <f>VLOOKUP($A21,'Return Data'!$B$7:$R$2292,12,0)</f>
        <v>33.284399999999998</v>
      </c>
      <c r="I21" s="66">
        <f t="shared" si="6"/>
        <v>23</v>
      </c>
      <c r="J21" s="65">
        <f>VLOOKUP($A21,'Return Data'!$B$7:$R$2292,13,0)</f>
        <v>62.110999999999997</v>
      </c>
      <c r="K21" s="66">
        <f t="shared" si="7"/>
        <v>23</v>
      </c>
      <c r="L21" s="65"/>
      <c r="M21" s="66"/>
      <c r="N21" s="65"/>
      <c r="O21" s="66"/>
      <c r="P21" s="65"/>
      <c r="Q21" s="66"/>
      <c r="R21" s="65">
        <f>VLOOKUP($A21,'Return Data'!$B$7:$R$2292,16,0)</f>
        <v>30.229600000000001</v>
      </c>
      <c r="S21" s="67">
        <f t="shared" si="11"/>
        <v>6</v>
      </c>
    </row>
    <row r="22" spans="1:19" x14ac:dyDescent="0.3">
      <c r="A22" s="63" t="s">
        <v>1474</v>
      </c>
      <c r="B22" s="64">
        <f>VLOOKUP($A22,'Return Data'!$B$7:$R$2292,3,0)</f>
        <v>44494</v>
      </c>
      <c r="C22" s="65">
        <f>VLOOKUP($A22,'Return Data'!$B$7:$R$2292,4,0)</f>
        <v>160.22200000000001</v>
      </c>
      <c r="D22" s="65">
        <f>VLOOKUP($A22,'Return Data'!$B$7:$R$2292,10,0)</f>
        <v>8.1572999999999993</v>
      </c>
      <c r="E22" s="66">
        <f t="shared" si="0"/>
        <v>4</v>
      </c>
      <c r="F22" s="65">
        <f>VLOOKUP($A22,'Return Data'!$B$7:$R$2292,11,0)</f>
        <v>35.034100000000002</v>
      </c>
      <c r="G22" s="66">
        <f t="shared" si="5"/>
        <v>11</v>
      </c>
      <c r="H22" s="65">
        <f>VLOOKUP($A22,'Return Data'!$B$7:$R$2292,12,0)</f>
        <v>56.7224</v>
      </c>
      <c r="I22" s="66">
        <f t="shared" si="6"/>
        <v>7</v>
      </c>
      <c r="J22" s="65">
        <f>VLOOKUP($A22,'Return Data'!$B$7:$R$2292,13,0)</f>
        <v>96.772499999999994</v>
      </c>
      <c r="K22" s="66">
        <f t="shared" si="7"/>
        <v>2</v>
      </c>
      <c r="L22" s="65">
        <f>VLOOKUP($A22,'Return Data'!$B$7:$R$2292,17,0)</f>
        <v>51.056399999999996</v>
      </c>
      <c r="M22" s="66">
        <f t="shared" si="8"/>
        <v>4</v>
      </c>
      <c r="N22" s="65">
        <f>VLOOKUP($A22,'Return Data'!$B$7:$R$2292,14,0)</f>
        <v>35.575899999999997</v>
      </c>
      <c r="O22" s="66">
        <f t="shared" si="9"/>
        <v>2</v>
      </c>
      <c r="P22" s="65">
        <f>VLOOKUP($A22,'Return Data'!$B$7:$R$2292,15,0)</f>
        <v>19.557500000000001</v>
      </c>
      <c r="Q22" s="66">
        <f t="shared" si="10"/>
        <v>5</v>
      </c>
      <c r="R22" s="65">
        <f>VLOOKUP($A22,'Return Data'!$B$7:$R$2292,16,0)</f>
        <v>18.097300000000001</v>
      </c>
      <c r="S22" s="67">
        <f t="shared" si="11"/>
        <v>13</v>
      </c>
    </row>
    <row r="23" spans="1:19" x14ac:dyDescent="0.3">
      <c r="A23" s="63" t="s">
        <v>1477</v>
      </c>
      <c r="B23" s="64">
        <f>VLOOKUP($A23,'Return Data'!$B$7:$R$2292,3,0)</f>
        <v>44494</v>
      </c>
      <c r="C23" s="65">
        <f>VLOOKUP($A23,'Return Data'!$B$7:$R$2292,4,0)</f>
        <v>42.343000000000004</v>
      </c>
      <c r="D23" s="65">
        <f>VLOOKUP($A23,'Return Data'!$B$7:$R$2292,10,0)</f>
        <v>7.2382</v>
      </c>
      <c r="E23" s="66">
        <f t="shared" si="0"/>
        <v>7</v>
      </c>
      <c r="F23" s="65">
        <f>VLOOKUP($A23,'Return Data'!$B$7:$R$2292,11,0)</f>
        <v>36.877299999999998</v>
      </c>
      <c r="G23" s="66">
        <f t="shared" si="5"/>
        <v>8</v>
      </c>
      <c r="H23" s="65">
        <f>VLOOKUP($A23,'Return Data'!$B$7:$R$2292,12,0)</f>
        <v>58.055199999999999</v>
      </c>
      <c r="I23" s="66">
        <f t="shared" si="6"/>
        <v>4</v>
      </c>
      <c r="J23" s="65">
        <f>VLOOKUP($A23,'Return Data'!$B$7:$R$2292,13,0)</f>
        <v>91.320300000000003</v>
      </c>
      <c r="K23" s="66">
        <f t="shared" si="7"/>
        <v>4</v>
      </c>
      <c r="L23" s="65">
        <f>VLOOKUP($A23,'Return Data'!$B$7:$R$2292,17,0)</f>
        <v>37.683700000000002</v>
      </c>
      <c r="M23" s="66">
        <f t="shared" si="8"/>
        <v>15</v>
      </c>
      <c r="N23" s="65">
        <f>VLOOKUP($A23,'Return Data'!$B$7:$R$2292,14,0)</f>
        <v>21.7273</v>
      </c>
      <c r="O23" s="66">
        <f t="shared" si="9"/>
        <v>13</v>
      </c>
      <c r="P23" s="65">
        <f>VLOOKUP($A23,'Return Data'!$B$7:$R$2292,15,0)</f>
        <v>17.165199999999999</v>
      </c>
      <c r="Q23" s="66">
        <f t="shared" si="10"/>
        <v>7</v>
      </c>
      <c r="R23" s="65">
        <f>VLOOKUP($A23,'Return Data'!$B$7:$R$2292,16,0)</f>
        <v>21.343299999999999</v>
      </c>
      <c r="S23" s="67">
        <f t="shared" si="11"/>
        <v>10</v>
      </c>
    </row>
    <row r="24" spans="1:19" x14ac:dyDescent="0.3">
      <c r="A24" s="63" t="s">
        <v>1478</v>
      </c>
      <c r="B24" s="64">
        <f>VLOOKUP($A24,'Return Data'!$B$7:$R$2292,3,0)</f>
        <v>44494</v>
      </c>
      <c r="C24" s="65">
        <f>VLOOKUP($A24,'Return Data'!$B$7:$R$2292,4,0)</f>
        <v>79.727999999999994</v>
      </c>
      <c r="D24" s="65">
        <f>VLOOKUP($A24,'Return Data'!$B$7:$R$2292,10,0)</f>
        <v>4.3189000000000002</v>
      </c>
      <c r="E24" s="66">
        <f t="shared" si="0"/>
        <v>16</v>
      </c>
      <c r="F24" s="65">
        <f>VLOOKUP($A24,'Return Data'!$B$7:$R$2292,11,0)</f>
        <v>32.961799999999997</v>
      </c>
      <c r="G24" s="66">
        <f t="shared" si="5"/>
        <v>16</v>
      </c>
      <c r="H24" s="65">
        <f>VLOOKUP($A24,'Return Data'!$B$7:$R$2292,12,0)</f>
        <v>57.857799999999997</v>
      </c>
      <c r="I24" s="66">
        <f t="shared" si="6"/>
        <v>5</v>
      </c>
      <c r="J24" s="65">
        <f>VLOOKUP($A24,'Return Data'!$B$7:$R$2292,13,0)</f>
        <v>90.443899999999999</v>
      </c>
      <c r="K24" s="66">
        <f t="shared" si="7"/>
        <v>5</v>
      </c>
      <c r="L24" s="65">
        <f>VLOOKUP($A24,'Return Data'!$B$7:$R$2292,17,0)</f>
        <v>45.9542</v>
      </c>
      <c r="M24" s="66">
        <f t="shared" si="8"/>
        <v>6</v>
      </c>
      <c r="N24" s="65">
        <f>VLOOKUP($A24,'Return Data'!$B$7:$R$2292,14,0)</f>
        <v>28.7164</v>
      </c>
      <c r="O24" s="66">
        <f t="shared" si="9"/>
        <v>7</v>
      </c>
      <c r="P24" s="65">
        <f>VLOOKUP($A24,'Return Data'!$B$7:$R$2292,15,0)</f>
        <v>19.954699999999999</v>
      </c>
      <c r="Q24" s="66">
        <f t="shared" si="10"/>
        <v>4</v>
      </c>
      <c r="R24" s="65">
        <f>VLOOKUP($A24,'Return Data'!$B$7:$R$2292,16,0)</f>
        <v>20.535799999999998</v>
      </c>
      <c r="S24" s="67">
        <f t="shared" si="11"/>
        <v>12</v>
      </c>
    </row>
    <row r="25" spans="1:19" x14ac:dyDescent="0.3">
      <c r="A25" s="63" t="s">
        <v>1481</v>
      </c>
      <c r="B25" s="64">
        <f>VLOOKUP($A25,'Return Data'!$B$7:$R$2292,3,0)</f>
        <v>44494</v>
      </c>
      <c r="C25" s="65">
        <f>VLOOKUP($A25,'Return Data'!$B$7:$R$2292,4,0)</f>
        <v>22.79</v>
      </c>
      <c r="D25" s="65">
        <f>VLOOKUP($A25,'Return Data'!$B$7:$R$2292,10,0)</f>
        <v>9.5672999999999995</v>
      </c>
      <c r="E25" s="66">
        <f t="shared" si="0"/>
        <v>1</v>
      </c>
      <c r="F25" s="65">
        <f>VLOOKUP($A25,'Return Data'!$B$7:$R$2292,11,0)</f>
        <v>40.246200000000002</v>
      </c>
      <c r="G25" s="66">
        <f t="shared" si="5"/>
        <v>3</v>
      </c>
      <c r="H25" s="65">
        <f>VLOOKUP($A25,'Return Data'!$B$7:$R$2292,12,0)</f>
        <v>56.9559</v>
      </c>
      <c r="I25" s="66">
        <f t="shared" si="6"/>
        <v>6</v>
      </c>
      <c r="J25" s="65">
        <f>VLOOKUP($A25,'Return Data'!$B$7:$R$2292,13,0)</f>
        <v>89.285700000000006</v>
      </c>
      <c r="K25" s="66">
        <f t="shared" si="7"/>
        <v>6</v>
      </c>
      <c r="L25" s="65"/>
      <c r="M25" s="66"/>
      <c r="N25" s="65"/>
      <c r="O25" s="66"/>
      <c r="P25" s="65"/>
      <c r="Q25" s="66"/>
      <c r="R25" s="65">
        <f>VLOOKUP($A25,'Return Data'!$B$7:$R$2292,16,0)</f>
        <v>39.872700000000002</v>
      </c>
      <c r="S25" s="67">
        <f t="shared" si="11"/>
        <v>2</v>
      </c>
    </row>
    <row r="26" spans="1:19" x14ac:dyDescent="0.3">
      <c r="A26" s="63" t="s">
        <v>1482</v>
      </c>
      <c r="B26" s="64">
        <f>VLOOKUP($A26,'Return Data'!$B$7:$R$2292,3,0)</f>
        <v>44494</v>
      </c>
      <c r="C26" s="65">
        <f>VLOOKUP($A26,'Return Data'!$B$7:$R$2292,4,0)</f>
        <v>145.59245133805999</v>
      </c>
      <c r="D26" s="65">
        <f>VLOOKUP($A26,'Return Data'!$B$7:$R$2292,10,0)</f>
        <v>4.7359999999999998</v>
      </c>
      <c r="E26" s="66">
        <f t="shared" si="0"/>
        <v>15</v>
      </c>
      <c r="F26" s="65">
        <f>VLOOKUP($A26,'Return Data'!$B$7:$R$2292,11,0)</f>
        <v>42.5657</v>
      </c>
      <c r="G26" s="66">
        <f t="shared" si="5"/>
        <v>1</v>
      </c>
      <c r="H26" s="65">
        <f>VLOOKUP($A26,'Return Data'!$B$7:$R$2292,12,0)</f>
        <v>78.518900000000002</v>
      </c>
      <c r="I26" s="66">
        <f t="shared" si="6"/>
        <v>1</v>
      </c>
      <c r="J26" s="65">
        <f>VLOOKUP($A26,'Return Data'!$B$7:$R$2292,13,0)</f>
        <v>110.9196</v>
      </c>
      <c r="K26" s="66">
        <f t="shared" si="7"/>
        <v>1</v>
      </c>
      <c r="L26" s="65">
        <f>VLOOKUP($A26,'Return Data'!$B$7:$R$2292,17,0)</f>
        <v>80.351500000000001</v>
      </c>
      <c r="M26" s="66">
        <f t="shared" si="8"/>
        <v>1</v>
      </c>
      <c r="N26" s="65">
        <f>VLOOKUP($A26,'Return Data'!$B$7:$R$2292,14,0)</f>
        <v>37.338900000000002</v>
      </c>
      <c r="O26" s="66">
        <f t="shared" si="9"/>
        <v>1</v>
      </c>
      <c r="P26" s="65">
        <f>VLOOKUP($A26,'Return Data'!$B$7:$R$2292,15,0)</f>
        <v>21.9895</v>
      </c>
      <c r="Q26" s="66">
        <f t="shared" si="10"/>
        <v>1</v>
      </c>
      <c r="R26" s="65">
        <f>VLOOKUP($A26,'Return Data'!$B$7:$R$2292,16,0)</f>
        <v>11.2882</v>
      </c>
      <c r="S26" s="67">
        <f t="shared" si="11"/>
        <v>23</v>
      </c>
    </row>
    <row r="27" spans="1:19" x14ac:dyDescent="0.3">
      <c r="A27" s="63" t="s">
        <v>1485</v>
      </c>
      <c r="B27" s="64">
        <f>VLOOKUP($A27,'Return Data'!$B$7:$R$2292,3,0)</f>
        <v>44494</v>
      </c>
      <c r="C27" s="65">
        <f>VLOOKUP($A27,'Return Data'!$B$7:$R$2292,4,0)</f>
        <v>101.5274</v>
      </c>
      <c r="D27" s="65">
        <f>VLOOKUP($A27,'Return Data'!$B$7:$R$2292,10,0)</f>
        <v>7.0105000000000004</v>
      </c>
      <c r="E27" s="66">
        <f t="shared" si="0"/>
        <v>8</v>
      </c>
      <c r="F27" s="65">
        <f>VLOOKUP($A27,'Return Data'!$B$7:$R$2292,11,0)</f>
        <v>26.712199999999999</v>
      </c>
      <c r="G27" s="66">
        <f t="shared" si="5"/>
        <v>22</v>
      </c>
      <c r="H27" s="65">
        <f>VLOOKUP($A27,'Return Data'!$B$7:$R$2292,12,0)</f>
        <v>40.670900000000003</v>
      </c>
      <c r="I27" s="66">
        <f t="shared" si="6"/>
        <v>22</v>
      </c>
      <c r="J27" s="65">
        <f>VLOOKUP($A27,'Return Data'!$B$7:$R$2292,13,0)</f>
        <v>72.036600000000007</v>
      </c>
      <c r="K27" s="66">
        <f t="shared" si="7"/>
        <v>20</v>
      </c>
      <c r="L27" s="65">
        <f>VLOOKUP($A27,'Return Data'!$B$7:$R$2292,17,0)</f>
        <v>39.302100000000003</v>
      </c>
      <c r="M27" s="66">
        <f t="shared" si="8"/>
        <v>14</v>
      </c>
      <c r="N27" s="65">
        <f>VLOOKUP($A27,'Return Data'!$B$7:$R$2292,14,0)</f>
        <v>29.098199999999999</v>
      </c>
      <c r="O27" s="66">
        <f t="shared" si="9"/>
        <v>5</v>
      </c>
      <c r="P27" s="65">
        <f>VLOOKUP($A27,'Return Data'!$B$7:$R$2292,15,0)</f>
        <v>21.064599999999999</v>
      </c>
      <c r="Q27" s="66">
        <f t="shared" si="10"/>
        <v>2</v>
      </c>
      <c r="R27" s="65">
        <f>VLOOKUP($A27,'Return Data'!$B$7:$R$2292,16,0)</f>
        <v>21.047000000000001</v>
      </c>
      <c r="S27" s="67">
        <f t="shared" si="11"/>
        <v>11</v>
      </c>
    </row>
    <row r="28" spans="1:19" x14ac:dyDescent="0.3">
      <c r="A28" s="63" t="s">
        <v>1486</v>
      </c>
      <c r="B28" s="64">
        <f>VLOOKUP($A28,'Return Data'!$B$7:$R$2292,3,0)</f>
        <v>44494</v>
      </c>
      <c r="C28" s="65">
        <f>VLOOKUP($A28,'Return Data'!$B$7:$R$2292,4,0)</f>
        <v>145.63929999999999</v>
      </c>
      <c r="D28" s="65">
        <f>VLOOKUP($A28,'Return Data'!$B$7:$R$2292,10,0)</f>
        <v>7.8940999999999999</v>
      </c>
      <c r="E28" s="66">
        <f t="shared" si="0"/>
        <v>5</v>
      </c>
      <c r="F28" s="65">
        <f>VLOOKUP($A28,'Return Data'!$B$7:$R$2292,11,0)</f>
        <v>34.766500000000001</v>
      </c>
      <c r="G28" s="66">
        <f t="shared" si="5"/>
        <v>13</v>
      </c>
      <c r="H28" s="65">
        <f>VLOOKUP($A28,'Return Data'!$B$7:$R$2292,12,0)</f>
        <v>53.814100000000003</v>
      </c>
      <c r="I28" s="66">
        <f t="shared" si="6"/>
        <v>9</v>
      </c>
      <c r="J28" s="65">
        <f>VLOOKUP($A28,'Return Data'!$B$7:$R$2292,13,0)</f>
        <v>82.261700000000005</v>
      </c>
      <c r="K28" s="66">
        <f t="shared" si="7"/>
        <v>13</v>
      </c>
      <c r="L28" s="65">
        <f>VLOOKUP($A28,'Return Data'!$B$7:$R$2292,17,0)</f>
        <v>40.415900000000001</v>
      </c>
      <c r="M28" s="66">
        <f t="shared" si="8"/>
        <v>13</v>
      </c>
      <c r="N28" s="65">
        <f>VLOOKUP($A28,'Return Data'!$B$7:$R$2292,14,0)</f>
        <v>25.695799999999998</v>
      </c>
      <c r="O28" s="66">
        <f t="shared" si="9"/>
        <v>9</v>
      </c>
      <c r="P28" s="65">
        <f>VLOOKUP($A28,'Return Data'!$B$7:$R$2292,15,0)</f>
        <v>11.5777</v>
      </c>
      <c r="Q28" s="66">
        <f t="shared" si="10"/>
        <v>13</v>
      </c>
      <c r="R28" s="65">
        <f>VLOOKUP($A28,'Return Data'!$B$7:$R$2292,16,0)</f>
        <v>17.395600000000002</v>
      </c>
      <c r="S28" s="67">
        <f t="shared" si="11"/>
        <v>15</v>
      </c>
    </row>
    <row r="29" spans="1:19" x14ac:dyDescent="0.3">
      <c r="A29" s="63" t="s">
        <v>1489</v>
      </c>
      <c r="B29" s="64">
        <f>VLOOKUP($A29,'Return Data'!$B$7:$R$2292,3,0)</f>
        <v>44494</v>
      </c>
      <c r="C29" s="65">
        <f>VLOOKUP($A29,'Return Data'!$B$7:$R$2292,4,0)</f>
        <v>21.094000000000001</v>
      </c>
      <c r="D29" s="65">
        <f>VLOOKUP($A29,'Return Data'!$B$7:$R$2292,10,0)</f>
        <v>5.8410000000000002</v>
      </c>
      <c r="E29" s="66">
        <f t="shared" si="0"/>
        <v>11</v>
      </c>
      <c r="F29" s="65">
        <f>VLOOKUP($A29,'Return Data'!$B$7:$R$2292,11,0)</f>
        <v>39.656500000000001</v>
      </c>
      <c r="G29" s="66">
        <f t="shared" si="5"/>
        <v>5</v>
      </c>
      <c r="H29" s="65">
        <f>VLOOKUP($A29,'Return Data'!$B$7:$R$2292,12,0)</f>
        <v>62.854100000000003</v>
      </c>
      <c r="I29" s="66">
        <f t="shared" si="6"/>
        <v>2</v>
      </c>
      <c r="J29" s="65">
        <f>VLOOKUP($A29,'Return Data'!$B$7:$R$2292,13,0)</f>
        <v>91.448599999999999</v>
      </c>
      <c r="K29" s="66">
        <f t="shared" si="7"/>
        <v>3</v>
      </c>
      <c r="L29" s="65">
        <f>VLOOKUP($A29,'Return Data'!$B$7:$R$2292,17,0)</f>
        <v>44.611600000000003</v>
      </c>
      <c r="M29" s="66">
        <f t="shared" si="8"/>
        <v>7</v>
      </c>
      <c r="N29" s="65"/>
      <c r="O29" s="66"/>
      <c r="P29" s="65"/>
      <c r="Q29" s="66"/>
      <c r="R29" s="65">
        <f>VLOOKUP($A29,'Return Data'!$B$7:$R$2292,16,0)</f>
        <v>28.7529</v>
      </c>
      <c r="S29" s="67">
        <f t="shared" si="11"/>
        <v>7</v>
      </c>
    </row>
    <row r="30" spans="1:19" x14ac:dyDescent="0.3">
      <c r="A30" s="63" t="s">
        <v>1491</v>
      </c>
      <c r="B30" s="64">
        <f>VLOOKUP($A30,'Return Data'!$B$7:$R$2292,3,0)</f>
        <v>44494</v>
      </c>
      <c r="C30" s="65">
        <f>VLOOKUP($A30,'Return Data'!$B$7:$R$2292,4,0)</f>
        <v>27.78</v>
      </c>
      <c r="D30" s="65">
        <f>VLOOKUP($A30,'Return Data'!$B$7:$R$2292,10,0)</f>
        <v>2.0948000000000002</v>
      </c>
      <c r="E30" s="66">
        <f t="shared" si="0"/>
        <v>22</v>
      </c>
      <c r="F30" s="65">
        <f>VLOOKUP($A30,'Return Data'!$B$7:$R$2292,11,0)</f>
        <v>29.631399999999999</v>
      </c>
      <c r="G30" s="66">
        <f t="shared" si="5"/>
        <v>21</v>
      </c>
      <c r="H30" s="65">
        <f>VLOOKUP($A30,'Return Data'!$B$7:$R$2292,12,0)</f>
        <v>48.239100000000001</v>
      </c>
      <c r="I30" s="66">
        <f t="shared" si="6"/>
        <v>16</v>
      </c>
      <c r="J30" s="65">
        <f>VLOOKUP($A30,'Return Data'!$B$7:$R$2292,13,0)</f>
        <v>72.225700000000003</v>
      </c>
      <c r="K30" s="66">
        <f t="shared" si="7"/>
        <v>19</v>
      </c>
      <c r="L30" s="65">
        <f>VLOOKUP($A30,'Return Data'!$B$7:$R$2292,17,0)</f>
        <v>43.378799999999998</v>
      </c>
      <c r="M30" s="66">
        <f t="shared" si="8"/>
        <v>9</v>
      </c>
      <c r="N30" s="65">
        <f>VLOOKUP($A30,'Return Data'!$B$7:$R$2292,14,0)</f>
        <v>28.906600000000001</v>
      </c>
      <c r="O30" s="66">
        <f t="shared" si="9"/>
        <v>6</v>
      </c>
      <c r="P30" s="65">
        <f>VLOOKUP($A30,'Return Data'!$B$7:$R$2292,15,0)</f>
        <v>15.602600000000001</v>
      </c>
      <c r="Q30" s="66">
        <f t="shared" si="10"/>
        <v>9</v>
      </c>
      <c r="R30" s="65">
        <f>VLOOKUP($A30,'Return Data'!$B$7:$R$2292,16,0)</f>
        <v>14.847</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5.5455304347826084</v>
      </c>
      <c r="E32" s="74"/>
      <c r="F32" s="75">
        <f>AVERAGE(F8:F30)</f>
        <v>34.556547826086963</v>
      </c>
      <c r="G32" s="74"/>
      <c r="H32" s="75">
        <f>AVERAGE(H8:H30)</f>
        <v>52.649547826086966</v>
      </c>
      <c r="I32" s="74"/>
      <c r="J32" s="75">
        <f>AVERAGE(J8:J30)</f>
        <v>83.214213043478253</v>
      </c>
      <c r="K32" s="74"/>
      <c r="L32" s="75">
        <f>AVERAGE(L8:L30)</f>
        <v>44.377889999999994</v>
      </c>
      <c r="M32" s="74"/>
      <c r="N32" s="75">
        <f>AVERAGE(N8:N30)</f>
        <v>27.357440000000004</v>
      </c>
      <c r="O32" s="74"/>
      <c r="P32" s="75">
        <f>AVERAGE(P8:P30)</f>
        <v>16.592721428571426</v>
      </c>
      <c r="Q32" s="74"/>
      <c r="R32" s="75">
        <f>AVERAGE(R8:R30)</f>
        <v>23.668426086956526</v>
      </c>
      <c r="S32" s="76"/>
    </row>
    <row r="33" spans="1:19" x14ac:dyDescent="0.3">
      <c r="A33" s="73" t="s">
        <v>28</v>
      </c>
      <c r="B33" s="74"/>
      <c r="C33" s="74"/>
      <c r="D33" s="75">
        <f>MIN(D8:D30)</f>
        <v>-1.4638</v>
      </c>
      <c r="E33" s="74"/>
      <c r="F33" s="75">
        <f>MIN(F8:F30)</f>
        <v>24.724900000000002</v>
      </c>
      <c r="G33" s="74"/>
      <c r="H33" s="75">
        <f>MIN(H8:H30)</f>
        <v>33.284399999999998</v>
      </c>
      <c r="I33" s="74"/>
      <c r="J33" s="75">
        <f>MIN(J8:J30)</f>
        <v>62.110999999999997</v>
      </c>
      <c r="K33" s="74"/>
      <c r="L33" s="75">
        <f>MIN(L8:L30)</f>
        <v>35.259799999999998</v>
      </c>
      <c r="M33" s="74"/>
      <c r="N33" s="75">
        <f>MIN(N8:N30)</f>
        <v>20.068100000000001</v>
      </c>
      <c r="O33" s="74"/>
      <c r="P33" s="75">
        <f>MIN(P8:P30)</f>
        <v>10.9291</v>
      </c>
      <c r="Q33" s="74"/>
      <c r="R33" s="75">
        <f>MIN(R8:R30)</f>
        <v>11.2882</v>
      </c>
      <c r="S33" s="76"/>
    </row>
    <row r="34" spans="1:19" ht="15" thickBot="1" x14ac:dyDescent="0.35">
      <c r="A34" s="77" t="s">
        <v>29</v>
      </c>
      <c r="B34" s="78"/>
      <c r="C34" s="78"/>
      <c r="D34" s="79">
        <f>MAX(D8:D30)</f>
        <v>9.5672999999999995</v>
      </c>
      <c r="E34" s="78"/>
      <c r="F34" s="79">
        <f>MAX(F8:F30)</f>
        <v>42.5657</v>
      </c>
      <c r="G34" s="78"/>
      <c r="H34" s="79">
        <f>MAX(H8:H30)</f>
        <v>78.518900000000002</v>
      </c>
      <c r="I34" s="78"/>
      <c r="J34" s="79">
        <f>MAX(J8:J30)</f>
        <v>110.9196</v>
      </c>
      <c r="K34" s="78"/>
      <c r="L34" s="79">
        <f>MAX(L8:L30)</f>
        <v>80.351500000000001</v>
      </c>
      <c r="M34" s="78"/>
      <c r="N34" s="79">
        <f>MAX(N8:N30)</f>
        <v>37.338900000000002</v>
      </c>
      <c r="O34" s="78"/>
      <c r="P34" s="79">
        <f>MAX(P8:P30)</f>
        <v>21.9895</v>
      </c>
      <c r="Q34" s="78"/>
      <c r="R34" s="79">
        <f>MAX(R8:R30)</f>
        <v>61.364600000000003</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Data'!$B$7:$R$2292,3,0)</f>
        <v>44494</v>
      </c>
      <c r="C8" s="65">
        <f>VLOOKUP($A8,'Return Data'!$B$7:$R$2292,4,0)</f>
        <v>501.06</v>
      </c>
      <c r="D8" s="65">
        <f>VLOOKUP($A8,'Return Data'!$B$7:$R$2292,10,0)</f>
        <v>10.2369</v>
      </c>
      <c r="E8" s="66">
        <f t="shared" ref="E8:E33" si="0">RANK(D8,D$8:D$33,0)</f>
        <v>5</v>
      </c>
      <c r="F8" s="65">
        <f>VLOOKUP($A8,'Return Data'!$B$7:$R$2292,11,0)</f>
        <v>34.795000000000002</v>
      </c>
      <c r="G8" s="66">
        <f t="shared" ref="G8:G25" si="1">RANK(F8,F$8:F$33,0)</f>
        <v>4</v>
      </c>
      <c r="H8" s="65">
        <f>VLOOKUP($A8,'Return Data'!$B$7:$R$2292,12,0)</f>
        <v>44.660299999999999</v>
      </c>
      <c r="I8" s="66">
        <f t="shared" ref="I8:I25" si="2">RANK(H8,H$8:H$33,0)</f>
        <v>7</v>
      </c>
      <c r="J8" s="65">
        <f>VLOOKUP($A8,'Return Data'!$B$7:$R$2292,13,0)</f>
        <v>73.431200000000004</v>
      </c>
      <c r="K8" s="66">
        <f t="shared" ref="K8:K21" si="3">RANK(J8,J$8:J$33,0)</f>
        <v>11</v>
      </c>
      <c r="L8" s="65">
        <f>VLOOKUP($A8,'Return Data'!$B$7:$R$2292,17,0)</f>
        <v>33.802500000000002</v>
      </c>
      <c r="M8" s="66">
        <f t="shared" ref="M8:M21" si="4">RANK(L8,L$8:L$33,0)</f>
        <v>17</v>
      </c>
      <c r="N8" s="65">
        <f>VLOOKUP($A8,'Return Data'!$B$7:$R$2292,14,0)</f>
        <v>22.006900000000002</v>
      </c>
      <c r="O8" s="66">
        <f t="shared" ref="O8:O20" si="5">RANK(N8,N$8:N$33,0)</f>
        <v>20</v>
      </c>
      <c r="P8" s="65">
        <f>VLOOKUP($A8,'Return Data'!$B$7:$R$2292,15,0)</f>
        <v>12.9663</v>
      </c>
      <c r="Q8" s="66">
        <f t="shared" ref="Q8:Q16" si="6">RANK(P8,P$8:P$33,0)</f>
        <v>20</v>
      </c>
      <c r="R8" s="65">
        <f>VLOOKUP($A8,'Return Data'!$B$7:$R$2292,16,0)</f>
        <v>17.599699999999999</v>
      </c>
      <c r="S8" s="67">
        <f t="shared" ref="S8:S33" si="7">RANK(R8,R$8:R$33,0)</f>
        <v>23</v>
      </c>
    </row>
    <row r="9" spans="1:20" x14ac:dyDescent="0.3">
      <c r="A9" s="63" t="s">
        <v>1150</v>
      </c>
      <c r="B9" s="64">
        <f>VLOOKUP($A9,'Return Data'!$B$7:$R$2292,3,0)</f>
        <v>44494</v>
      </c>
      <c r="C9" s="65">
        <f>VLOOKUP($A9,'Return Data'!$B$7:$R$2292,4,0)</f>
        <v>77</v>
      </c>
      <c r="D9" s="65">
        <f>VLOOKUP($A9,'Return Data'!$B$7:$R$2292,10,0)</f>
        <v>10.204700000000001</v>
      </c>
      <c r="E9" s="66">
        <f t="shared" si="0"/>
        <v>6</v>
      </c>
      <c r="F9" s="65">
        <f>VLOOKUP($A9,'Return Data'!$B$7:$R$2292,11,0)</f>
        <v>28.655000000000001</v>
      </c>
      <c r="G9" s="66">
        <f t="shared" si="1"/>
        <v>15</v>
      </c>
      <c r="H9" s="65">
        <f>VLOOKUP($A9,'Return Data'!$B$7:$R$2292,12,0)</f>
        <v>38.863799999999998</v>
      </c>
      <c r="I9" s="66">
        <f t="shared" si="2"/>
        <v>16</v>
      </c>
      <c r="J9" s="65">
        <f>VLOOKUP($A9,'Return Data'!$B$7:$R$2292,13,0)</f>
        <v>63.829799999999999</v>
      </c>
      <c r="K9" s="66">
        <f t="shared" si="3"/>
        <v>20</v>
      </c>
      <c r="L9" s="65">
        <f>VLOOKUP($A9,'Return Data'!$B$7:$R$2292,17,0)</f>
        <v>35.489600000000003</v>
      </c>
      <c r="M9" s="66">
        <f t="shared" si="4"/>
        <v>12</v>
      </c>
      <c r="N9" s="65">
        <f>VLOOKUP($A9,'Return Data'!$B$7:$R$2292,14,0)</f>
        <v>30.077500000000001</v>
      </c>
      <c r="O9" s="66">
        <f t="shared" si="5"/>
        <v>4</v>
      </c>
      <c r="P9" s="65">
        <f>VLOOKUP($A9,'Return Data'!$B$7:$R$2292,15,0)</f>
        <v>21.943899999999999</v>
      </c>
      <c r="Q9" s="66">
        <f t="shared" si="6"/>
        <v>1</v>
      </c>
      <c r="R9" s="65">
        <f>VLOOKUP($A9,'Return Data'!$B$7:$R$2292,16,0)</f>
        <v>21.633099999999999</v>
      </c>
      <c r="S9" s="67">
        <f t="shared" si="7"/>
        <v>7</v>
      </c>
    </row>
    <row r="10" spans="1:20" x14ac:dyDescent="0.3">
      <c r="A10" s="63" t="s">
        <v>1153</v>
      </c>
      <c r="B10" s="64">
        <f>VLOOKUP($A10,'Return Data'!$B$7:$R$2292,3,0)</f>
        <v>44494</v>
      </c>
      <c r="C10" s="65">
        <f>VLOOKUP($A10,'Return Data'!$B$7:$R$2292,4,0)</f>
        <v>18.559999999999999</v>
      </c>
      <c r="D10" s="65">
        <f>VLOOKUP($A10,'Return Data'!$B$7:$R$2292,10,0)</f>
        <v>11.8072</v>
      </c>
      <c r="E10" s="66">
        <f t="shared" si="0"/>
        <v>3</v>
      </c>
      <c r="F10" s="65">
        <f>VLOOKUP($A10,'Return Data'!$B$7:$R$2292,11,0)</f>
        <v>38.714500000000001</v>
      </c>
      <c r="G10" s="66">
        <f t="shared" si="1"/>
        <v>1</v>
      </c>
      <c r="H10" s="65">
        <f>VLOOKUP($A10,'Return Data'!$B$7:$R$2292,12,0)</f>
        <v>48.956699999999998</v>
      </c>
      <c r="I10" s="66">
        <f t="shared" si="2"/>
        <v>3</v>
      </c>
      <c r="J10" s="65">
        <f>VLOOKUP($A10,'Return Data'!$B$7:$R$2292,13,0)</f>
        <v>76.761899999999997</v>
      </c>
      <c r="K10" s="66">
        <f t="shared" si="3"/>
        <v>5</v>
      </c>
      <c r="L10" s="65">
        <f>VLOOKUP($A10,'Return Data'!$B$7:$R$2292,17,0)</f>
        <v>42.4313</v>
      </c>
      <c r="M10" s="66">
        <f t="shared" si="4"/>
        <v>3</v>
      </c>
      <c r="N10" s="65">
        <f>VLOOKUP($A10,'Return Data'!$B$7:$R$2292,14,0)</f>
        <v>29.8047</v>
      </c>
      <c r="O10" s="66">
        <f t="shared" si="5"/>
        <v>5</v>
      </c>
      <c r="P10" s="65">
        <f>VLOOKUP($A10,'Return Data'!$B$7:$R$2292,15,0)</f>
        <v>17.199400000000001</v>
      </c>
      <c r="Q10" s="66">
        <f t="shared" si="6"/>
        <v>9</v>
      </c>
      <c r="R10" s="65">
        <f>VLOOKUP($A10,'Return Data'!$B$7:$R$2292,16,0)</f>
        <v>10.955500000000001</v>
      </c>
      <c r="S10" s="67">
        <f t="shared" si="7"/>
        <v>26</v>
      </c>
    </row>
    <row r="11" spans="1:20" x14ac:dyDescent="0.3">
      <c r="A11" s="63" t="s">
        <v>1155</v>
      </c>
      <c r="B11" s="64">
        <f>VLOOKUP($A11,'Return Data'!$B$7:$R$2292,3,0)</f>
        <v>44494</v>
      </c>
      <c r="C11" s="65">
        <f>VLOOKUP($A11,'Return Data'!$B$7:$R$2292,4,0)</f>
        <v>65.974000000000004</v>
      </c>
      <c r="D11" s="65">
        <f>VLOOKUP($A11,'Return Data'!$B$7:$R$2292,10,0)</f>
        <v>6.4371</v>
      </c>
      <c r="E11" s="66">
        <f t="shared" si="0"/>
        <v>22</v>
      </c>
      <c r="F11" s="65">
        <f>VLOOKUP($A11,'Return Data'!$B$7:$R$2292,11,0)</f>
        <v>28.234300000000001</v>
      </c>
      <c r="G11" s="66">
        <f t="shared" si="1"/>
        <v>16</v>
      </c>
      <c r="H11" s="65">
        <f>VLOOKUP($A11,'Return Data'!$B$7:$R$2292,12,0)</f>
        <v>42.819400000000002</v>
      </c>
      <c r="I11" s="66">
        <f t="shared" si="2"/>
        <v>11</v>
      </c>
      <c r="J11" s="65">
        <f>VLOOKUP($A11,'Return Data'!$B$7:$R$2292,13,0)</f>
        <v>72.201899999999995</v>
      </c>
      <c r="K11" s="66">
        <f t="shared" si="3"/>
        <v>13</v>
      </c>
      <c r="L11" s="65">
        <f>VLOOKUP($A11,'Return Data'!$B$7:$R$2292,17,0)</f>
        <v>38.802</v>
      </c>
      <c r="M11" s="66">
        <f t="shared" si="4"/>
        <v>8</v>
      </c>
      <c r="N11" s="65">
        <f>VLOOKUP($A11,'Return Data'!$B$7:$R$2292,14,0)</f>
        <v>28.988099999999999</v>
      </c>
      <c r="O11" s="66">
        <f t="shared" si="5"/>
        <v>7</v>
      </c>
      <c r="P11" s="65">
        <f>VLOOKUP($A11,'Return Data'!$B$7:$R$2292,15,0)</f>
        <v>17.023</v>
      </c>
      <c r="Q11" s="66">
        <f t="shared" si="6"/>
        <v>10</v>
      </c>
      <c r="R11" s="65">
        <f>VLOOKUP($A11,'Return Data'!$B$7:$R$2292,16,0)</f>
        <v>20.802299999999999</v>
      </c>
      <c r="S11" s="67">
        <f t="shared" si="7"/>
        <v>12</v>
      </c>
    </row>
    <row r="12" spans="1:20" x14ac:dyDescent="0.3">
      <c r="A12" s="63" t="s">
        <v>1156</v>
      </c>
      <c r="B12" s="64">
        <f>VLOOKUP($A12,'Return Data'!$B$7:$R$2292,3,0)</f>
        <v>44494</v>
      </c>
      <c r="C12" s="65">
        <f>VLOOKUP($A12,'Return Data'!$B$7:$R$2292,4,0)</f>
        <v>98.736999999999995</v>
      </c>
      <c r="D12" s="65">
        <f>VLOOKUP($A12,'Return Data'!$B$7:$R$2292,10,0)</f>
        <v>4.7396000000000003</v>
      </c>
      <c r="E12" s="66">
        <f t="shared" si="0"/>
        <v>26</v>
      </c>
      <c r="F12" s="65">
        <f>VLOOKUP($A12,'Return Data'!$B$7:$R$2292,11,0)</f>
        <v>22.459900000000001</v>
      </c>
      <c r="G12" s="66">
        <f t="shared" si="1"/>
        <v>25</v>
      </c>
      <c r="H12" s="65">
        <f>VLOOKUP($A12,'Return Data'!$B$7:$R$2292,12,0)</f>
        <v>28.176600000000001</v>
      </c>
      <c r="I12" s="66">
        <f t="shared" si="2"/>
        <v>26</v>
      </c>
      <c r="J12" s="65">
        <f>VLOOKUP($A12,'Return Data'!$B$7:$R$2292,13,0)</f>
        <v>49.678600000000003</v>
      </c>
      <c r="K12" s="66">
        <f t="shared" si="3"/>
        <v>25</v>
      </c>
      <c r="L12" s="65">
        <f>VLOOKUP($A12,'Return Data'!$B$7:$R$2292,17,0)</f>
        <v>30.505800000000001</v>
      </c>
      <c r="M12" s="66">
        <f t="shared" si="4"/>
        <v>19</v>
      </c>
      <c r="N12" s="65">
        <f>VLOOKUP($A12,'Return Data'!$B$7:$R$2292,14,0)</f>
        <v>25.7348</v>
      </c>
      <c r="O12" s="66">
        <f t="shared" si="5"/>
        <v>13</v>
      </c>
      <c r="P12" s="65">
        <f>VLOOKUP($A12,'Return Data'!$B$7:$R$2292,15,0)</f>
        <v>15.6828</v>
      </c>
      <c r="Q12" s="66">
        <f t="shared" si="6"/>
        <v>13</v>
      </c>
      <c r="R12" s="65">
        <f>VLOOKUP($A12,'Return Data'!$B$7:$R$2292,16,0)</f>
        <v>19.723400000000002</v>
      </c>
      <c r="S12" s="67">
        <f t="shared" si="7"/>
        <v>18</v>
      </c>
    </row>
    <row r="13" spans="1:20" x14ac:dyDescent="0.3">
      <c r="A13" s="63" t="s">
        <v>1158</v>
      </c>
      <c r="B13" s="64">
        <f>VLOOKUP($A13,'Return Data'!$B$7:$R$2292,3,0)</f>
        <v>44494</v>
      </c>
      <c r="C13" s="65">
        <f>VLOOKUP($A13,'Return Data'!$B$7:$R$2292,4,0)</f>
        <v>55.784999999999997</v>
      </c>
      <c r="D13" s="65">
        <f>VLOOKUP($A13,'Return Data'!$B$7:$R$2292,10,0)</f>
        <v>7.4897</v>
      </c>
      <c r="E13" s="66">
        <f t="shared" si="0"/>
        <v>18</v>
      </c>
      <c r="F13" s="65">
        <f>VLOOKUP($A13,'Return Data'!$B$7:$R$2292,11,0)</f>
        <v>30.643999999999998</v>
      </c>
      <c r="G13" s="66">
        <f t="shared" si="1"/>
        <v>13</v>
      </c>
      <c r="H13" s="65">
        <f>VLOOKUP($A13,'Return Data'!$B$7:$R$2292,12,0)</f>
        <v>44.7044</v>
      </c>
      <c r="I13" s="66">
        <f t="shared" si="2"/>
        <v>6</v>
      </c>
      <c r="J13" s="65">
        <f>VLOOKUP($A13,'Return Data'!$B$7:$R$2292,13,0)</f>
        <v>77.078400000000002</v>
      </c>
      <c r="K13" s="66">
        <f t="shared" si="3"/>
        <v>4</v>
      </c>
      <c r="L13" s="65">
        <f>VLOOKUP($A13,'Return Data'!$B$7:$R$2292,17,0)</f>
        <v>40.977499999999999</v>
      </c>
      <c r="M13" s="66">
        <f t="shared" si="4"/>
        <v>5</v>
      </c>
      <c r="N13" s="65">
        <f>VLOOKUP($A13,'Return Data'!$B$7:$R$2292,14,0)</f>
        <v>30.1388</v>
      </c>
      <c r="O13" s="66">
        <f t="shared" si="5"/>
        <v>3</v>
      </c>
      <c r="P13" s="65">
        <f>VLOOKUP($A13,'Return Data'!$B$7:$R$2292,15,0)</f>
        <v>19.120999999999999</v>
      </c>
      <c r="Q13" s="66">
        <f t="shared" si="6"/>
        <v>4</v>
      </c>
      <c r="R13" s="65">
        <f>VLOOKUP($A13,'Return Data'!$B$7:$R$2292,16,0)</f>
        <v>22.6999</v>
      </c>
      <c r="S13" s="67">
        <f t="shared" si="7"/>
        <v>4</v>
      </c>
    </row>
    <row r="14" spans="1:20" x14ac:dyDescent="0.3">
      <c r="A14" s="63" t="s">
        <v>1161</v>
      </c>
      <c r="B14" s="64">
        <f>VLOOKUP($A14,'Return Data'!$B$7:$R$2292,3,0)</f>
        <v>44494</v>
      </c>
      <c r="C14" s="65">
        <f>VLOOKUP($A14,'Return Data'!$B$7:$R$2292,4,0)</f>
        <v>1690.5929000000001</v>
      </c>
      <c r="D14" s="65">
        <f>VLOOKUP($A14,'Return Data'!$B$7:$R$2292,10,0)</f>
        <v>8.8979999999999997</v>
      </c>
      <c r="E14" s="66">
        <f t="shared" si="0"/>
        <v>9</v>
      </c>
      <c r="F14" s="65">
        <f>VLOOKUP($A14,'Return Data'!$B$7:$R$2292,11,0)</f>
        <v>28.027899999999999</v>
      </c>
      <c r="G14" s="66">
        <f t="shared" si="1"/>
        <v>17</v>
      </c>
      <c r="H14" s="65">
        <f>VLOOKUP($A14,'Return Data'!$B$7:$R$2292,12,0)</f>
        <v>34.215899999999998</v>
      </c>
      <c r="I14" s="66">
        <f t="shared" si="2"/>
        <v>23</v>
      </c>
      <c r="J14" s="65">
        <f>VLOOKUP($A14,'Return Data'!$B$7:$R$2292,13,0)</f>
        <v>63.985599999999998</v>
      </c>
      <c r="K14" s="66">
        <f t="shared" si="3"/>
        <v>19</v>
      </c>
      <c r="L14" s="65">
        <f>VLOOKUP($A14,'Return Data'!$B$7:$R$2292,17,0)</f>
        <v>29.726800000000001</v>
      </c>
      <c r="M14" s="66">
        <f t="shared" si="4"/>
        <v>20</v>
      </c>
      <c r="N14" s="65">
        <f>VLOOKUP($A14,'Return Data'!$B$7:$R$2292,14,0)</f>
        <v>22.6585</v>
      </c>
      <c r="O14" s="66">
        <f t="shared" si="5"/>
        <v>18</v>
      </c>
      <c r="P14" s="65">
        <f>VLOOKUP($A14,'Return Data'!$B$7:$R$2292,15,0)</f>
        <v>14.7911</v>
      </c>
      <c r="Q14" s="66">
        <f t="shared" si="6"/>
        <v>17</v>
      </c>
      <c r="R14" s="65">
        <f>VLOOKUP($A14,'Return Data'!$B$7:$R$2292,16,0)</f>
        <v>20.2211</v>
      </c>
      <c r="S14" s="67">
        <f t="shared" si="7"/>
        <v>17</v>
      </c>
    </row>
    <row r="15" spans="1:20" x14ac:dyDescent="0.3">
      <c r="A15" s="63" t="s">
        <v>1163</v>
      </c>
      <c r="B15" s="64">
        <f>VLOOKUP($A15,'Return Data'!$B$7:$R$2292,3,0)</f>
        <v>44494</v>
      </c>
      <c r="C15" s="65">
        <f>VLOOKUP($A15,'Return Data'!$B$7:$R$2292,4,0)</f>
        <v>98.375</v>
      </c>
      <c r="D15" s="65">
        <f>VLOOKUP($A15,'Return Data'!$B$7:$R$2292,10,0)</f>
        <v>7.8413000000000004</v>
      </c>
      <c r="E15" s="66">
        <f t="shared" si="0"/>
        <v>12</v>
      </c>
      <c r="F15" s="65">
        <f>VLOOKUP($A15,'Return Data'!$B$7:$R$2292,11,0)</f>
        <v>26.351800000000001</v>
      </c>
      <c r="G15" s="66">
        <f t="shared" si="1"/>
        <v>20</v>
      </c>
      <c r="H15" s="65">
        <f>VLOOKUP($A15,'Return Data'!$B$7:$R$2292,12,0)</f>
        <v>38.425699999999999</v>
      </c>
      <c r="I15" s="66">
        <f t="shared" si="2"/>
        <v>17</v>
      </c>
      <c r="J15" s="65">
        <f>VLOOKUP($A15,'Return Data'!$B$7:$R$2292,13,0)</f>
        <v>68.583100000000002</v>
      </c>
      <c r="K15" s="66">
        <f t="shared" si="3"/>
        <v>15</v>
      </c>
      <c r="L15" s="65">
        <f>VLOOKUP($A15,'Return Data'!$B$7:$R$2292,17,0)</f>
        <v>34.215400000000002</v>
      </c>
      <c r="M15" s="66">
        <f t="shared" si="4"/>
        <v>15</v>
      </c>
      <c r="N15" s="65">
        <f>VLOOKUP($A15,'Return Data'!$B$7:$R$2292,14,0)</f>
        <v>23.715399999999999</v>
      </c>
      <c r="O15" s="66">
        <f t="shared" si="5"/>
        <v>17</v>
      </c>
      <c r="P15" s="65">
        <f>VLOOKUP($A15,'Return Data'!$B$7:$R$2292,15,0)</f>
        <v>15.2628</v>
      </c>
      <c r="Q15" s="66">
        <f t="shared" si="6"/>
        <v>15</v>
      </c>
      <c r="R15" s="65">
        <f>VLOOKUP($A15,'Return Data'!$B$7:$R$2292,16,0)</f>
        <v>20.751200000000001</v>
      </c>
      <c r="S15" s="67">
        <f t="shared" si="7"/>
        <v>13</v>
      </c>
    </row>
    <row r="16" spans="1:20" x14ac:dyDescent="0.3">
      <c r="A16" s="63" t="s">
        <v>1165</v>
      </c>
      <c r="B16" s="64">
        <f>VLOOKUP($A16,'Return Data'!$B$7:$R$2292,3,0)</f>
        <v>44494</v>
      </c>
      <c r="C16" s="65">
        <f>VLOOKUP($A16,'Return Data'!$B$7:$R$2292,4,0)</f>
        <v>177.04</v>
      </c>
      <c r="D16" s="65">
        <f>VLOOKUP($A16,'Return Data'!$B$7:$R$2292,10,0)</f>
        <v>7.8920000000000003</v>
      </c>
      <c r="E16" s="66">
        <f t="shared" si="0"/>
        <v>11</v>
      </c>
      <c r="F16" s="65">
        <f>VLOOKUP($A16,'Return Data'!$B$7:$R$2292,11,0)</f>
        <v>31.354800000000001</v>
      </c>
      <c r="G16" s="66">
        <f t="shared" si="1"/>
        <v>9</v>
      </c>
      <c r="H16" s="65">
        <f>VLOOKUP($A16,'Return Data'!$B$7:$R$2292,12,0)</f>
        <v>42.590200000000003</v>
      </c>
      <c r="I16" s="66">
        <f t="shared" si="2"/>
        <v>13</v>
      </c>
      <c r="J16" s="65">
        <f>VLOOKUP($A16,'Return Data'!$B$7:$R$2292,13,0)</f>
        <v>74.698999999999998</v>
      </c>
      <c r="K16" s="66">
        <f t="shared" si="3"/>
        <v>10</v>
      </c>
      <c r="L16" s="65">
        <f>VLOOKUP($A16,'Return Data'!$B$7:$R$2292,17,0)</f>
        <v>34.952399999999997</v>
      </c>
      <c r="M16" s="66">
        <f t="shared" si="4"/>
        <v>13</v>
      </c>
      <c r="N16" s="65">
        <f>VLOOKUP($A16,'Return Data'!$B$7:$R$2292,14,0)</f>
        <v>24.462</v>
      </c>
      <c r="O16" s="66">
        <f t="shared" si="5"/>
        <v>15</v>
      </c>
      <c r="P16" s="65">
        <f>VLOOKUP($A16,'Return Data'!$B$7:$R$2292,15,0)</f>
        <v>16.223299999999998</v>
      </c>
      <c r="Q16" s="66">
        <f t="shared" si="6"/>
        <v>12</v>
      </c>
      <c r="R16" s="65">
        <f>VLOOKUP($A16,'Return Data'!$B$7:$R$2292,16,0)</f>
        <v>20.529900000000001</v>
      </c>
      <c r="S16" s="67">
        <f t="shared" si="7"/>
        <v>16</v>
      </c>
    </row>
    <row r="17" spans="1:19" x14ac:dyDescent="0.3">
      <c r="A17" s="63" t="s">
        <v>1167</v>
      </c>
      <c r="B17" s="64">
        <f>VLOOKUP($A17,'Return Data'!$B$7:$R$2292,3,0)</f>
        <v>44494</v>
      </c>
      <c r="C17" s="65">
        <f>VLOOKUP($A17,'Return Data'!$B$7:$R$2292,4,0)</f>
        <v>19.14</v>
      </c>
      <c r="D17" s="65">
        <f>VLOOKUP($A17,'Return Data'!$B$7:$R$2292,10,0)</f>
        <v>7.649</v>
      </c>
      <c r="E17" s="66">
        <f t="shared" si="0"/>
        <v>16</v>
      </c>
      <c r="F17" s="65">
        <f>VLOOKUP($A17,'Return Data'!$B$7:$R$2292,11,0)</f>
        <v>26.754999999999999</v>
      </c>
      <c r="G17" s="66">
        <f t="shared" si="1"/>
        <v>18</v>
      </c>
      <c r="H17" s="65">
        <f>VLOOKUP($A17,'Return Data'!$B$7:$R$2292,12,0)</f>
        <v>35.841000000000001</v>
      </c>
      <c r="I17" s="66">
        <f t="shared" si="2"/>
        <v>22</v>
      </c>
      <c r="J17" s="65">
        <f>VLOOKUP($A17,'Return Data'!$B$7:$R$2292,13,0)</f>
        <v>63.032400000000003</v>
      </c>
      <c r="K17" s="66">
        <f t="shared" si="3"/>
        <v>21</v>
      </c>
      <c r="L17" s="65">
        <f>VLOOKUP($A17,'Return Data'!$B$7:$R$2292,17,0)</f>
        <v>33.134300000000003</v>
      </c>
      <c r="M17" s="66">
        <f t="shared" si="4"/>
        <v>18</v>
      </c>
      <c r="N17" s="65">
        <f>VLOOKUP($A17,'Return Data'!$B$7:$R$2292,14,0)</f>
        <v>22.057099999999998</v>
      </c>
      <c r="O17" s="66">
        <f t="shared" si="5"/>
        <v>19</v>
      </c>
      <c r="P17" s="65"/>
      <c r="Q17" s="66"/>
      <c r="R17" s="65">
        <f>VLOOKUP($A17,'Return Data'!$B$7:$R$2292,16,0)</f>
        <v>14.643000000000001</v>
      </c>
      <c r="S17" s="67">
        <f t="shared" si="7"/>
        <v>25</v>
      </c>
    </row>
    <row r="18" spans="1:19" x14ac:dyDescent="0.3">
      <c r="A18" s="63" t="s">
        <v>1169</v>
      </c>
      <c r="B18" s="64">
        <f>VLOOKUP($A18,'Return Data'!$B$7:$R$2292,3,0)</f>
        <v>44494</v>
      </c>
      <c r="C18" s="65">
        <f>VLOOKUP($A18,'Return Data'!$B$7:$R$2292,4,0)</f>
        <v>100.08</v>
      </c>
      <c r="D18" s="65">
        <f>VLOOKUP($A18,'Return Data'!$B$7:$R$2292,10,0)</f>
        <v>7.7403000000000004</v>
      </c>
      <c r="E18" s="66">
        <f t="shared" si="0"/>
        <v>15</v>
      </c>
      <c r="F18" s="65">
        <f>VLOOKUP($A18,'Return Data'!$B$7:$R$2292,11,0)</f>
        <v>30.994800000000001</v>
      </c>
      <c r="G18" s="66">
        <f t="shared" si="1"/>
        <v>11</v>
      </c>
      <c r="H18" s="65">
        <f>VLOOKUP($A18,'Return Data'!$B$7:$R$2292,12,0)</f>
        <v>37.133499999999998</v>
      </c>
      <c r="I18" s="66">
        <f t="shared" si="2"/>
        <v>20</v>
      </c>
      <c r="J18" s="65">
        <f>VLOOKUP($A18,'Return Data'!$B$7:$R$2292,13,0)</f>
        <v>64.849299999999999</v>
      </c>
      <c r="K18" s="66">
        <f t="shared" si="3"/>
        <v>18</v>
      </c>
      <c r="L18" s="65">
        <f>VLOOKUP($A18,'Return Data'!$B$7:$R$2292,17,0)</f>
        <v>37.265300000000003</v>
      </c>
      <c r="M18" s="66">
        <f t="shared" si="4"/>
        <v>10</v>
      </c>
      <c r="N18" s="65">
        <f>VLOOKUP($A18,'Return Data'!$B$7:$R$2292,14,0)</f>
        <v>27.24</v>
      </c>
      <c r="O18" s="66">
        <f t="shared" si="5"/>
        <v>12</v>
      </c>
      <c r="P18" s="65">
        <f>VLOOKUP($A18,'Return Data'!$B$7:$R$2292,15,0)</f>
        <v>19.033200000000001</v>
      </c>
      <c r="Q18" s="66">
        <f>RANK(P18,P$8:P$33,0)</f>
        <v>5</v>
      </c>
      <c r="R18" s="65">
        <f>VLOOKUP($A18,'Return Data'!$B$7:$R$2292,16,0)</f>
        <v>21.744800000000001</v>
      </c>
      <c r="S18" s="67">
        <f t="shared" si="7"/>
        <v>6</v>
      </c>
    </row>
    <row r="19" spans="1:19" x14ac:dyDescent="0.3">
      <c r="A19" s="63" t="s">
        <v>1171</v>
      </c>
      <c r="B19" s="64">
        <f>VLOOKUP($A19,'Return Data'!$B$7:$R$2292,3,0)</f>
        <v>44494</v>
      </c>
      <c r="C19" s="65">
        <f>VLOOKUP($A19,'Return Data'!$B$7:$R$2292,4,0)</f>
        <v>78.257000000000005</v>
      </c>
      <c r="D19" s="65">
        <f>VLOOKUP($A19,'Return Data'!$B$7:$R$2292,10,0)</f>
        <v>5.9574999999999996</v>
      </c>
      <c r="E19" s="66">
        <f t="shared" si="0"/>
        <v>23</v>
      </c>
      <c r="F19" s="65">
        <f>VLOOKUP($A19,'Return Data'!$B$7:$R$2292,11,0)</f>
        <v>24.734200000000001</v>
      </c>
      <c r="G19" s="66">
        <f t="shared" si="1"/>
        <v>23</v>
      </c>
      <c r="H19" s="65">
        <f>VLOOKUP($A19,'Return Data'!$B$7:$R$2292,12,0)</f>
        <v>39.787100000000002</v>
      </c>
      <c r="I19" s="66">
        <f t="shared" si="2"/>
        <v>15</v>
      </c>
      <c r="J19" s="65">
        <f>VLOOKUP($A19,'Return Data'!$B$7:$R$2292,13,0)</f>
        <v>70.528000000000006</v>
      </c>
      <c r="K19" s="66">
        <f t="shared" si="3"/>
        <v>14</v>
      </c>
      <c r="L19" s="65">
        <f>VLOOKUP($A19,'Return Data'!$B$7:$R$2292,17,0)</f>
        <v>37.581499999999998</v>
      </c>
      <c r="M19" s="66">
        <f t="shared" si="4"/>
        <v>9</v>
      </c>
      <c r="N19" s="65">
        <f>VLOOKUP($A19,'Return Data'!$B$7:$R$2292,14,0)</f>
        <v>29.445699999999999</v>
      </c>
      <c r="O19" s="66">
        <f t="shared" si="5"/>
        <v>6</v>
      </c>
      <c r="P19" s="65">
        <f>VLOOKUP($A19,'Return Data'!$B$7:$R$2292,15,0)</f>
        <v>18.0154</v>
      </c>
      <c r="Q19" s="66">
        <f>RANK(P19,P$8:P$33,0)</f>
        <v>6</v>
      </c>
      <c r="R19" s="65">
        <f>VLOOKUP($A19,'Return Data'!$B$7:$R$2292,16,0)</f>
        <v>21.6326</v>
      </c>
      <c r="S19" s="67">
        <f t="shared" si="7"/>
        <v>8</v>
      </c>
    </row>
    <row r="20" spans="1:19" x14ac:dyDescent="0.3">
      <c r="A20" s="63" t="s">
        <v>1172</v>
      </c>
      <c r="B20" s="64">
        <f>VLOOKUP($A20,'Return Data'!$B$7:$R$2292,3,0)</f>
        <v>44494</v>
      </c>
      <c r="C20" s="65">
        <f>VLOOKUP($A20,'Return Data'!$B$7:$R$2292,4,0)</f>
        <v>225.89</v>
      </c>
      <c r="D20" s="65">
        <f>VLOOKUP($A20,'Return Data'!$B$7:$R$2292,10,0)</f>
        <v>5.31</v>
      </c>
      <c r="E20" s="66">
        <f t="shared" si="0"/>
        <v>25</v>
      </c>
      <c r="F20" s="65">
        <f>VLOOKUP($A20,'Return Data'!$B$7:$R$2292,11,0)</f>
        <v>20.052099999999999</v>
      </c>
      <c r="G20" s="66">
        <f t="shared" si="1"/>
        <v>26</v>
      </c>
      <c r="H20" s="65">
        <f>VLOOKUP($A20,'Return Data'!$B$7:$R$2292,12,0)</f>
        <v>31.652899999999999</v>
      </c>
      <c r="I20" s="66">
        <f t="shared" si="2"/>
        <v>25</v>
      </c>
      <c r="J20" s="65">
        <f>VLOOKUP($A20,'Return Data'!$B$7:$R$2292,13,0)</f>
        <v>52.793599999999998</v>
      </c>
      <c r="K20" s="66">
        <f t="shared" si="3"/>
        <v>24</v>
      </c>
      <c r="L20" s="65">
        <f>VLOOKUP($A20,'Return Data'!$B$7:$R$2292,17,0)</f>
        <v>28.5975</v>
      </c>
      <c r="M20" s="66">
        <f t="shared" si="4"/>
        <v>22</v>
      </c>
      <c r="N20" s="65">
        <f>VLOOKUP($A20,'Return Data'!$B$7:$R$2292,14,0)</f>
        <v>20.527000000000001</v>
      </c>
      <c r="O20" s="66">
        <f t="shared" si="5"/>
        <v>21</v>
      </c>
      <c r="P20" s="65">
        <f>VLOOKUP($A20,'Return Data'!$B$7:$R$2292,15,0)</f>
        <v>15.0891</v>
      </c>
      <c r="Q20" s="66">
        <f>RANK(P20,P$8:P$33,0)</f>
        <v>16</v>
      </c>
      <c r="R20" s="65">
        <f>VLOOKUP($A20,'Return Data'!$B$7:$R$2292,16,0)</f>
        <v>20.7363</v>
      </c>
      <c r="S20" s="67">
        <f t="shared" si="7"/>
        <v>14</v>
      </c>
    </row>
    <row r="21" spans="1:19" x14ac:dyDescent="0.3">
      <c r="A21" s="63" t="s">
        <v>1174</v>
      </c>
      <c r="B21" s="64">
        <f>VLOOKUP($A21,'Return Data'!$B$7:$R$2292,3,0)</f>
        <v>44494</v>
      </c>
      <c r="C21" s="65">
        <f>VLOOKUP($A21,'Return Data'!$B$7:$R$2292,4,0)</f>
        <v>18.496700000000001</v>
      </c>
      <c r="D21" s="65">
        <f>VLOOKUP($A21,'Return Data'!$B$7:$R$2292,10,0)</f>
        <v>6.6079999999999997</v>
      </c>
      <c r="E21" s="66">
        <f t="shared" si="0"/>
        <v>21</v>
      </c>
      <c r="F21" s="65">
        <f>VLOOKUP($A21,'Return Data'!$B$7:$R$2292,11,0)</f>
        <v>30.9937</v>
      </c>
      <c r="G21" s="66">
        <f t="shared" si="1"/>
        <v>12</v>
      </c>
      <c r="H21" s="65">
        <f>VLOOKUP($A21,'Return Data'!$B$7:$R$2292,12,0)</f>
        <v>47.113300000000002</v>
      </c>
      <c r="I21" s="66">
        <f t="shared" si="2"/>
        <v>4</v>
      </c>
      <c r="J21" s="65">
        <f>VLOOKUP($A21,'Return Data'!$B$7:$R$2292,13,0)</f>
        <v>76.554199999999994</v>
      </c>
      <c r="K21" s="66">
        <f t="shared" si="3"/>
        <v>6</v>
      </c>
      <c r="L21" s="65">
        <f>VLOOKUP($A21,'Return Data'!$B$7:$R$2292,17,0)</f>
        <v>36.495100000000001</v>
      </c>
      <c r="M21" s="66">
        <f t="shared" si="4"/>
        <v>11</v>
      </c>
      <c r="N21" s="65"/>
      <c r="O21" s="66"/>
      <c r="P21" s="65"/>
      <c r="Q21" s="66"/>
      <c r="R21" s="65">
        <f>VLOOKUP($A21,'Return Data'!$B$7:$R$2292,16,0)</f>
        <v>17.888999999999999</v>
      </c>
      <c r="S21" s="67">
        <f t="shared" si="7"/>
        <v>22</v>
      </c>
    </row>
    <row r="22" spans="1:19" x14ac:dyDescent="0.3">
      <c r="A22" s="63" t="s">
        <v>1176</v>
      </c>
      <c r="B22" s="64">
        <f>VLOOKUP($A22,'Return Data'!$B$7:$R$2292,3,0)</f>
        <v>44494</v>
      </c>
      <c r="C22" s="65">
        <f>VLOOKUP($A22,'Return Data'!$B$7:$R$2292,4,0)</f>
        <v>21.591999999999999</v>
      </c>
      <c r="D22" s="65">
        <f>VLOOKUP($A22,'Return Data'!$B$7:$R$2292,10,0)</f>
        <v>8.9405000000000001</v>
      </c>
      <c r="E22" s="66">
        <f t="shared" si="0"/>
        <v>8</v>
      </c>
      <c r="F22" s="65">
        <f>VLOOKUP($A22,'Return Data'!$B$7:$R$2292,11,0)</f>
        <v>31.514199999999999</v>
      </c>
      <c r="G22" s="66">
        <f t="shared" si="1"/>
        <v>8</v>
      </c>
      <c r="H22" s="65">
        <f>VLOOKUP($A22,'Return Data'!$B$7:$R$2292,12,0)</f>
        <v>43.135599999999997</v>
      </c>
      <c r="I22" s="66">
        <f t="shared" si="2"/>
        <v>10</v>
      </c>
      <c r="J22" s="65">
        <f>VLOOKUP($A22,'Return Data'!$B$7:$R$2292,13,0)</f>
        <v>78.078400000000002</v>
      </c>
      <c r="K22" s="66">
        <f t="shared" ref="K22:K31" si="8">RANK(J22,J$8:J$33,0)</f>
        <v>3</v>
      </c>
      <c r="L22" s="65"/>
      <c r="M22" s="66"/>
      <c r="N22" s="65"/>
      <c r="O22" s="66"/>
      <c r="P22" s="65"/>
      <c r="Q22" s="66"/>
      <c r="R22" s="65">
        <f>VLOOKUP($A22,'Return Data'!$B$7:$R$2292,16,0)</f>
        <v>40.923299999999998</v>
      </c>
      <c r="S22" s="67">
        <f t="shared" si="7"/>
        <v>2</v>
      </c>
    </row>
    <row r="23" spans="1:19" x14ac:dyDescent="0.3">
      <c r="A23" s="63" t="s">
        <v>1178</v>
      </c>
      <c r="B23" s="64">
        <f>VLOOKUP($A23,'Return Data'!$B$7:$R$2292,3,0)</f>
        <v>44494</v>
      </c>
      <c r="C23" s="65">
        <f>VLOOKUP($A23,'Return Data'!$B$7:$R$2292,4,0)</f>
        <v>46.643999999999998</v>
      </c>
      <c r="D23" s="65">
        <f>VLOOKUP($A23,'Return Data'!$B$7:$R$2292,10,0)</f>
        <v>14.8392</v>
      </c>
      <c r="E23" s="66">
        <f t="shared" si="0"/>
        <v>1</v>
      </c>
      <c r="F23" s="65">
        <f>VLOOKUP($A23,'Return Data'!$B$7:$R$2292,11,0)</f>
        <v>35.874600000000001</v>
      </c>
      <c r="G23" s="66">
        <f t="shared" si="1"/>
        <v>3</v>
      </c>
      <c r="H23" s="65">
        <f>VLOOKUP($A23,'Return Data'!$B$7:$R$2292,12,0)</f>
        <v>44.1053</v>
      </c>
      <c r="I23" s="66">
        <f t="shared" si="2"/>
        <v>9</v>
      </c>
      <c r="J23" s="65">
        <f>VLOOKUP($A23,'Return Data'!$B$7:$R$2292,13,0)</f>
        <v>72.325400000000002</v>
      </c>
      <c r="K23" s="66">
        <f t="shared" si="8"/>
        <v>12</v>
      </c>
      <c r="L23" s="65">
        <f>VLOOKUP($A23,'Return Data'!$B$7:$R$2292,17,0)</f>
        <v>29.629899999999999</v>
      </c>
      <c r="M23" s="66">
        <f>RANK(L23,L$8:L$33,0)</f>
        <v>21</v>
      </c>
      <c r="N23" s="65">
        <f>VLOOKUP($A23,'Return Data'!$B$7:$R$2292,14,0)</f>
        <v>25.201799999999999</v>
      </c>
      <c r="O23" s="66">
        <f>RANK(N23,N$8:N$33,0)</f>
        <v>14</v>
      </c>
      <c r="P23" s="65">
        <f>VLOOKUP($A23,'Return Data'!$B$7:$R$2292,15,0)</f>
        <v>13.4185</v>
      </c>
      <c r="Q23" s="66">
        <f>RANK(P23,P$8:P$33,0)</f>
        <v>19</v>
      </c>
      <c r="R23" s="65">
        <f>VLOOKUP($A23,'Return Data'!$B$7:$R$2292,16,0)</f>
        <v>22.231300000000001</v>
      </c>
      <c r="S23" s="67">
        <f t="shared" si="7"/>
        <v>5</v>
      </c>
    </row>
    <row r="24" spans="1:19" x14ac:dyDescent="0.3">
      <c r="A24" s="63" t="s">
        <v>1181</v>
      </c>
      <c r="B24" s="64">
        <f>VLOOKUP($A24,'Return Data'!$B$7:$R$2292,3,0)</f>
        <v>44494</v>
      </c>
      <c r="C24" s="65">
        <f>VLOOKUP($A24,'Return Data'!$B$7:$R$2292,4,0)</f>
        <v>2181.8355000000001</v>
      </c>
      <c r="D24" s="65">
        <f>VLOOKUP($A24,'Return Data'!$B$7:$R$2292,10,0)</f>
        <v>10.1487</v>
      </c>
      <c r="E24" s="66">
        <f t="shared" si="0"/>
        <v>7</v>
      </c>
      <c r="F24" s="65">
        <f>VLOOKUP($A24,'Return Data'!$B$7:$R$2292,11,0)</f>
        <v>34.505499999999998</v>
      </c>
      <c r="G24" s="66">
        <f t="shared" si="1"/>
        <v>6</v>
      </c>
      <c r="H24" s="65">
        <f>VLOOKUP($A24,'Return Data'!$B$7:$R$2292,12,0)</f>
        <v>42.697899999999997</v>
      </c>
      <c r="I24" s="66">
        <f t="shared" si="2"/>
        <v>12</v>
      </c>
      <c r="J24" s="65">
        <f>VLOOKUP($A24,'Return Data'!$B$7:$R$2292,13,0)</f>
        <v>75.059700000000007</v>
      </c>
      <c r="K24" s="66">
        <f t="shared" si="8"/>
        <v>8</v>
      </c>
      <c r="L24" s="65">
        <f>VLOOKUP($A24,'Return Data'!$B$7:$R$2292,17,0)</f>
        <v>38.990499999999997</v>
      </c>
      <c r="M24" s="66">
        <f>RANK(L24,L$8:L$33,0)</f>
        <v>7</v>
      </c>
      <c r="N24" s="65">
        <f>VLOOKUP($A24,'Return Data'!$B$7:$R$2292,14,0)</f>
        <v>28.763400000000001</v>
      </c>
      <c r="O24" s="66">
        <f>RANK(N24,N$8:N$33,0)</f>
        <v>9</v>
      </c>
      <c r="P24" s="65">
        <f>VLOOKUP($A24,'Return Data'!$B$7:$R$2292,15,0)</f>
        <v>17.7727</v>
      </c>
      <c r="Q24" s="66">
        <f>RANK(P24,P$8:P$33,0)</f>
        <v>7</v>
      </c>
      <c r="R24" s="65">
        <f>VLOOKUP($A24,'Return Data'!$B$7:$R$2292,16,0)</f>
        <v>18.039100000000001</v>
      </c>
      <c r="S24" s="67">
        <f t="shared" si="7"/>
        <v>20</v>
      </c>
    </row>
    <row r="25" spans="1:19" x14ac:dyDescent="0.3">
      <c r="A25" s="63" t="s">
        <v>1182</v>
      </c>
      <c r="B25" s="64">
        <f>VLOOKUP($A25,'Return Data'!$B$7:$R$2292,3,0)</f>
        <v>44494</v>
      </c>
      <c r="C25" s="65">
        <f>VLOOKUP($A25,'Return Data'!$B$7:$R$2292,4,0)</f>
        <v>46.7</v>
      </c>
      <c r="D25" s="65">
        <f>VLOOKUP($A25,'Return Data'!$B$7:$R$2292,10,0)</f>
        <v>11.058299999999999</v>
      </c>
      <c r="E25" s="66">
        <f t="shared" si="0"/>
        <v>4</v>
      </c>
      <c r="F25" s="65">
        <f>VLOOKUP($A25,'Return Data'!$B$7:$R$2292,11,0)</f>
        <v>36.749600000000001</v>
      </c>
      <c r="G25" s="66">
        <f t="shared" si="1"/>
        <v>2</v>
      </c>
      <c r="H25" s="65">
        <f>VLOOKUP($A25,'Return Data'!$B$7:$R$2292,12,0)</f>
        <v>53.114800000000002</v>
      </c>
      <c r="I25" s="66">
        <f t="shared" si="2"/>
        <v>1</v>
      </c>
      <c r="J25" s="65">
        <f>VLOOKUP($A25,'Return Data'!$B$7:$R$2292,13,0)</f>
        <v>87.852000000000004</v>
      </c>
      <c r="K25" s="66">
        <f t="shared" si="8"/>
        <v>1</v>
      </c>
      <c r="L25" s="65">
        <f>VLOOKUP($A25,'Return Data'!$B$7:$R$2292,17,0)</f>
        <v>59.557699999999997</v>
      </c>
      <c r="M25" s="66">
        <f>RANK(L25,L$8:L$33,0)</f>
        <v>1</v>
      </c>
      <c r="N25" s="65">
        <f>VLOOKUP($A25,'Return Data'!$B$7:$R$2292,14,0)</f>
        <v>39.654200000000003</v>
      </c>
      <c r="O25" s="66">
        <f>RANK(N25,N$8:N$33,0)</f>
        <v>1</v>
      </c>
      <c r="P25" s="65">
        <f>VLOOKUP($A25,'Return Data'!$B$7:$R$2292,15,0)</f>
        <v>21.7607</v>
      </c>
      <c r="Q25" s="66">
        <f>RANK(P25,P$8:P$33,0)</f>
        <v>2</v>
      </c>
      <c r="R25" s="65">
        <f>VLOOKUP($A25,'Return Data'!$B$7:$R$2292,16,0)</f>
        <v>21.537099999999999</v>
      </c>
      <c r="S25" s="67">
        <f t="shared" si="7"/>
        <v>9</v>
      </c>
    </row>
    <row r="26" spans="1:19" x14ac:dyDescent="0.3">
      <c r="A26" s="63" t="s">
        <v>1184</v>
      </c>
      <c r="B26" s="64">
        <f>VLOOKUP($A26,'Return Data'!$B$7:$R$2292,3,0)</f>
        <v>44494</v>
      </c>
      <c r="C26" s="65">
        <f>VLOOKUP($A26,'Return Data'!$B$7:$R$2292,4,0)</f>
        <v>18.52</v>
      </c>
      <c r="D26" s="65">
        <f>VLOOKUP($A26,'Return Data'!$B$7:$R$2292,10,0)</f>
        <v>12.310499999999999</v>
      </c>
      <c r="E26" s="66">
        <f t="shared" si="0"/>
        <v>2</v>
      </c>
      <c r="F26" s="65">
        <f>VLOOKUP($A26,'Return Data'!$B$7:$R$2292,11,0)</f>
        <v>34.593000000000004</v>
      </c>
      <c r="G26" s="66">
        <f t="shared" ref="G26" si="9">RANK(F26,F$8:F$33,0)</f>
        <v>5</v>
      </c>
      <c r="H26" s="65">
        <f>VLOOKUP($A26,'Return Data'!$B$7:$R$2292,12,0)</f>
        <v>44.124499999999998</v>
      </c>
      <c r="I26" s="66">
        <f t="shared" ref="I26" si="10">RANK(H26,H$8:H$33,0)</f>
        <v>8</v>
      </c>
      <c r="J26" s="65">
        <f>VLOOKUP($A26,'Return Data'!$B$7:$R$2292,13,0)</f>
        <v>74.716999999999999</v>
      </c>
      <c r="K26" s="66">
        <f t="shared" si="8"/>
        <v>9</v>
      </c>
      <c r="L26" s="65"/>
      <c r="M26" s="66"/>
      <c r="N26" s="65"/>
      <c r="O26" s="66"/>
      <c r="P26" s="65"/>
      <c r="Q26" s="66"/>
      <c r="R26" s="65">
        <f>VLOOKUP($A26,'Return Data'!$B$7:$R$2292,16,0)</f>
        <v>40.249299999999998</v>
      </c>
      <c r="S26" s="67">
        <f t="shared" si="7"/>
        <v>3</v>
      </c>
    </row>
    <row r="27" spans="1:19" x14ac:dyDescent="0.3">
      <c r="A27" s="63" t="s">
        <v>1187</v>
      </c>
      <c r="B27" s="64">
        <f>VLOOKUP($A27,'Return Data'!$B$7:$R$2292,3,0)</f>
        <v>44494</v>
      </c>
      <c r="C27" s="65">
        <f>VLOOKUP($A27,'Return Data'!$B$7:$R$2292,4,0)</f>
        <v>122.3886</v>
      </c>
      <c r="D27" s="65">
        <f>VLOOKUP($A27,'Return Data'!$B$7:$R$2292,10,0)</f>
        <v>7.5002000000000004</v>
      </c>
      <c r="E27" s="66">
        <f t="shared" si="0"/>
        <v>17</v>
      </c>
      <c r="F27" s="65">
        <f>VLOOKUP($A27,'Return Data'!$B$7:$R$2292,11,0)</f>
        <v>31.183299999999999</v>
      </c>
      <c r="G27" s="66">
        <f t="shared" ref="G27:G33" si="11">RANK(F27,F$8:F$33,0)</f>
        <v>10</v>
      </c>
      <c r="H27" s="65">
        <f>VLOOKUP($A27,'Return Data'!$B$7:$R$2292,12,0)</f>
        <v>50.728999999999999</v>
      </c>
      <c r="I27" s="66">
        <f t="shared" ref="I27:I33" si="12">RANK(H27,H$8:H$33,0)</f>
        <v>2</v>
      </c>
      <c r="J27" s="65">
        <f>VLOOKUP($A27,'Return Data'!$B$7:$R$2292,13,0)</f>
        <v>85.876099999999994</v>
      </c>
      <c r="K27" s="66">
        <f t="shared" si="8"/>
        <v>2</v>
      </c>
      <c r="L27" s="65">
        <f>VLOOKUP($A27,'Return Data'!$B$7:$R$2292,17,0)</f>
        <v>48.552700000000002</v>
      </c>
      <c r="M27" s="66">
        <f>RANK(L27,L$8:L$33,0)</f>
        <v>2</v>
      </c>
      <c r="N27" s="65">
        <f>VLOOKUP($A27,'Return Data'!$B$7:$R$2292,14,0)</f>
        <v>31.890599999999999</v>
      </c>
      <c r="O27" s="66">
        <f>RANK(N27,N$8:N$33,0)</f>
        <v>2</v>
      </c>
      <c r="P27" s="65">
        <f>VLOOKUP($A27,'Return Data'!$B$7:$R$2292,15,0)</f>
        <v>21.0259</v>
      </c>
      <c r="Q27" s="66">
        <f>RANK(P27,P$8:P$33,0)</f>
        <v>3</v>
      </c>
      <c r="R27" s="65">
        <f>VLOOKUP($A27,'Return Data'!$B$7:$R$2292,16,0)</f>
        <v>17.0517</v>
      </c>
      <c r="S27" s="67">
        <f t="shared" si="7"/>
        <v>24</v>
      </c>
    </row>
    <row r="28" spans="1:19" x14ac:dyDescent="0.3">
      <c r="A28" s="63" t="s">
        <v>1188</v>
      </c>
      <c r="B28" s="64">
        <f>VLOOKUP($A28,'Return Data'!$B$7:$R$2292,3,0)</f>
        <v>44494</v>
      </c>
      <c r="C28" s="65">
        <f>VLOOKUP($A28,'Return Data'!$B$7:$R$2292,4,0)</f>
        <v>144.54669999999999</v>
      </c>
      <c r="D28" s="65">
        <f>VLOOKUP($A28,'Return Data'!$B$7:$R$2292,10,0)</f>
        <v>6.8906999999999998</v>
      </c>
      <c r="E28" s="66">
        <f t="shared" si="0"/>
        <v>20</v>
      </c>
      <c r="F28" s="65">
        <f>VLOOKUP($A28,'Return Data'!$B$7:$R$2292,11,0)</f>
        <v>25.692299999999999</v>
      </c>
      <c r="G28" s="66">
        <f t="shared" si="11"/>
        <v>22</v>
      </c>
      <c r="H28" s="65">
        <f>VLOOKUP($A28,'Return Data'!$B$7:$R$2292,12,0)</f>
        <v>41.470100000000002</v>
      </c>
      <c r="I28" s="66">
        <f t="shared" si="12"/>
        <v>14</v>
      </c>
      <c r="J28" s="65">
        <f>VLOOKUP($A28,'Return Data'!$B$7:$R$2292,13,0)</f>
        <v>75.967399999999998</v>
      </c>
      <c r="K28" s="66">
        <f t="shared" si="8"/>
        <v>7</v>
      </c>
      <c r="L28" s="65">
        <f>VLOOKUP($A28,'Return Data'!$B$7:$R$2292,17,0)</f>
        <v>41.088000000000001</v>
      </c>
      <c r="M28" s="66">
        <f>RANK(L28,L$8:L$33,0)</f>
        <v>4</v>
      </c>
      <c r="N28" s="65">
        <f>VLOOKUP($A28,'Return Data'!$B$7:$R$2292,14,0)</f>
        <v>28.6189</v>
      </c>
      <c r="O28" s="66">
        <f>RANK(N28,N$8:N$33,0)</f>
        <v>10</v>
      </c>
      <c r="P28" s="65">
        <f>VLOOKUP($A28,'Return Data'!$B$7:$R$2292,15,0)</f>
        <v>14.111000000000001</v>
      </c>
      <c r="Q28" s="66">
        <f>RANK(P28,P$8:P$33,0)</f>
        <v>18</v>
      </c>
      <c r="R28" s="65">
        <f>VLOOKUP($A28,'Return Data'!$B$7:$R$2292,16,0)</f>
        <v>20.5395</v>
      </c>
      <c r="S28" s="67">
        <f t="shared" si="7"/>
        <v>15</v>
      </c>
    </row>
    <row r="29" spans="1:19" x14ac:dyDescent="0.3">
      <c r="A29" s="63" t="s">
        <v>1191</v>
      </c>
      <c r="B29" s="64">
        <f>VLOOKUP($A29,'Return Data'!$B$7:$R$2292,3,0)</f>
        <v>44494</v>
      </c>
      <c r="C29" s="65">
        <f>VLOOKUP($A29,'Return Data'!$B$7:$R$2292,4,0)</f>
        <v>744.4828</v>
      </c>
      <c r="D29" s="65">
        <f>VLOOKUP($A29,'Return Data'!$B$7:$R$2292,10,0)</f>
        <v>6.9245999999999999</v>
      </c>
      <c r="E29" s="66">
        <f t="shared" si="0"/>
        <v>19</v>
      </c>
      <c r="F29" s="65">
        <f>VLOOKUP($A29,'Return Data'!$B$7:$R$2292,11,0)</f>
        <v>26.409199999999998</v>
      </c>
      <c r="G29" s="66">
        <f t="shared" si="11"/>
        <v>19</v>
      </c>
      <c r="H29" s="65">
        <f>VLOOKUP($A29,'Return Data'!$B$7:$R$2292,12,0)</f>
        <v>32.956899999999997</v>
      </c>
      <c r="I29" s="66">
        <f t="shared" si="12"/>
        <v>24</v>
      </c>
      <c r="J29" s="65">
        <f>VLOOKUP($A29,'Return Data'!$B$7:$R$2292,13,0)</f>
        <v>62.4377</v>
      </c>
      <c r="K29" s="66">
        <f t="shared" si="8"/>
        <v>22</v>
      </c>
      <c r="L29" s="65">
        <f>VLOOKUP($A29,'Return Data'!$B$7:$R$2292,17,0)</f>
        <v>27.154199999999999</v>
      </c>
      <c r="M29" s="66">
        <f>RANK(L29,L$8:L$33,0)</f>
        <v>23</v>
      </c>
      <c r="N29" s="65">
        <f>VLOOKUP($A29,'Return Data'!$B$7:$R$2292,14,0)</f>
        <v>19.577400000000001</v>
      </c>
      <c r="O29" s="66">
        <f>RANK(N29,N$8:N$33,0)</f>
        <v>22</v>
      </c>
      <c r="P29" s="65">
        <f>VLOOKUP($A29,'Return Data'!$B$7:$R$2292,15,0)</f>
        <v>11.203799999999999</v>
      </c>
      <c r="Q29" s="66">
        <f>RANK(P29,P$8:P$33,0)</f>
        <v>21</v>
      </c>
      <c r="R29" s="65">
        <f>VLOOKUP($A29,'Return Data'!$B$7:$R$2292,16,0)</f>
        <v>17.9421</v>
      </c>
      <c r="S29" s="67">
        <f t="shared" si="7"/>
        <v>21</v>
      </c>
    </row>
    <row r="30" spans="1:19" x14ac:dyDescent="0.3">
      <c r="A30" s="63" t="s">
        <v>1193</v>
      </c>
      <c r="B30" s="64">
        <f>VLOOKUP($A30,'Return Data'!$B$7:$R$2292,3,0)</f>
        <v>44494</v>
      </c>
      <c r="C30" s="65">
        <f>VLOOKUP($A30,'Return Data'!$B$7:$R$2292,4,0)</f>
        <v>264.87220000000002</v>
      </c>
      <c r="D30" s="65">
        <f>VLOOKUP($A30,'Return Data'!$B$7:$R$2292,10,0)</f>
        <v>8.1395999999999997</v>
      </c>
      <c r="E30" s="66">
        <f t="shared" si="0"/>
        <v>10</v>
      </c>
      <c r="F30" s="65">
        <f>VLOOKUP($A30,'Return Data'!$B$7:$R$2292,11,0)</f>
        <v>26.271899999999999</v>
      </c>
      <c r="G30" s="66">
        <f t="shared" si="11"/>
        <v>21</v>
      </c>
      <c r="H30" s="65">
        <f>VLOOKUP($A30,'Return Data'!$B$7:$R$2292,12,0)</f>
        <v>37.831200000000003</v>
      </c>
      <c r="I30" s="66">
        <f t="shared" si="12"/>
        <v>18</v>
      </c>
      <c r="J30" s="65">
        <f>VLOOKUP($A30,'Return Data'!$B$7:$R$2292,13,0)</f>
        <v>64.864900000000006</v>
      </c>
      <c r="K30" s="66">
        <f t="shared" si="8"/>
        <v>17</v>
      </c>
      <c r="L30" s="65">
        <f>VLOOKUP($A30,'Return Data'!$B$7:$R$2292,17,0)</f>
        <v>34.753900000000002</v>
      </c>
      <c r="M30" s="66">
        <f>RANK(L30,L$8:L$33,0)</f>
        <v>14</v>
      </c>
      <c r="N30" s="65">
        <f>VLOOKUP($A30,'Return Data'!$B$7:$R$2292,14,0)</f>
        <v>28.890499999999999</v>
      </c>
      <c r="O30" s="66">
        <f>RANK(N30,N$8:N$33,0)</f>
        <v>8</v>
      </c>
      <c r="P30" s="65">
        <f>VLOOKUP($A30,'Return Data'!$B$7:$R$2292,15,0)</f>
        <v>17.636199999999999</v>
      </c>
      <c r="Q30" s="66">
        <f>RANK(P30,P$8:P$33,0)</f>
        <v>8</v>
      </c>
      <c r="R30" s="65">
        <f>VLOOKUP($A30,'Return Data'!$B$7:$R$2292,16,0)</f>
        <v>21.003299999999999</v>
      </c>
      <c r="S30" s="67">
        <f t="shared" si="7"/>
        <v>11</v>
      </c>
    </row>
    <row r="31" spans="1:19" x14ac:dyDescent="0.3">
      <c r="A31" s="63" t="s">
        <v>1194</v>
      </c>
      <c r="B31" s="64">
        <f>VLOOKUP($A31,'Return Data'!$B$7:$R$2292,3,0)</f>
        <v>44494</v>
      </c>
      <c r="C31" s="65">
        <f>VLOOKUP($A31,'Return Data'!$B$7:$R$2292,4,0)</f>
        <v>77.819999999999993</v>
      </c>
      <c r="D31" s="65">
        <f>VLOOKUP($A31,'Return Data'!$B$7:$R$2292,10,0)</f>
        <v>5.9496000000000002</v>
      </c>
      <c r="E31" s="66">
        <f t="shared" si="0"/>
        <v>24</v>
      </c>
      <c r="F31" s="65">
        <f>VLOOKUP($A31,'Return Data'!$B$7:$R$2292,11,0)</f>
        <v>23.779199999999999</v>
      </c>
      <c r="G31" s="66">
        <f t="shared" si="11"/>
        <v>24</v>
      </c>
      <c r="H31" s="65">
        <f>VLOOKUP($A31,'Return Data'!$B$7:$R$2292,12,0)</f>
        <v>36.382800000000003</v>
      </c>
      <c r="I31" s="66">
        <f t="shared" si="12"/>
        <v>21</v>
      </c>
      <c r="J31" s="65">
        <f>VLOOKUP($A31,'Return Data'!$B$7:$R$2292,13,0)</f>
        <v>56.673999999999999</v>
      </c>
      <c r="K31" s="66">
        <f t="shared" si="8"/>
        <v>23</v>
      </c>
      <c r="L31" s="65">
        <f>VLOOKUP($A31,'Return Data'!$B$7:$R$2292,17,0)</f>
        <v>33.822000000000003</v>
      </c>
      <c r="M31" s="66">
        <f>RANK(L31,L$8:L$33,0)</f>
        <v>16</v>
      </c>
      <c r="N31" s="65">
        <f>VLOOKUP($A31,'Return Data'!$B$7:$R$2292,14,0)</f>
        <v>24.082699999999999</v>
      </c>
      <c r="O31" s="66">
        <f>RANK(N31,N$8:N$33,0)</f>
        <v>16</v>
      </c>
      <c r="P31" s="65">
        <f>VLOOKUP($A31,'Return Data'!$B$7:$R$2292,15,0)</f>
        <v>16.517800000000001</v>
      </c>
      <c r="Q31" s="66">
        <f>RANK(P31,P$8:P$33,0)</f>
        <v>11</v>
      </c>
      <c r="R31" s="65">
        <f>VLOOKUP($A31,'Return Data'!$B$7:$R$2292,16,0)</f>
        <v>18.275500000000001</v>
      </c>
      <c r="S31" s="67">
        <f t="shared" si="7"/>
        <v>19</v>
      </c>
    </row>
    <row r="32" spans="1:19" x14ac:dyDescent="0.3">
      <c r="A32" s="63" t="s">
        <v>1196</v>
      </c>
      <c r="B32" s="64">
        <f>VLOOKUP($A32,'Return Data'!$B$7:$R$2292,3,0)</f>
        <v>44494</v>
      </c>
      <c r="C32" s="65">
        <f>VLOOKUP($A32,'Return Data'!$B$7:$R$2292,4,0)</f>
        <v>27.85</v>
      </c>
      <c r="D32" s="65">
        <f>VLOOKUP($A32,'Return Data'!$B$7:$R$2292,10,0)</f>
        <v>7.7786</v>
      </c>
      <c r="E32" s="66">
        <f t="shared" si="0"/>
        <v>14</v>
      </c>
      <c r="F32" s="65">
        <f>VLOOKUP($A32,'Return Data'!$B$7:$R$2292,11,0)</f>
        <v>31.865500000000001</v>
      </c>
      <c r="G32" s="66">
        <f t="shared" si="11"/>
        <v>7</v>
      </c>
      <c r="H32" s="65">
        <f>VLOOKUP($A32,'Return Data'!$B$7:$R$2292,12,0)</f>
        <v>45.658999999999999</v>
      </c>
      <c r="I32" s="66">
        <f t="shared" si="12"/>
        <v>5</v>
      </c>
      <c r="J32" s="65"/>
      <c r="K32" s="66"/>
      <c r="L32" s="65"/>
      <c r="M32" s="66"/>
      <c r="N32" s="65"/>
      <c r="O32" s="66"/>
      <c r="P32" s="65"/>
      <c r="Q32" s="66"/>
      <c r="R32" s="65">
        <f>VLOOKUP($A32,'Return Data'!$B$7:$R$2292,16,0)</f>
        <v>90.305499999999995</v>
      </c>
      <c r="S32" s="67">
        <f t="shared" si="7"/>
        <v>1</v>
      </c>
    </row>
    <row r="33" spans="1:19" x14ac:dyDescent="0.3">
      <c r="A33" s="63" t="s">
        <v>1939</v>
      </c>
      <c r="B33" s="64">
        <f>VLOOKUP($A33,'Return Data'!$B$7:$R$2292,3,0)</f>
        <v>44494</v>
      </c>
      <c r="C33" s="65">
        <f>VLOOKUP($A33,'Return Data'!$B$7:$R$2292,4,0)</f>
        <v>199.21789999999999</v>
      </c>
      <c r="D33" s="65">
        <f>VLOOKUP($A33,'Return Data'!$B$7:$R$2292,10,0)</f>
        <v>7.8209999999999997</v>
      </c>
      <c r="E33" s="66">
        <f t="shared" si="0"/>
        <v>13</v>
      </c>
      <c r="F33" s="65">
        <f>VLOOKUP($A33,'Return Data'!$B$7:$R$2292,11,0)</f>
        <v>28.895199999999999</v>
      </c>
      <c r="G33" s="66">
        <f t="shared" si="11"/>
        <v>14</v>
      </c>
      <c r="H33" s="65">
        <f>VLOOKUP($A33,'Return Data'!$B$7:$R$2292,12,0)</f>
        <v>37.755099999999999</v>
      </c>
      <c r="I33" s="66">
        <f t="shared" si="12"/>
        <v>19</v>
      </c>
      <c r="J33" s="65">
        <f>VLOOKUP($A33,'Return Data'!$B$7:$R$2292,13,0)</f>
        <v>67.691800000000001</v>
      </c>
      <c r="K33" s="66">
        <f>RANK(J33,J$8:J$33,0)</f>
        <v>16</v>
      </c>
      <c r="L33" s="65">
        <f>VLOOKUP($A33,'Return Data'!$B$7:$R$2292,17,0)</f>
        <v>39.733199999999997</v>
      </c>
      <c r="M33" s="66">
        <f>RANK(L33,L$8:L$33,0)</f>
        <v>6</v>
      </c>
      <c r="N33" s="65">
        <f>VLOOKUP($A33,'Return Data'!$B$7:$R$2292,14,0)</f>
        <v>27.245000000000001</v>
      </c>
      <c r="O33" s="66">
        <f>RANK(N33,N$8:N$33,0)</f>
        <v>11</v>
      </c>
      <c r="P33" s="65">
        <f>VLOOKUP($A33,'Return Data'!$B$7:$R$2292,15,0)</f>
        <v>15.407</v>
      </c>
      <c r="Q33" s="66">
        <f>RANK(P33,P$8:P$33,0)</f>
        <v>14</v>
      </c>
      <c r="R33" s="65">
        <f>VLOOKUP($A33,'Return Data'!$B$7:$R$2292,16,0)</f>
        <v>21.279699999999998</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8.3504923076923081</v>
      </c>
      <c r="E35" s="74"/>
      <c r="F35" s="75">
        <f>AVERAGE(F8:F33)</f>
        <v>29.619250000000001</v>
      </c>
      <c r="G35" s="74"/>
      <c r="H35" s="75">
        <f>AVERAGE(H8:H33)</f>
        <v>40.957807692307696</v>
      </c>
      <c r="I35" s="74"/>
      <c r="J35" s="75">
        <f>AVERAGE(J8:J33)</f>
        <v>69.982056</v>
      </c>
      <c r="K35" s="74"/>
      <c r="L35" s="75">
        <f>AVERAGE(L8:L33)</f>
        <v>36.83735217391304</v>
      </c>
      <c r="M35" s="74"/>
      <c r="N35" s="75">
        <f>AVERAGE(N8:N33)</f>
        <v>26.853681818181823</v>
      </c>
      <c r="O35" s="74"/>
      <c r="P35" s="75">
        <f>AVERAGE(P8:P33)</f>
        <v>16.724042857142852</v>
      </c>
      <c r="Q35" s="74"/>
      <c r="R35" s="75">
        <f>AVERAGE(R8:R33)</f>
        <v>23.882276923076923</v>
      </c>
      <c r="S35" s="76"/>
    </row>
    <row r="36" spans="1:19" x14ac:dyDescent="0.3">
      <c r="A36" s="73" t="s">
        <v>28</v>
      </c>
      <c r="B36" s="74"/>
      <c r="C36" s="74"/>
      <c r="D36" s="75">
        <f>MIN(D8:D33)</f>
        <v>4.7396000000000003</v>
      </c>
      <c r="E36" s="74"/>
      <c r="F36" s="75">
        <f>MIN(F8:F33)</f>
        <v>20.052099999999999</v>
      </c>
      <c r="G36" s="74"/>
      <c r="H36" s="75">
        <f>MIN(H8:H33)</f>
        <v>28.176600000000001</v>
      </c>
      <c r="I36" s="74"/>
      <c r="J36" s="75">
        <f>MIN(J8:J33)</f>
        <v>49.678600000000003</v>
      </c>
      <c r="K36" s="74"/>
      <c r="L36" s="75">
        <f>MIN(L8:L33)</f>
        <v>27.154199999999999</v>
      </c>
      <c r="M36" s="74"/>
      <c r="N36" s="75">
        <f>MIN(N8:N33)</f>
        <v>19.577400000000001</v>
      </c>
      <c r="O36" s="74"/>
      <c r="P36" s="75">
        <f>MIN(P8:P33)</f>
        <v>11.203799999999999</v>
      </c>
      <c r="Q36" s="74"/>
      <c r="R36" s="75">
        <f>MIN(R8:R33)</f>
        <v>10.955500000000001</v>
      </c>
      <c r="S36" s="76"/>
    </row>
    <row r="37" spans="1:19" ht="15" thickBot="1" x14ac:dyDescent="0.35">
      <c r="A37" s="77" t="s">
        <v>29</v>
      </c>
      <c r="B37" s="78"/>
      <c r="C37" s="78"/>
      <c r="D37" s="79">
        <f>MAX(D8:D33)</f>
        <v>14.8392</v>
      </c>
      <c r="E37" s="78"/>
      <c r="F37" s="79">
        <f>MAX(F8:F33)</f>
        <v>38.714500000000001</v>
      </c>
      <c r="G37" s="78"/>
      <c r="H37" s="79">
        <f>MAX(H8:H33)</f>
        <v>53.114800000000002</v>
      </c>
      <c r="I37" s="78"/>
      <c r="J37" s="79">
        <f>MAX(J8:J33)</f>
        <v>87.852000000000004</v>
      </c>
      <c r="K37" s="78"/>
      <c r="L37" s="79">
        <f>MAX(L8:L33)</f>
        <v>59.557699999999997</v>
      </c>
      <c r="M37" s="78"/>
      <c r="N37" s="79">
        <f>MAX(N8:N33)</f>
        <v>39.654200000000003</v>
      </c>
      <c r="O37" s="78"/>
      <c r="P37" s="79">
        <f>MAX(P8:P33)</f>
        <v>21.943899999999999</v>
      </c>
      <c r="Q37" s="78"/>
      <c r="R37" s="79">
        <f>MAX(R8:R33)</f>
        <v>90.305499999999995</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Data'!$B$7:$R$2292,3,0)</f>
        <v>44494</v>
      </c>
      <c r="C8" s="65">
        <f>VLOOKUP($A8,'Return Data'!$B$7:$R$2292,4,0)</f>
        <v>464.52</v>
      </c>
      <c r="D8" s="65">
        <f>VLOOKUP($A8,'Return Data'!$B$7:$R$2292,10,0)</f>
        <v>9.9846000000000004</v>
      </c>
      <c r="E8" s="66">
        <f t="shared" ref="E8:E33" si="0">RANK(D8,D$8:D$33,0)</f>
        <v>5</v>
      </c>
      <c r="F8" s="65">
        <f>VLOOKUP($A8,'Return Data'!$B$7:$R$2292,11,0)</f>
        <v>34.1845</v>
      </c>
      <c r="G8" s="66">
        <f t="shared" ref="G8:G25" si="1">RANK(F8,F$8:F$33,0)</f>
        <v>4</v>
      </c>
      <c r="H8" s="65">
        <f>VLOOKUP($A8,'Return Data'!$B$7:$R$2292,12,0)</f>
        <v>43.7164</v>
      </c>
      <c r="I8" s="66">
        <f t="shared" ref="I8:I25" si="2">RANK(H8,H$8:H$33,0)</f>
        <v>6</v>
      </c>
      <c r="J8" s="65">
        <f>VLOOKUP($A8,'Return Data'!$B$7:$R$2292,13,0)</f>
        <v>71.885300000000001</v>
      </c>
      <c r="K8" s="66">
        <f t="shared" ref="K8:K21" si="3">RANK(J8,J$8:J$33,0)</f>
        <v>10</v>
      </c>
      <c r="L8" s="65">
        <f>VLOOKUP($A8,'Return Data'!$B$7:$R$2292,17,0)</f>
        <v>32.579000000000001</v>
      </c>
      <c r="M8" s="66">
        <f t="shared" ref="M8:M21" si="4">RANK(L8,L$8:L$33,0)</f>
        <v>17</v>
      </c>
      <c r="N8" s="65">
        <f>VLOOKUP($A8,'Return Data'!$B$7:$R$2292,14,0)</f>
        <v>20.897500000000001</v>
      </c>
      <c r="O8" s="66">
        <f t="shared" ref="O8:O20" si="5">RANK(N8,N$8:N$33,0)</f>
        <v>19</v>
      </c>
      <c r="P8" s="65">
        <f>VLOOKUP($A8,'Return Data'!$B$7:$R$2292,15,0)</f>
        <v>11.9321</v>
      </c>
      <c r="Q8" s="66">
        <f t="shared" ref="Q8:Q16" si="6">RANK(P8,P$8:P$33,0)</f>
        <v>20</v>
      </c>
      <c r="R8" s="65">
        <f>VLOOKUP($A8,'Return Data'!$B$7:$R$2292,16,0)</f>
        <v>22.291699999999999</v>
      </c>
      <c r="S8" s="67">
        <f t="shared" ref="S8:S33" si="7">RANK(R8,R$8:R$33,0)</f>
        <v>6</v>
      </c>
    </row>
    <row r="9" spans="1:20" x14ac:dyDescent="0.3">
      <c r="A9" s="63" t="s">
        <v>1151</v>
      </c>
      <c r="B9" s="64">
        <f>VLOOKUP($A9,'Return Data'!$B$7:$R$2292,3,0)</f>
        <v>44494</v>
      </c>
      <c r="C9" s="65">
        <f>VLOOKUP($A9,'Return Data'!$B$7:$R$2292,4,0)</f>
        <v>69.09</v>
      </c>
      <c r="D9" s="65">
        <f>VLOOKUP($A9,'Return Data'!$B$7:$R$2292,10,0)</f>
        <v>9.8236000000000008</v>
      </c>
      <c r="E9" s="66">
        <f t="shared" si="0"/>
        <v>7</v>
      </c>
      <c r="F9" s="65">
        <f>VLOOKUP($A9,'Return Data'!$B$7:$R$2292,11,0)</f>
        <v>27.7788</v>
      </c>
      <c r="G9" s="66">
        <f t="shared" si="1"/>
        <v>15</v>
      </c>
      <c r="H9" s="65">
        <f>VLOOKUP($A9,'Return Data'!$B$7:$R$2292,12,0)</f>
        <v>37.4925</v>
      </c>
      <c r="I9" s="66">
        <f t="shared" si="2"/>
        <v>17</v>
      </c>
      <c r="J9" s="65">
        <f>VLOOKUP($A9,'Return Data'!$B$7:$R$2292,13,0)</f>
        <v>61.651800000000001</v>
      </c>
      <c r="K9" s="66">
        <f t="shared" si="3"/>
        <v>20</v>
      </c>
      <c r="L9" s="65">
        <f>VLOOKUP($A9,'Return Data'!$B$7:$R$2292,17,0)</f>
        <v>33.6646</v>
      </c>
      <c r="M9" s="66">
        <f t="shared" si="4"/>
        <v>13</v>
      </c>
      <c r="N9" s="65">
        <f>VLOOKUP($A9,'Return Data'!$B$7:$R$2292,14,0)</f>
        <v>28.3416</v>
      </c>
      <c r="O9" s="66">
        <f t="shared" si="5"/>
        <v>4</v>
      </c>
      <c r="P9" s="65">
        <f>VLOOKUP($A9,'Return Data'!$B$7:$R$2292,15,0)</f>
        <v>20.438500000000001</v>
      </c>
      <c r="Q9" s="66">
        <f t="shared" si="6"/>
        <v>1</v>
      </c>
      <c r="R9" s="65">
        <f>VLOOKUP($A9,'Return Data'!$B$7:$R$2292,16,0)</f>
        <v>19.817499999999999</v>
      </c>
      <c r="S9" s="67">
        <f t="shared" si="7"/>
        <v>9</v>
      </c>
    </row>
    <row r="10" spans="1:20" x14ac:dyDescent="0.3">
      <c r="A10" s="63" t="s">
        <v>1152</v>
      </c>
      <c r="B10" s="64">
        <f>VLOOKUP($A10,'Return Data'!$B$7:$R$2292,3,0)</f>
        <v>44494</v>
      </c>
      <c r="C10" s="65">
        <f>VLOOKUP($A10,'Return Data'!$B$7:$R$2292,4,0)</f>
        <v>17.25</v>
      </c>
      <c r="D10" s="65">
        <f>VLOOKUP($A10,'Return Data'!$B$7:$R$2292,10,0)</f>
        <v>11.434100000000001</v>
      </c>
      <c r="E10" s="66">
        <f t="shared" si="0"/>
        <v>3</v>
      </c>
      <c r="F10" s="65">
        <f>VLOOKUP($A10,'Return Data'!$B$7:$R$2292,11,0)</f>
        <v>38.110500000000002</v>
      </c>
      <c r="G10" s="66">
        <f t="shared" si="1"/>
        <v>1</v>
      </c>
      <c r="H10" s="65">
        <f>VLOOKUP($A10,'Return Data'!$B$7:$R$2292,12,0)</f>
        <v>47.941699999999997</v>
      </c>
      <c r="I10" s="66">
        <f t="shared" si="2"/>
        <v>3</v>
      </c>
      <c r="J10" s="65">
        <f>VLOOKUP($A10,'Return Data'!$B$7:$R$2292,13,0)</f>
        <v>75.126900000000006</v>
      </c>
      <c r="K10" s="66">
        <f t="shared" si="3"/>
        <v>4</v>
      </c>
      <c r="L10" s="65">
        <f>VLOOKUP($A10,'Return Data'!$B$7:$R$2292,17,0)</f>
        <v>41.231699999999996</v>
      </c>
      <c r="M10" s="66">
        <f t="shared" si="4"/>
        <v>3</v>
      </c>
      <c r="N10" s="65">
        <f>VLOOKUP($A10,'Return Data'!$B$7:$R$2292,14,0)</f>
        <v>28.680700000000002</v>
      </c>
      <c r="O10" s="66">
        <f t="shared" si="5"/>
        <v>3</v>
      </c>
      <c r="P10" s="65">
        <f>VLOOKUP($A10,'Return Data'!$B$7:$R$2292,15,0)</f>
        <v>16.1691</v>
      </c>
      <c r="Q10" s="66">
        <f t="shared" si="6"/>
        <v>9</v>
      </c>
      <c r="R10" s="65">
        <f>VLOOKUP($A10,'Return Data'!$B$7:$R$2292,16,0)</f>
        <v>5.0506000000000002</v>
      </c>
      <c r="S10" s="67">
        <f t="shared" si="7"/>
        <v>26</v>
      </c>
    </row>
    <row r="11" spans="1:20" x14ac:dyDescent="0.3">
      <c r="A11" s="63" t="s">
        <v>1154</v>
      </c>
      <c r="B11" s="64">
        <f>VLOOKUP($A11,'Return Data'!$B$7:$R$2292,3,0)</f>
        <v>44494</v>
      </c>
      <c r="C11" s="65">
        <f>VLOOKUP($A11,'Return Data'!$B$7:$R$2292,4,0)</f>
        <v>58.604999999999997</v>
      </c>
      <c r="D11" s="65">
        <f>VLOOKUP($A11,'Return Data'!$B$7:$R$2292,10,0)</f>
        <v>6.0148000000000001</v>
      </c>
      <c r="E11" s="66">
        <f t="shared" si="0"/>
        <v>22</v>
      </c>
      <c r="F11" s="65">
        <f>VLOOKUP($A11,'Return Data'!$B$7:$R$2292,11,0)</f>
        <v>27.247299999999999</v>
      </c>
      <c r="G11" s="66">
        <f t="shared" si="1"/>
        <v>17</v>
      </c>
      <c r="H11" s="65">
        <f>VLOOKUP($A11,'Return Data'!$B$7:$R$2292,12,0)</f>
        <v>41.206699999999998</v>
      </c>
      <c r="I11" s="66">
        <f t="shared" si="2"/>
        <v>13</v>
      </c>
      <c r="J11" s="65">
        <f>VLOOKUP($A11,'Return Data'!$B$7:$R$2292,13,0)</f>
        <v>69.574700000000007</v>
      </c>
      <c r="K11" s="66">
        <f t="shared" si="3"/>
        <v>13</v>
      </c>
      <c r="L11" s="65">
        <f>VLOOKUP($A11,'Return Data'!$B$7:$R$2292,17,0)</f>
        <v>36.78</v>
      </c>
      <c r="M11" s="66">
        <f t="shared" si="4"/>
        <v>8</v>
      </c>
      <c r="N11" s="65">
        <f>VLOOKUP($A11,'Return Data'!$B$7:$R$2292,14,0)</f>
        <v>27.122499999999999</v>
      </c>
      <c r="O11" s="66">
        <f t="shared" si="5"/>
        <v>10</v>
      </c>
      <c r="P11" s="65">
        <f>VLOOKUP($A11,'Return Data'!$B$7:$R$2292,15,0)</f>
        <v>15.256500000000001</v>
      </c>
      <c r="Q11" s="66">
        <f t="shared" si="6"/>
        <v>11</v>
      </c>
      <c r="R11" s="65">
        <f>VLOOKUP($A11,'Return Data'!$B$7:$R$2292,16,0)</f>
        <v>12.0898</v>
      </c>
      <c r="S11" s="67">
        <f t="shared" si="7"/>
        <v>24</v>
      </c>
    </row>
    <row r="12" spans="1:20" x14ac:dyDescent="0.3">
      <c r="A12" s="63" t="s">
        <v>1157</v>
      </c>
      <c r="B12" s="64">
        <f>VLOOKUP($A12,'Return Data'!$B$7:$R$2292,3,0)</f>
        <v>44494</v>
      </c>
      <c r="C12" s="65">
        <f>VLOOKUP($A12,'Return Data'!$B$7:$R$2292,4,0)</f>
        <v>92.037000000000006</v>
      </c>
      <c r="D12" s="65">
        <f>VLOOKUP($A12,'Return Data'!$B$7:$R$2292,10,0)</f>
        <v>4.4817999999999998</v>
      </c>
      <c r="E12" s="66">
        <f t="shared" si="0"/>
        <v>26</v>
      </c>
      <c r="F12" s="65">
        <f>VLOOKUP($A12,'Return Data'!$B$7:$R$2292,11,0)</f>
        <v>21.863</v>
      </c>
      <c r="G12" s="66">
        <f t="shared" si="1"/>
        <v>25</v>
      </c>
      <c r="H12" s="65">
        <f>VLOOKUP($A12,'Return Data'!$B$7:$R$2292,12,0)</f>
        <v>27.247699999999998</v>
      </c>
      <c r="I12" s="66">
        <f t="shared" si="2"/>
        <v>26</v>
      </c>
      <c r="J12" s="65">
        <f>VLOOKUP($A12,'Return Data'!$B$7:$R$2292,13,0)</f>
        <v>48.2149</v>
      </c>
      <c r="K12" s="66">
        <f t="shared" si="3"/>
        <v>25</v>
      </c>
      <c r="L12" s="65">
        <f>VLOOKUP($A12,'Return Data'!$B$7:$R$2292,17,0)</f>
        <v>29.297999999999998</v>
      </c>
      <c r="M12" s="66">
        <f t="shared" si="4"/>
        <v>19</v>
      </c>
      <c r="N12" s="65">
        <f>VLOOKUP($A12,'Return Data'!$B$7:$R$2292,14,0)</f>
        <v>24.5473</v>
      </c>
      <c r="O12" s="66">
        <f t="shared" si="5"/>
        <v>13</v>
      </c>
      <c r="P12" s="65">
        <f>VLOOKUP($A12,'Return Data'!$B$7:$R$2292,15,0)</f>
        <v>14.644600000000001</v>
      </c>
      <c r="Q12" s="66">
        <f t="shared" si="6"/>
        <v>13</v>
      </c>
      <c r="R12" s="65">
        <f>VLOOKUP($A12,'Return Data'!$B$7:$R$2292,16,0)</f>
        <v>15.9985</v>
      </c>
      <c r="S12" s="67">
        <f t="shared" si="7"/>
        <v>17</v>
      </c>
    </row>
    <row r="13" spans="1:20" x14ac:dyDescent="0.3">
      <c r="A13" s="63" t="s">
        <v>1159</v>
      </c>
      <c r="B13" s="64">
        <f>VLOOKUP($A13,'Return Data'!$B$7:$R$2292,3,0)</f>
        <v>44494</v>
      </c>
      <c r="C13" s="65">
        <f>VLOOKUP($A13,'Return Data'!$B$7:$R$2292,4,0)</f>
        <v>50.424999999999997</v>
      </c>
      <c r="D13" s="65">
        <f>VLOOKUP($A13,'Return Data'!$B$7:$R$2292,10,0)</f>
        <v>7.0822000000000003</v>
      </c>
      <c r="E13" s="66">
        <f t="shared" si="0"/>
        <v>17</v>
      </c>
      <c r="F13" s="65">
        <f>VLOOKUP($A13,'Return Data'!$B$7:$R$2292,11,0)</f>
        <v>29.6706</v>
      </c>
      <c r="G13" s="66">
        <f t="shared" si="1"/>
        <v>12</v>
      </c>
      <c r="H13" s="65">
        <f>VLOOKUP($A13,'Return Data'!$B$7:$R$2292,12,0)</f>
        <v>43.159300000000002</v>
      </c>
      <c r="I13" s="66">
        <f t="shared" si="2"/>
        <v>7</v>
      </c>
      <c r="J13" s="65">
        <f>VLOOKUP($A13,'Return Data'!$B$7:$R$2292,13,0)</f>
        <v>74.571600000000004</v>
      </c>
      <c r="K13" s="66">
        <f t="shared" si="3"/>
        <v>5</v>
      </c>
      <c r="L13" s="65">
        <f>VLOOKUP($A13,'Return Data'!$B$7:$R$2292,17,0)</f>
        <v>38.843200000000003</v>
      </c>
      <c r="M13" s="66">
        <f t="shared" si="4"/>
        <v>5</v>
      </c>
      <c r="N13" s="65">
        <f>VLOOKUP($A13,'Return Data'!$B$7:$R$2292,14,0)</f>
        <v>28.148</v>
      </c>
      <c r="O13" s="66">
        <f t="shared" si="5"/>
        <v>5</v>
      </c>
      <c r="P13" s="65">
        <f>VLOOKUP($A13,'Return Data'!$B$7:$R$2292,15,0)</f>
        <v>17.621700000000001</v>
      </c>
      <c r="Q13" s="66">
        <f t="shared" si="6"/>
        <v>4</v>
      </c>
      <c r="R13" s="65">
        <f>VLOOKUP($A13,'Return Data'!$B$7:$R$2292,16,0)</f>
        <v>12.399699999999999</v>
      </c>
      <c r="S13" s="67">
        <f t="shared" si="7"/>
        <v>22</v>
      </c>
    </row>
    <row r="14" spans="1:20" x14ac:dyDescent="0.3">
      <c r="A14" s="63" t="s">
        <v>1160</v>
      </c>
      <c r="B14" s="64">
        <f>VLOOKUP($A14,'Return Data'!$B$7:$R$2292,3,0)</f>
        <v>44494</v>
      </c>
      <c r="C14" s="65">
        <f>VLOOKUP($A14,'Return Data'!$B$7:$R$2292,4,0)</f>
        <v>1550.6617000000001</v>
      </c>
      <c r="D14" s="65">
        <f>VLOOKUP($A14,'Return Data'!$B$7:$R$2292,10,0)</f>
        <v>8.6846999999999994</v>
      </c>
      <c r="E14" s="66">
        <f t="shared" si="0"/>
        <v>8</v>
      </c>
      <c r="F14" s="65">
        <f>VLOOKUP($A14,'Return Data'!$B$7:$R$2292,11,0)</f>
        <v>27.517199999999999</v>
      </c>
      <c r="G14" s="66">
        <f t="shared" si="1"/>
        <v>16</v>
      </c>
      <c r="H14" s="65">
        <f>VLOOKUP($A14,'Return Data'!$B$7:$R$2292,12,0)</f>
        <v>33.418599999999998</v>
      </c>
      <c r="I14" s="66">
        <f t="shared" si="2"/>
        <v>23</v>
      </c>
      <c r="J14" s="65">
        <f>VLOOKUP($A14,'Return Data'!$B$7:$R$2292,13,0)</f>
        <v>62.668300000000002</v>
      </c>
      <c r="K14" s="66">
        <f t="shared" si="3"/>
        <v>18</v>
      </c>
      <c r="L14" s="65">
        <f>VLOOKUP($A14,'Return Data'!$B$7:$R$2292,17,0)</f>
        <v>28.669</v>
      </c>
      <c r="M14" s="66">
        <f t="shared" si="4"/>
        <v>20</v>
      </c>
      <c r="N14" s="65">
        <f>VLOOKUP($A14,'Return Data'!$B$7:$R$2292,14,0)</f>
        <v>21.606200000000001</v>
      </c>
      <c r="O14" s="66">
        <f t="shared" si="5"/>
        <v>18</v>
      </c>
      <c r="P14" s="65">
        <f>VLOOKUP($A14,'Return Data'!$B$7:$R$2292,15,0)</f>
        <v>13.7323</v>
      </c>
      <c r="Q14" s="66">
        <f t="shared" si="6"/>
        <v>17</v>
      </c>
      <c r="R14" s="65">
        <f>VLOOKUP($A14,'Return Data'!$B$7:$R$2292,16,0)</f>
        <v>19.8017</v>
      </c>
      <c r="S14" s="67">
        <f t="shared" si="7"/>
        <v>10</v>
      </c>
    </row>
    <row r="15" spans="1:20" x14ac:dyDescent="0.3">
      <c r="A15" s="63" t="s">
        <v>1162</v>
      </c>
      <c r="B15" s="64">
        <f>VLOOKUP($A15,'Return Data'!$B$7:$R$2292,3,0)</f>
        <v>44494</v>
      </c>
      <c r="C15" s="65">
        <f>VLOOKUP($A15,'Return Data'!$B$7:$R$2292,4,0)</f>
        <v>91.605000000000004</v>
      </c>
      <c r="D15" s="65">
        <f>VLOOKUP($A15,'Return Data'!$B$7:$R$2292,10,0)</f>
        <v>7.6528</v>
      </c>
      <c r="E15" s="66">
        <f t="shared" si="0"/>
        <v>11</v>
      </c>
      <c r="F15" s="65">
        <f>VLOOKUP($A15,'Return Data'!$B$7:$R$2292,11,0)</f>
        <v>25.9175</v>
      </c>
      <c r="G15" s="66">
        <f t="shared" si="1"/>
        <v>19</v>
      </c>
      <c r="H15" s="65">
        <f>VLOOKUP($A15,'Return Data'!$B$7:$R$2292,12,0)</f>
        <v>37.716700000000003</v>
      </c>
      <c r="I15" s="66">
        <f t="shared" si="2"/>
        <v>16</v>
      </c>
      <c r="J15" s="65">
        <f>VLOOKUP($A15,'Return Data'!$B$7:$R$2292,13,0)</f>
        <v>67.437399999999997</v>
      </c>
      <c r="K15" s="66">
        <f t="shared" si="3"/>
        <v>15</v>
      </c>
      <c r="L15" s="65">
        <f>VLOOKUP($A15,'Return Data'!$B$7:$R$2292,17,0)</f>
        <v>33.3142</v>
      </c>
      <c r="M15" s="66">
        <f t="shared" si="4"/>
        <v>14</v>
      </c>
      <c r="N15" s="65">
        <f>VLOOKUP($A15,'Return Data'!$B$7:$R$2292,14,0)</f>
        <v>22.834</v>
      </c>
      <c r="O15" s="66">
        <f t="shared" si="5"/>
        <v>17</v>
      </c>
      <c r="P15" s="65">
        <f>VLOOKUP($A15,'Return Data'!$B$7:$R$2292,15,0)</f>
        <v>14.2905</v>
      </c>
      <c r="Q15" s="66">
        <f t="shared" si="6"/>
        <v>15</v>
      </c>
      <c r="R15" s="65">
        <f>VLOOKUP($A15,'Return Data'!$B$7:$R$2292,16,0)</f>
        <v>16.695799999999998</v>
      </c>
      <c r="S15" s="67">
        <f t="shared" si="7"/>
        <v>14</v>
      </c>
    </row>
    <row r="16" spans="1:20" x14ac:dyDescent="0.3">
      <c r="A16" s="63" t="s">
        <v>1164</v>
      </c>
      <c r="B16" s="64">
        <f>VLOOKUP($A16,'Return Data'!$B$7:$R$2292,3,0)</f>
        <v>44494</v>
      </c>
      <c r="C16" s="65">
        <f>VLOOKUP($A16,'Return Data'!$B$7:$R$2292,4,0)</f>
        <v>163.27000000000001</v>
      </c>
      <c r="D16" s="65">
        <f>VLOOKUP($A16,'Return Data'!$B$7:$R$2292,10,0)</f>
        <v>7.6340000000000003</v>
      </c>
      <c r="E16" s="66">
        <f t="shared" si="0"/>
        <v>12</v>
      </c>
      <c r="F16" s="65">
        <f>VLOOKUP($A16,'Return Data'!$B$7:$R$2292,11,0)</f>
        <v>30.731000000000002</v>
      </c>
      <c r="G16" s="66">
        <f t="shared" si="1"/>
        <v>8</v>
      </c>
      <c r="H16" s="65">
        <f>VLOOKUP($A16,'Return Data'!$B$7:$R$2292,12,0)</f>
        <v>41.616799999999998</v>
      </c>
      <c r="I16" s="66">
        <f t="shared" si="2"/>
        <v>11</v>
      </c>
      <c r="J16" s="65">
        <f>VLOOKUP($A16,'Return Data'!$B$7:$R$2292,13,0)</f>
        <v>73.120599999999996</v>
      </c>
      <c r="K16" s="66">
        <f t="shared" si="3"/>
        <v>9</v>
      </c>
      <c r="L16" s="65">
        <f>VLOOKUP($A16,'Return Data'!$B$7:$R$2292,17,0)</f>
        <v>33.724600000000002</v>
      </c>
      <c r="M16" s="66">
        <f t="shared" si="4"/>
        <v>12</v>
      </c>
      <c r="N16" s="65">
        <f>VLOOKUP($A16,'Return Data'!$B$7:$R$2292,14,0)</f>
        <v>23.295200000000001</v>
      </c>
      <c r="O16" s="66">
        <f t="shared" si="5"/>
        <v>16</v>
      </c>
      <c r="P16" s="65">
        <f>VLOOKUP($A16,'Return Data'!$B$7:$R$2292,15,0)</f>
        <v>15.049099999999999</v>
      </c>
      <c r="Q16" s="66">
        <f t="shared" si="6"/>
        <v>12</v>
      </c>
      <c r="R16" s="65">
        <f>VLOOKUP($A16,'Return Data'!$B$7:$R$2292,16,0)</f>
        <v>17.851700000000001</v>
      </c>
      <c r="S16" s="67">
        <f t="shared" si="7"/>
        <v>12</v>
      </c>
    </row>
    <row r="17" spans="1:19" x14ac:dyDescent="0.3">
      <c r="A17" s="63" t="s">
        <v>1166</v>
      </c>
      <c r="B17" s="64">
        <f>VLOOKUP($A17,'Return Data'!$B$7:$R$2292,3,0)</f>
        <v>44494</v>
      </c>
      <c r="C17" s="65">
        <f>VLOOKUP($A17,'Return Data'!$B$7:$R$2292,4,0)</f>
        <v>17.72</v>
      </c>
      <c r="D17" s="65">
        <f>VLOOKUP($A17,'Return Data'!$B$7:$R$2292,10,0)</f>
        <v>7.3939000000000004</v>
      </c>
      <c r="E17" s="66">
        <f t="shared" si="0"/>
        <v>15</v>
      </c>
      <c r="F17" s="65">
        <f>VLOOKUP($A17,'Return Data'!$B$7:$R$2292,11,0)</f>
        <v>26.120999999999999</v>
      </c>
      <c r="G17" s="66">
        <f t="shared" si="1"/>
        <v>18</v>
      </c>
      <c r="H17" s="65">
        <f>VLOOKUP($A17,'Return Data'!$B$7:$R$2292,12,0)</f>
        <v>34.958100000000002</v>
      </c>
      <c r="I17" s="66">
        <f t="shared" si="2"/>
        <v>22</v>
      </c>
      <c r="J17" s="65">
        <f>VLOOKUP($A17,'Return Data'!$B$7:$R$2292,13,0)</f>
        <v>61.531399999999998</v>
      </c>
      <c r="K17" s="66">
        <f t="shared" si="3"/>
        <v>21</v>
      </c>
      <c r="L17" s="65">
        <f>VLOOKUP($A17,'Return Data'!$B$7:$R$2292,17,0)</f>
        <v>32.0139</v>
      </c>
      <c r="M17" s="66">
        <f t="shared" si="4"/>
        <v>18</v>
      </c>
      <c r="N17" s="65">
        <f>VLOOKUP($A17,'Return Data'!$B$7:$R$2292,14,0)</f>
        <v>20.748100000000001</v>
      </c>
      <c r="O17" s="66">
        <f t="shared" si="5"/>
        <v>20</v>
      </c>
      <c r="P17" s="65"/>
      <c r="Q17" s="66"/>
      <c r="R17" s="65">
        <f>VLOOKUP($A17,'Return Data'!$B$7:$R$2292,16,0)</f>
        <v>12.797800000000001</v>
      </c>
      <c r="S17" s="67">
        <f t="shared" si="7"/>
        <v>20</v>
      </c>
    </row>
    <row r="18" spans="1:19" x14ac:dyDescent="0.3">
      <c r="A18" s="63" t="s">
        <v>1168</v>
      </c>
      <c r="B18" s="64">
        <f>VLOOKUP($A18,'Return Data'!$B$7:$R$2292,3,0)</f>
        <v>44494</v>
      </c>
      <c r="C18" s="65">
        <f>VLOOKUP($A18,'Return Data'!$B$7:$R$2292,4,0)</f>
        <v>87.45</v>
      </c>
      <c r="D18" s="65">
        <f>VLOOKUP($A18,'Return Data'!$B$7:$R$2292,10,0)</f>
        <v>7.3532999999999999</v>
      </c>
      <c r="E18" s="66">
        <f t="shared" si="0"/>
        <v>16</v>
      </c>
      <c r="F18" s="65">
        <f>VLOOKUP($A18,'Return Data'!$B$7:$R$2292,11,0)</f>
        <v>30.037199999999999</v>
      </c>
      <c r="G18" s="66">
        <f t="shared" si="1"/>
        <v>10</v>
      </c>
      <c r="H18" s="65">
        <f>VLOOKUP($A18,'Return Data'!$B$7:$R$2292,12,0)</f>
        <v>35.644500000000001</v>
      </c>
      <c r="I18" s="66">
        <f t="shared" si="2"/>
        <v>21</v>
      </c>
      <c r="J18" s="65">
        <f>VLOOKUP($A18,'Return Data'!$B$7:$R$2292,13,0)</f>
        <v>62.395499999999998</v>
      </c>
      <c r="K18" s="66">
        <f t="shared" si="3"/>
        <v>19</v>
      </c>
      <c r="L18" s="65">
        <f>VLOOKUP($A18,'Return Data'!$B$7:$R$2292,17,0)</f>
        <v>35.330399999999997</v>
      </c>
      <c r="M18" s="66">
        <f t="shared" si="4"/>
        <v>10</v>
      </c>
      <c r="N18" s="65">
        <f>VLOOKUP($A18,'Return Data'!$B$7:$R$2292,14,0)</f>
        <v>25.371600000000001</v>
      </c>
      <c r="O18" s="66">
        <f t="shared" si="5"/>
        <v>12</v>
      </c>
      <c r="P18" s="65">
        <f>VLOOKUP($A18,'Return Data'!$B$7:$R$2292,15,0)</f>
        <v>17.152999999999999</v>
      </c>
      <c r="Q18" s="66">
        <f>RANK(P18,P$8:P$33,0)</f>
        <v>5</v>
      </c>
      <c r="R18" s="65">
        <f>VLOOKUP($A18,'Return Data'!$B$7:$R$2292,16,0)</f>
        <v>16.096800000000002</v>
      </c>
      <c r="S18" s="67">
        <f t="shared" si="7"/>
        <v>16</v>
      </c>
    </row>
    <row r="19" spans="1:19" x14ac:dyDescent="0.3">
      <c r="A19" s="63" t="s">
        <v>1170</v>
      </c>
      <c r="B19" s="64">
        <f>VLOOKUP($A19,'Return Data'!$B$7:$R$2292,3,0)</f>
        <v>44494</v>
      </c>
      <c r="C19" s="65">
        <f>VLOOKUP($A19,'Return Data'!$B$7:$R$2292,4,0)</f>
        <v>70.558999999999997</v>
      </c>
      <c r="D19" s="65">
        <f>VLOOKUP($A19,'Return Data'!$B$7:$R$2292,10,0)</f>
        <v>5.6177999999999999</v>
      </c>
      <c r="E19" s="66">
        <f t="shared" si="0"/>
        <v>24</v>
      </c>
      <c r="F19" s="65">
        <f>VLOOKUP($A19,'Return Data'!$B$7:$R$2292,11,0)</f>
        <v>23.9421</v>
      </c>
      <c r="G19" s="66">
        <f t="shared" si="1"/>
        <v>23</v>
      </c>
      <c r="H19" s="65">
        <f>VLOOKUP($A19,'Return Data'!$B$7:$R$2292,12,0)</f>
        <v>38.470399999999998</v>
      </c>
      <c r="I19" s="66">
        <f t="shared" si="2"/>
        <v>15</v>
      </c>
      <c r="J19" s="65">
        <f>VLOOKUP($A19,'Return Data'!$B$7:$R$2292,13,0)</f>
        <v>68.390500000000003</v>
      </c>
      <c r="K19" s="66">
        <f t="shared" si="3"/>
        <v>14</v>
      </c>
      <c r="L19" s="65">
        <f>VLOOKUP($A19,'Return Data'!$B$7:$R$2292,17,0)</f>
        <v>35.856099999999998</v>
      </c>
      <c r="M19" s="66">
        <f t="shared" si="4"/>
        <v>9</v>
      </c>
      <c r="N19" s="65">
        <f>VLOOKUP($A19,'Return Data'!$B$7:$R$2292,14,0)</f>
        <v>27.805900000000001</v>
      </c>
      <c r="O19" s="66">
        <f t="shared" si="5"/>
        <v>7</v>
      </c>
      <c r="P19" s="65">
        <f>VLOOKUP($A19,'Return Data'!$B$7:$R$2292,15,0)</f>
        <v>16.523800000000001</v>
      </c>
      <c r="Q19" s="66">
        <f>RANK(P19,P$8:P$33,0)</f>
        <v>7</v>
      </c>
      <c r="R19" s="65">
        <f>VLOOKUP($A19,'Return Data'!$B$7:$R$2292,16,0)</f>
        <v>14.3367</v>
      </c>
      <c r="S19" s="67">
        <f t="shared" si="7"/>
        <v>19</v>
      </c>
    </row>
    <row r="20" spans="1:19" x14ac:dyDescent="0.3">
      <c r="A20" s="63" t="s">
        <v>1173</v>
      </c>
      <c r="B20" s="64">
        <f>VLOOKUP($A20,'Return Data'!$B$7:$R$2292,3,0)</f>
        <v>44494</v>
      </c>
      <c r="C20" s="65">
        <f>VLOOKUP($A20,'Return Data'!$B$7:$R$2292,4,0)</f>
        <v>208.12</v>
      </c>
      <c r="D20" s="65">
        <f>VLOOKUP($A20,'Return Data'!$B$7:$R$2292,10,0)</f>
        <v>4.9996999999999998</v>
      </c>
      <c r="E20" s="66">
        <f t="shared" si="0"/>
        <v>25</v>
      </c>
      <c r="F20" s="65">
        <f>VLOOKUP($A20,'Return Data'!$B$7:$R$2292,11,0)</f>
        <v>19.355399999999999</v>
      </c>
      <c r="G20" s="66">
        <f t="shared" si="1"/>
        <v>26</v>
      </c>
      <c r="H20" s="65">
        <f>VLOOKUP($A20,'Return Data'!$B$7:$R$2292,12,0)</f>
        <v>30.5319</v>
      </c>
      <c r="I20" s="66">
        <f t="shared" si="2"/>
        <v>25</v>
      </c>
      <c r="J20" s="65">
        <f>VLOOKUP($A20,'Return Data'!$B$7:$R$2292,13,0)</f>
        <v>51.052399999999999</v>
      </c>
      <c r="K20" s="66">
        <f t="shared" si="3"/>
        <v>24</v>
      </c>
      <c r="L20" s="65">
        <f>VLOOKUP($A20,'Return Data'!$B$7:$R$2292,17,0)</f>
        <v>27.098600000000001</v>
      </c>
      <c r="M20" s="66">
        <f t="shared" si="4"/>
        <v>22</v>
      </c>
      <c r="N20" s="65">
        <f>VLOOKUP($A20,'Return Data'!$B$7:$R$2292,14,0)</f>
        <v>19.1328</v>
      </c>
      <c r="O20" s="66">
        <f t="shared" si="5"/>
        <v>21</v>
      </c>
      <c r="P20" s="65">
        <f>VLOOKUP($A20,'Return Data'!$B$7:$R$2292,15,0)</f>
        <v>13.8911</v>
      </c>
      <c r="Q20" s="66">
        <f>RANK(P20,P$8:P$33,0)</f>
        <v>16</v>
      </c>
      <c r="R20" s="65">
        <f>VLOOKUP($A20,'Return Data'!$B$7:$R$2292,16,0)</f>
        <v>19.274799999999999</v>
      </c>
      <c r="S20" s="67">
        <f t="shared" si="7"/>
        <v>11</v>
      </c>
    </row>
    <row r="21" spans="1:19" x14ac:dyDescent="0.3">
      <c r="A21" s="63" t="s">
        <v>1175</v>
      </c>
      <c r="B21" s="64">
        <f>VLOOKUP($A21,'Return Data'!$B$7:$R$2292,3,0)</f>
        <v>44494</v>
      </c>
      <c r="C21" s="65">
        <f>VLOOKUP($A21,'Return Data'!$B$7:$R$2292,4,0)</f>
        <v>17.3232</v>
      </c>
      <c r="D21" s="65">
        <f>VLOOKUP($A21,'Return Data'!$B$7:$R$2292,10,0)</f>
        <v>6.1432000000000002</v>
      </c>
      <c r="E21" s="66">
        <f t="shared" si="0"/>
        <v>21</v>
      </c>
      <c r="F21" s="65">
        <f>VLOOKUP($A21,'Return Data'!$B$7:$R$2292,11,0)</f>
        <v>29.871700000000001</v>
      </c>
      <c r="G21" s="66">
        <f t="shared" si="1"/>
        <v>11</v>
      </c>
      <c r="H21" s="65">
        <f>VLOOKUP($A21,'Return Data'!$B$7:$R$2292,12,0)</f>
        <v>45.292299999999997</v>
      </c>
      <c r="I21" s="66">
        <f t="shared" si="2"/>
        <v>4</v>
      </c>
      <c r="J21" s="65">
        <f>VLOOKUP($A21,'Return Data'!$B$7:$R$2292,13,0)</f>
        <v>73.657499999999999</v>
      </c>
      <c r="K21" s="66">
        <f t="shared" si="3"/>
        <v>8</v>
      </c>
      <c r="L21" s="65">
        <f>VLOOKUP($A21,'Return Data'!$B$7:$R$2292,17,0)</f>
        <v>34.297699999999999</v>
      </c>
      <c r="M21" s="66">
        <f t="shared" si="4"/>
        <v>11</v>
      </c>
      <c r="N21" s="65"/>
      <c r="O21" s="66"/>
      <c r="P21" s="65"/>
      <c r="Q21" s="66"/>
      <c r="R21" s="65">
        <f>VLOOKUP($A21,'Return Data'!$B$7:$R$2292,16,0)</f>
        <v>15.8393</v>
      </c>
      <c r="S21" s="67">
        <f t="shared" si="7"/>
        <v>18</v>
      </c>
    </row>
    <row r="22" spans="1:19" x14ac:dyDescent="0.3">
      <c r="A22" s="63" t="s">
        <v>1177</v>
      </c>
      <c r="B22" s="64">
        <f>VLOOKUP($A22,'Return Data'!$B$7:$R$2292,3,0)</f>
        <v>44494</v>
      </c>
      <c r="C22" s="65">
        <f>VLOOKUP($A22,'Return Data'!$B$7:$R$2292,4,0)</f>
        <v>20.838999999999999</v>
      </c>
      <c r="D22" s="65">
        <f>VLOOKUP($A22,'Return Data'!$B$7:$R$2292,10,0)</f>
        <v>8.5591000000000008</v>
      </c>
      <c r="E22" s="66">
        <f t="shared" si="0"/>
        <v>9</v>
      </c>
      <c r="F22" s="65">
        <f>VLOOKUP($A22,'Return Data'!$B$7:$R$2292,11,0)</f>
        <v>30.586500000000001</v>
      </c>
      <c r="G22" s="66">
        <f t="shared" si="1"/>
        <v>9</v>
      </c>
      <c r="H22" s="65">
        <f>VLOOKUP($A22,'Return Data'!$B$7:$R$2292,12,0)</f>
        <v>41.598199999999999</v>
      </c>
      <c r="I22" s="66">
        <f t="shared" si="2"/>
        <v>12</v>
      </c>
      <c r="J22" s="65">
        <f>VLOOKUP($A22,'Return Data'!$B$7:$R$2292,13,0)</f>
        <v>75.456800000000001</v>
      </c>
      <c r="K22" s="66">
        <f t="shared" ref="K22" si="8">RANK(J22,J$8:J$33,0)</f>
        <v>3</v>
      </c>
      <c r="L22" s="65"/>
      <c r="M22" s="66"/>
      <c r="N22" s="65"/>
      <c r="O22" s="66"/>
      <c r="P22" s="65"/>
      <c r="Q22" s="66"/>
      <c r="R22" s="65">
        <f>VLOOKUP($A22,'Return Data'!$B$7:$R$2292,16,0)</f>
        <v>38.711500000000001</v>
      </c>
      <c r="S22" s="67">
        <f t="shared" si="7"/>
        <v>2</v>
      </c>
    </row>
    <row r="23" spans="1:19" x14ac:dyDescent="0.3">
      <c r="A23" s="63" t="s">
        <v>1179</v>
      </c>
      <c r="B23" s="64">
        <f>VLOOKUP($A23,'Return Data'!$B$7:$R$2292,3,0)</f>
        <v>44494</v>
      </c>
      <c r="C23" s="65">
        <f>VLOOKUP($A23,'Return Data'!$B$7:$R$2292,4,0)</f>
        <v>42.4099</v>
      </c>
      <c r="D23" s="65">
        <f>VLOOKUP($A23,'Return Data'!$B$7:$R$2292,10,0)</f>
        <v>14.4787</v>
      </c>
      <c r="E23" s="66">
        <f t="shared" si="0"/>
        <v>1</v>
      </c>
      <c r="F23" s="65">
        <f>VLOOKUP($A23,'Return Data'!$B$7:$R$2292,11,0)</f>
        <v>35.028500000000001</v>
      </c>
      <c r="G23" s="66">
        <f t="shared" si="1"/>
        <v>3</v>
      </c>
      <c r="H23" s="65">
        <f>VLOOKUP($A23,'Return Data'!$B$7:$R$2292,12,0)</f>
        <v>42.762599999999999</v>
      </c>
      <c r="I23" s="66">
        <f t="shared" si="2"/>
        <v>8</v>
      </c>
      <c r="J23" s="65">
        <f>VLOOKUP($A23,'Return Data'!$B$7:$R$2292,13,0)</f>
        <v>70.1173</v>
      </c>
      <c r="K23" s="66">
        <f t="shared" ref="K23:K31" si="9">RANK(J23,J$8:J$33,0)</f>
        <v>12</v>
      </c>
      <c r="L23" s="65">
        <f>VLOOKUP($A23,'Return Data'!$B$7:$R$2292,17,0)</f>
        <v>28.044899999999998</v>
      </c>
      <c r="M23" s="66">
        <f>RANK(L23,L$8:L$33,0)</f>
        <v>21</v>
      </c>
      <c r="N23" s="65">
        <f>VLOOKUP($A23,'Return Data'!$B$7:$R$2292,14,0)</f>
        <v>23.708500000000001</v>
      </c>
      <c r="O23" s="66">
        <f>RANK(N23,N$8:N$33,0)</f>
        <v>14</v>
      </c>
      <c r="P23" s="65">
        <f>VLOOKUP($A23,'Return Data'!$B$7:$R$2292,15,0)</f>
        <v>12.001099999999999</v>
      </c>
      <c r="Q23" s="66">
        <f>RANK(P23,P$8:P$33,0)</f>
        <v>19</v>
      </c>
      <c r="R23" s="65">
        <f>VLOOKUP($A23,'Return Data'!$B$7:$R$2292,16,0)</f>
        <v>20.724299999999999</v>
      </c>
      <c r="S23" s="67">
        <f t="shared" si="7"/>
        <v>7</v>
      </c>
    </row>
    <row r="24" spans="1:19" x14ac:dyDescent="0.3">
      <c r="A24" s="63" t="s">
        <v>1180</v>
      </c>
      <c r="B24" s="64">
        <f>VLOOKUP($A24,'Return Data'!$B$7:$R$2292,3,0)</f>
        <v>44494</v>
      </c>
      <c r="C24" s="65">
        <f>VLOOKUP($A24,'Return Data'!$B$7:$R$2292,4,0)</f>
        <v>2052.0131999999999</v>
      </c>
      <c r="D24" s="65">
        <f>VLOOKUP($A24,'Return Data'!$B$7:$R$2292,10,0)</f>
        <v>9.9344000000000001</v>
      </c>
      <c r="E24" s="66">
        <f t="shared" si="0"/>
        <v>6</v>
      </c>
      <c r="F24" s="65">
        <f>VLOOKUP($A24,'Return Data'!$B$7:$R$2292,11,0)</f>
        <v>34.001600000000003</v>
      </c>
      <c r="G24" s="66">
        <f t="shared" si="1"/>
        <v>5</v>
      </c>
      <c r="H24" s="65">
        <f>VLOOKUP($A24,'Return Data'!$B$7:$R$2292,12,0)</f>
        <v>41.908200000000001</v>
      </c>
      <c r="I24" s="66">
        <f t="shared" si="2"/>
        <v>10</v>
      </c>
      <c r="J24" s="65">
        <f>VLOOKUP($A24,'Return Data'!$B$7:$R$2292,13,0)</f>
        <v>73.771600000000007</v>
      </c>
      <c r="K24" s="66">
        <f t="shared" si="9"/>
        <v>7</v>
      </c>
      <c r="L24" s="65">
        <f>VLOOKUP($A24,'Return Data'!$B$7:$R$2292,17,0)</f>
        <v>38.015799999999999</v>
      </c>
      <c r="M24" s="66">
        <f>RANK(L24,L$8:L$33,0)</f>
        <v>7</v>
      </c>
      <c r="N24" s="65">
        <f>VLOOKUP($A24,'Return Data'!$B$7:$R$2292,14,0)</f>
        <v>27.9008</v>
      </c>
      <c r="O24" s="66">
        <f>RANK(N24,N$8:N$33,0)</f>
        <v>6</v>
      </c>
      <c r="P24" s="65">
        <f>VLOOKUP($A24,'Return Data'!$B$7:$R$2292,15,0)</f>
        <v>16.9466</v>
      </c>
      <c r="Q24" s="66">
        <f>RANK(P24,P$8:P$33,0)</f>
        <v>6</v>
      </c>
      <c r="R24" s="65">
        <f>VLOOKUP($A24,'Return Data'!$B$7:$R$2292,16,0)</f>
        <v>22.660799999999998</v>
      </c>
      <c r="S24" s="67">
        <f t="shared" si="7"/>
        <v>5</v>
      </c>
    </row>
    <row r="25" spans="1:19" x14ac:dyDescent="0.3">
      <c r="A25" s="63" t="s">
        <v>1183</v>
      </c>
      <c r="B25" s="64">
        <f>VLOOKUP($A25,'Return Data'!$B$7:$R$2292,3,0)</f>
        <v>44494</v>
      </c>
      <c r="C25" s="65">
        <f>VLOOKUP($A25,'Return Data'!$B$7:$R$2292,4,0)</f>
        <v>42.47</v>
      </c>
      <c r="D25" s="65">
        <f>VLOOKUP($A25,'Return Data'!$B$7:$R$2292,10,0)</f>
        <v>10.4839</v>
      </c>
      <c r="E25" s="66">
        <f t="shared" si="0"/>
        <v>4</v>
      </c>
      <c r="F25" s="65">
        <f>VLOOKUP($A25,'Return Data'!$B$7:$R$2292,11,0)</f>
        <v>35.384099999999997</v>
      </c>
      <c r="G25" s="66">
        <f t="shared" si="1"/>
        <v>2</v>
      </c>
      <c r="H25" s="65">
        <f>VLOOKUP($A25,'Return Data'!$B$7:$R$2292,12,0)</f>
        <v>50.923999999999999</v>
      </c>
      <c r="I25" s="66">
        <f t="shared" si="2"/>
        <v>1</v>
      </c>
      <c r="J25" s="65">
        <f>VLOOKUP($A25,'Return Data'!$B$7:$R$2292,13,0)</f>
        <v>84.171700000000001</v>
      </c>
      <c r="K25" s="66">
        <f t="shared" si="9"/>
        <v>1</v>
      </c>
      <c r="L25" s="65">
        <f>VLOOKUP($A25,'Return Data'!$B$7:$R$2292,17,0)</f>
        <v>56.675899999999999</v>
      </c>
      <c r="M25" s="66">
        <f>RANK(L25,L$8:L$33,0)</f>
        <v>1</v>
      </c>
      <c r="N25" s="65">
        <f>VLOOKUP($A25,'Return Data'!$B$7:$R$2292,14,0)</f>
        <v>37.284199999999998</v>
      </c>
      <c r="O25" s="66">
        <f>RANK(N25,N$8:N$33,0)</f>
        <v>1</v>
      </c>
      <c r="P25" s="65">
        <f>VLOOKUP($A25,'Return Data'!$B$7:$R$2292,15,0)</f>
        <v>19.803000000000001</v>
      </c>
      <c r="Q25" s="66">
        <f>RANK(P25,P$8:P$33,0)</f>
        <v>2</v>
      </c>
      <c r="R25" s="65">
        <f>VLOOKUP($A25,'Return Data'!$B$7:$R$2292,16,0)</f>
        <v>20.0854</v>
      </c>
      <c r="S25" s="67">
        <f t="shared" si="7"/>
        <v>8</v>
      </c>
    </row>
    <row r="26" spans="1:19" x14ac:dyDescent="0.3">
      <c r="A26" s="63" t="s">
        <v>1185</v>
      </c>
      <c r="B26" s="64">
        <f>VLOOKUP($A26,'Return Data'!$B$7:$R$2292,3,0)</f>
        <v>44494</v>
      </c>
      <c r="C26" s="65">
        <f>VLOOKUP($A26,'Return Data'!$B$7:$R$2292,4,0)</f>
        <v>17.89</v>
      </c>
      <c r="D26" s="65">
        <f>VLOOKUP($A26,'Return Data'!$B$7:$R$2292,10,0)</f>
        <v>11.8125</v>
      </c>
      <c r="E26" s="66">
        <f t="shared" si="0"/>
        <v>2</v>
      </c>
      <c r="F26" s="65">
        <f>VLOOKUP($A26,'Return Data'!$B$7:$R$2292,11,0)</f>
        <v>33.5075</v>
      </c>
      <c r="G26" s="66">
        <f t="shared" ref="G26" si="10">RANK(F26,F$8:F$33,0)</f>
        <v>6</v>
      </c>
      <c r="H26" s="65">
        <f>VLOOKUP($A26,'Return Data'!$B$7:$R$2292,12,0)</f>
        <v>42.209899999999998</v>
      </c>
      <c r="I26" s="66">
        <f t="shared" ref="I26" si="11">RANK(H26,H$8:H$33,0)</f>
        <v>9</v>
      </c>
      <c r="J26" s="65">
        <f>VLOOKUP($A26,'Return Data'!$B$7:$R$2292,13,0)</f>
        <v>71.5244</v>
      </c>
      <c r="K26" s="66">
        <f t="shared" si="9"/>
        <v>11</v>
      </c>
      <c r="L26" s="65"/>
      <c r="M26" s="66"/>
      <c r="N26" s="65"/>
      <c r="O26" s="66"/>
      <c r="P26" s="65"/>
      <c r="Q26" s="66"/>
      <c r="R26" s="65">
        <f>VLOOKUP($A26,'Return Data'!$B$7:$R$2292,16,0)</f>
        <v>37.610300000000002</v>
      </c>
      <c r="S26" s="67">
        <f t="shared" si="7"/>
        <v>3</v>
      </c>
    </row>
    <row r="27" spans="1:19" x14ac:dyDescent="0.3">
      <c r="A27" s="63" t="s">
        <v>1186</v>
      </c>
      <c r="B27" s="64">
        <f>VLOOKUP($A27,'Return Data'!$B$7:$R$2292,3,0)</f>
        <v>44494</v>
      </c>
      <c r="C27" s="65">
        <f>VLOOKUP($A27,'Return Data'!$B$7:$R$2292,4,0)</f>
        <v>115.6036</v>
      </c>
      <c r="D27" s="65">
        <f>VLOOKUP($A27,'Return Data'!$B$7:$R$2292,10,0)</f>
        <v>6.8875999999999999</v>
      </c>
      <c r="E27" s="66">
        <f t="shared" si="0"/>
        <v>18</v>
      </c>
      <c r="F27" s="65">
        <f>VLOOKUP($A27,'Return Data'!$B$7:$R$2292,11,0)</f>
        <v>29.505099999999999</v>
      </c>
      <c r="G27" s="66">
        <f t="shared" ref="G27:G33" si="12">RANK(F27,F$8:F$33,0)</f>
        <v>13</v>
      </c>
      <c r="H27" s="65">
        <f>VLOOKUP($A27,'Return Data'!$B$7:$R$2292,12,0)</f>
        <v>48.032899999999998</v>
      </c>
      <c r="I27" s="66">
        <f t="shared" ref="I27:I33" si="13">RANK(H27,H$8:H$33,0)</f>
        <v>2</v>
      </c>
      <c r="J27" s="65">
        <f>VLOOKUP($A27,'Return Data'!$B$7:$R$2292,13,0)</f>
        <v>82.068700000000007</v>
      </c>
      <c r="K27" s="66">
        <f t="shared" si="9"/>
        <v>2</v>
      </c>
      <c r="L27" s="65">
        <f>VLOOKUP($A27,'Return Data'!$B$7:$R$2292,17,0)</f>
        <v>45.746699999999997</v>
      </c>
      <c r="M27" s="66">
        <f>RANK(L27,L$8:L$33,0)</f>
        <v>2</v>
      </c>
      <c r="N27" s="65">
        <f>VLOOKUP($A27,'Return Data'!$B$7:$R$2292,14,0)</f>
        <v>29.825900000000001</v>
      </c>
      <c r="O27" s="66">
        <f>RANK(N27,N$8:N$33,0)</f>
        <v>2</v>
      </c>
      <c r="P27" s="65">
        <f>VLOOKUP($A27,'Return Data'!$B$7:$R$2292,15,0)</f>
        <v>19.7818</v>
      </c>
      <c r="Q27" s="66">
        <f>RANK(P27,P$8:P$33,0)</f>
        <v>3</v>
      </c>
      <c r="R27" s="65">
        <f>VLOOKUP($A27,'Return Data'!$B$7:$R$2292,16,0)</f>
        <v>12.568300000000001</v>
      </c>
      <c r="S27" s="67">
        <f t="shared" si="7"/>
        <v>21</v>
      </c>
    </row>
    <row r="28" spans="1:19" x14ac:dyDescent="0.3">
      <c r="A28" s="63" t="s">
        <v>1189</v>
      </c>
      <c r="B28" s="64">
        <f>VLOOKUP($A28,'Return Data'!$B$7:$R$2292,3,0)</f>
        <v>44494</v>
      </c>
      <c r="C28" s="65">
        <f>VLOOKUP($A28,'Return Data'!$B$7:$R$2292,4,0)</f>
        <v>133.2542</v>
      </c>
      <c r="D28" s="65">
        <f>VLOOKUP($A28,'Return Data'!$B$7:$R$2292,10,0)</f>
        <v>6.6551999999999998</v>
      </c>
      <c r="E28" s="66">
        <f t="shared" si="0"/>
        <v>20</v>
      </c>
      <c r="F28" s="65">
        <f>VLOOKUP($A28,'Return Data'!$B$7:$R$2292,11,0)</f>
        <v>25.123899999999999</v>
      </c>
      <c r="G28" s="66">
        <f t="shared" si="12"/>
        <v>22</v>
      </c>
      <c r="H28" s="65">
        <f>VLOOKUP($A28,'Return Data'!$B$7:$R$2292,12,0)</f>
        <v>40.517600000000002</v>
      </c>
      <c r="I28" s="66">
        <f t="shared" si="13"/>
        <v>14</v>
      </c>
      <c r="J28" s="65">
        <f>VLOOKUP($A28,'Return Data'!$B$7:$R$2292,13,0)</f>
        <v>74.394400000000005</v>
      </c>
      <c r="K28" s="66">
        <f t="shared" si="9"/>
        <v>6</v>
      </c>
      <c r="L28" s="65">
        <f>VLOOKUP($A28,'Return Data'!$B$7:$R$2292,17,0)</f>
        <v>39.821199999999997</v>
      </c>
      <c r="M28" s="66">
        <f>RANK(L28,L$8:L$33,0)</f>
        <v>4</v>
      </c>
      <c r="N28" s="65">
        <f>VLOOKUP($A28,'Return Data'!$B$7:$R$2292,14,0)</f>
        <v>27.504100000000001</v>
      </c>
      <c r="O28" s="66">
        <f>RANK(N28,N$8:N$33,0)</f>
        <v>8</v>
      </c>
      <c r="P28" s="65">
        <f>VLOOKUP($A28,'Return Data'!$B$7:$R$2292,15,0)</f>
        <v>12.997400000000001</v>
      </c>
      <c r="Q28" s="66">
        <f>RANK(P28,P$8:P$33,0)</f>
        <v>18</v>
      </c>
      <c r="R28" s="65">
        <f>VLOOKUP($A28,'Return Data'!$B$7:$R$2292,16,0)</f>
        <v>16.898199999999999</v>
      </c>
      <c r="S28" s="67">
        <f t="shared" si="7"/>
        <v>13</v>
      </c>
    </row>
    <row r="29" spans="1:19" x14ac:dyDescent="0.3">
      <c r="A29" s="63" t="s">
        <v>1190</v>
      </c>
      <c r="B29" s="64">
        <f>VLOOKUP($A29,'Return Data'!$B$7:$R$2292,3,0)</f>
        <v>44494</v>
      </c>
      <c r="C29" s="65">
        <f>VLOOKUP($A29,'Return Data'!$B$7:$R$2292,4,0)</f>
        <v>704.02980000000002</v>
      </c>
      <c r="D29" s="65">
        <f>VLOOKUP($A29,'Return Data'!$B$7:$R$2292,10,0)</f>
        <v>6.7201000000000004</v>
      </c>
      <c r="E29" s="66">
        <f t="shared" si="0"/>
        <v>19</v>
      </c>
      <c r="F29" s="65">
        <f>VLOOKUP($A29,'Return Data'!$B$7:$R$2292,11,0)</f>
        <v>25.893000000000001</v>
      </c>
      <c r="G29" s="66">
        <f t="shared" si="12"/>
        <v>20</v>
      </c>
      <c r="H29" s="65">
        <f>VLOOKUP($A29,'Return Data'!$B$7:$R$2292,12,0)</f>
        <v>32.1496</v>
      </c>
      <c r="I29" s="66">
        <f t="shared" si="13"/>
        <v>24</v>
      </c>
      <c r="J29" s="65">
        <f>VLOOKUP($A29,'Return Data'!$B$7:$R$2292,13,0)</f>
        <v>61.126199999999997</v>
      </c>
      <c r="K29" s="66">
        <f t="shared" si="9"/>
        <v>22</v>
      </c>
      <c r="L29" s="65">
        <f>VLOOKUP($A29,'Return Data'!$B$7:$R$2292,17,0)</f>
        <v>26.145900000000001</v>
      </c>
      <c r="M29" s="66">
        <f>RANK(L29,L$8:L$33,0)</f>
        <v>23</v>
      </c>
      <c r="N29" s="65">
        <f>VLOOKUP($A29,'Return Data'!$B$7:$R$2292,14,0)</f>
        <v>18.618500000000001</v>
      </c>
      <c r="O29" s="66">
        <f>RANK(N29,N$8:N$33,0)</f>
        <v>22</v>
      </c>
      <c r="P29" s="65">
        <f>VLOOKUP($A29,'Return Data'!$B$7:$R$2292,15,0)</f>
        <v>10.369199999999999</v>
      </c>
      <c r="Q29" s="66">
        <f>RANK(P29,P$8:P$33,0)</f>
        <v>21</v>
      </c>
      <c r="R29" s="65">
        <f>VLOOKUP($A29,'Return Data'!$B$7:$R$2292,16,0)</f>
        <v>24.686199999999999</v>
      </c>
      <c r="S29" s="67">
        <f t="shared" si="7"/>
        <v>4</v>
      </c>
    </row>
    <row r="30" spans="1:19" x14ac:dyDescent="0.3">
      <c r="A30" s="63" t="s">
        <v>1192</v>
      </c>
      <c r="B30" s="64">
        <f>VLOOKUP($A30,'Return Data'!$B$7:$R$2292,3,0)</f>
        <v>44494</v>
      </c>
      <c r="C30" s="65">
        <f>VLOOKUP($A30,'Return Data'!$B$7:$R$2292,4,0)</f>
        <v>243.78720000000001</v>
      </c>
      <c r="D30" s="65">
        <f>VLOOKUP($A30,'Return Data'!$B$7:$R$2292,10,0)</f>
        <v>7.7971000000000004</v>
      </c>
      <c r="E30" s="66">
        <f t="shared" si="0"/>
        <v>10</v>
      </c>
      <c r="F30" s="65">
        <f>VLOOKUP($A30,'Return Data'!$B$7:$R$2292,11,0)</f>
        <v>25.493600000000001</v>
      </c>
      <c r="G30" s="66">
        <f t="shared" si="12"/>
        <v>21</v>
      </c>
      <c r="H30" s="65">
        <f>VLOOKUP($A30,'Return Data'!$B$7:$R$2292,12,0)</f>
        <v>36.592399999999998</v>
      </c>
      <c r="I30" s="66">
        <f t="shared" si="13"/>
        <v>19</v>
      </c>
      <c r="J30" s="65">
        <f>VLOOKUP($A30,'Return Data'!$B$7:$R$2292,13,0)</f>
        <v>62.873800000000003</v>
      </c>
      <c r="K30" s="66">
        <f t="shared" si="9"/>
        <v>17</v>
      </c>
      <c r="L30" s="65">
        <f>VLOOKUP($A30,'Return Data'!$B$7:$R$2292,17,0)</f>
        <v>33.0745</v>
      </c>
      <c r="M30" s="66">
        <f>RANK(L30,L$8:L$33,0)</f>
        <v>16</v>
      </c>
      <c r="N30" s="65">
        <f>VLOOKUP($A30,'Return Data'!$B$7:$R$2292,14,0)</f>
        <v>27.2621</v>
      </c>
      <c r="O30" s="66">
        <f>RANK(N30,N$8:N$33,0)</f>
        <v>9</v>
      </c>
      <c r="P30" s="65">
        <f>VLOOKUP($A30,'Return Data'!$B$7:$R$2292,15,0)</f>
        <v>16.369299999999999</v>
      </c>
      <c r="Q30" s="66">
        <f>RANK(P30,P$8:P$33,0)</f>
        <v>8</v>
      </c>
      <c r="R30" s="65">
        <f>VLOOKUP($A30,'Return Data'!$B$7:$R$2292,16,0)</f>
        <v>12.3925</v>
      </c>
      <c r="S30" s="67">
        <f t="shared" si="7"/>
        <v>23</v>
      </c>
    </row>
    <row r="31" spans="1:19" x14ac:dyDescent="0.3">
      <c r="A31" s="63" t="s">
        <v>1195</v>
      </c>
      <c r="B31" s="64">
        <f>VLOOKUP($A31,'Return Data'!$B$7:$R$2292,3,0)</f>
        <v>44494</v>
      </c>
      <c r="C31" s="65">
        <f>VLOOKUP($A31,'Return Data'!$B$7:$R$2292,4,0)</f>
        <v>74.739999999999995</v>
      </c>
      <c r="D31" s="65">
        <f>VLOOKUP($A31,'Return Data'!$B$7:$R$2292,10,0)</f>
        <v>5.8490000000000002</v>
      </c>
      <c r="E31" s="66">
        <f t="shared" si="0"/>
        <v>23</v>
      </c>
      <c r="F31" s="65">
        <f>VLOOKUP($A31,'Return Data'!$B$7:$R$2292,11,0)</f>
        <v>23.557600000000001</v>
      </c>
      <c r="G31" s="66">
        <f t="shared" si="12"/>
        <v>24</v>
      </c>
      <c r="H31" s="65">
        <f>VLOOKUP($A31,'Return Data'!$B$7:$R$2292,12,0)</f>
        <v>35.9651</v>
      </c>
      <c r="I31" s="66">
        <f t="shared" si="13"/>
        <v>20</v>
      </c>
      <c r="J31" s="65">
        <f>VLOOKUP($A31,'Return Data'!$B$7:$R$2292,13,0)</f>
        <v>56.098599999999998</v>
      </c>
      <c r="K31" s="66">
        <f t="shared" si="9"/>
        <v>23</v>
      </c>
      <c r="L31" s="65">
        <f>VLOOKUP($A31,'Return Data'!$B$7:$R$2292,17,0)</f>
        <v>33.298699999999997</v>
      </c>
      <c r="M31" s="66">
        <f>RANK(L31,L$8:L$33,0)</f>
        <v>15</v>
      </c>
      <c r="N31" s="65">
        <f>VLOOKUP($A31,'Return Data'!$B$7:$R$2292,14,0)</f>
        <v>23.567799999999998</v>
      </c>
      <c r="O31" s="66">
        <f>RANK(N31,N$8:N$33,0)</f>
        <v>15</v>
      </c>
      <c r="P31" s="65">
        <f>VLOOKUP($A31,'Return Data'!$B$7:$R$2292,15,0)</f>
        <v>16.039300000000001</v>
      </c>
      <c r="Q31" s="66">
        <f>RANK(P31,P$8:P$33,0)</f>
        <v>10</v>
      </c>
      <c r="R31" s="65">
        <f>VLOOKUP($A31,'Return Data'!$B$7:$R$2292,16,0)</f>
        <v>7.6881000000000004</v>
      </c>
      <c r="S31" s="67">
        <f t="shared" si="7"/>
        <v>25</v>
      </c>
    </row>
    <row r="32" spans="1:19" x14ac:dyDescent="0.3">
      <c r="A32" s="63" t="s">
        <v>1197</v>
      </c>
      <c r="B32" s="64">
        <f>VLOOKUP($A32,'Return Data'!$B$7:$R$2292,3,0)</f>
        <v>44494</v>
      </c>
      <c r="C32" s="65">
        <f>VLOOKUP($A32,'Return Data'!$B$7:$R$2292,4,0)</f>
        <v>27.33</v>
      </c>
      <c r="D32" s="65">
        <f>VLOOKUP($A32,'Return Data'!$B$7:$R$2292,10,0)</f>
        <v>7.4291999999999998</v>
      </c>
      <c r="E32" s="66">
        <f t="shared" si="0"/>
        <v>14</v>
      </c>
      <c r="F32" s="65">
        <f>VLOOKUP($A32,'Return Data'!$B$7:$R$2292,11,0)</f>
        <v>31.016300000000001</v>
      </c>
      <c r="G32" s="66">
        <f t="shared" si="12"/>
        <v>7</v>
      </c>
      <c r="H32" s="65">
        <f>VLOOKUP($A32,'Return Data'!$B$7:$R$2292,12,0)</f>
        <v>44.145600000000002</v>
      </c>
      <c r="I32" s="66">
        <f t="shared" si="13"/>
        <v>5</v>
      </c>
      <c r="J32" s="65"/>
      <c r="K32" s="66"/>
      <c r="L32" s="65"/>
      <c r="M32" s="66"/>
      <c r="N32" s="65"/>
      <c r="O32" s="66"/>
      <c r="P32" s="65"/>
      <c r="Q32" s="66"/>
      <c r="R32" s="65">
        <f>VLOOKUP($A32,'Return Data'!$B$7:$R$2292,16,0)</f>
        <v>88.065399999999997</v>
      </c>
      <c r="S32" s="67">
        <f t="shared" si="7"/>
        <v>1</v>
      </c>
    </row>
    <row r="33" spans="1:19" x14ac:dyDescent="0.3">
      <c r="A33" s="63" t="s">
        <v>1940</v>
      </c>
      <c r="B33" s="64">
        <f>VLOOKUP($A33,'Return Data'!$B$7:$R$2292,3,0)</f>
        <v>44494</v>
      </c>
      <c r="C33" s="65">
        <f>VLOOKUP($A33,'Return Data'!$B$7:$R$2292,4,0)</f>
        <v>185.1771</v>
      </c>
      <c r="D33" s="65">
        <f>VLOOKUP($A33,'Return Data'!$B$7:$R$2292,10,0)</f>
        <v>7.5445000000000002</v>
      </c>
      <c r="E33" s="66">
        <f t="shared" si="0"/>
        <v>13</v>
      </c>
      <c r="F33" s="65">
        <f>VLOOKUP($A33,'Return Data'!$B$7:$R$2292,11,0)</f>
        <v>28.273499999999999</v>
      </c>
      <c r="G33" s="66">
        <f t="shared" si="12"/>
        <v>14</v>
      </c>
      <c r="H33" s="65">
        <f>VLOOKUP($A33,'Return Data'!$B$7:$R$2292,12,0)</f>
        <v>36.781599999999997</v>
      </c>
      <c r="I33" s="66">
        <f t="shared" si="13"/>
        <v>18</v>
      </c>
      <c r="J33" s="65">
        <f>VLOOKUP($A33,'Return Data'!$B$7:$R$2292,13,0)</f>
        <v>66.125799999999998</v>
      </c>
      <c r="K33" s="66">
        <f>RANK(J33,J$8:J$33,0)</f>
        <v>16</v>
      </c>
      <c r="L33" s="65">
        <f>VLOOKUP($A33,'Return Data'!$B$7:$R$2292,17,0)</f>
        <v>38.4726</v>
      </c>
      <c r="M33" s="66">
        <f>RANK(L33,L$8:L$33,0)</f>
        <v>6</v>
      </c>
      <c r="N33" s="65">
        <f>VLOOKUP($A33,'Return Data'!$B$7:$R$2292,14,0)</f>
        <v>26.1294</v>
      </c>
      <c r="O33" s="66">
        <f>RANK(N33,N$8:N$33,0)</f>
        <v>11</v>
      </c>
      <c r="P33" s="65">
        <f>VLOOKUP($A33,'Return Data'!$B$7:$R$2292,15,0)</f>
        <v>14.3712</v>
      </c>
      <c r="Q33" s="66">
        <f>RANK(P33,P$8:P$33,0)</f>
        <v>14</v>
      </c>
      <c r="R33" s="65">
        <f>VLOOKUP($A33,'Return Data'!$B$7:$R$2292,16,0)</f>
        <v>16.386299999999999</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8.0173769230769256</v>
      </c>
      <c r="E35" s="74"/>
      <c r="F35" s="75">
        <f>AVERAGE(F8:F33)</f>
        <v>28.835346153846157</v>
      </c>
      <c r="G35" s="74"/>
      <c r="H35" s="75">
        <f>AVERAGE(H8:H33)</f>
        <v>39.692357692307688</v>
      </c>
      <c r="I35" s="74"/>
      <c r="J35" s="75">
        <f>AVERAGE(J8:J33)</f>
        <v>67.960324</v>
      </c>
      <c r="K35" s="74"/>
      <c r="L35" s="75">
        <f>AVERAGE(L8:L33)</f>
        <v>35.304226086956525</v>
      </c>
      <c r="M35" s="74"/>
      <c r="N35" s="75">
        <f>AVERAGE(N8:N33)</f>
        <v>25.469668181818182</v>
      </c>
      <c r="O35" s="74"/>
      <c r="P35" s="75">
        <f>AVERAGE(P8:P33)</f>
        <v>15.494342857142856</v>
      </c>
      <c r="Q35" s="74"/>
      <c r="R35" s="75">
        <f>AVERAGE(R8:R33)</f>
        <v>20.723834615384611</v>
      </c>
      <c r="S35" s="76"/>
    </row>
    <row r="36" spans="1:19" x14ac:dyDescent="0.3">
      <c r="A36" s="73" t="s">
        <v>28</v>
      </c>
      <c r="B36" s="74"/>
      <c r="C36" s="74"/>
      <c r="D36" s="75">
        <f>MIN(D8:D33)</f>
        <v>4.4817999999999998</v>
      </c>
      <c r="E36" s="74"/>
      <c r="F36" s="75">
        <f>MIN(F8:F33)</f>
        <v>19.355399999999999</v>
      </c>
      <c r="G36" s="74"/>
      <c r="H36" s="75">
        <f>MIN(H8:H33)</f>
        <v>27.247699999999998</v>
      </c>
      <c r="I36" s="74"/>
      <c r="J36" s="75">
        <f>MIN(J8:J33)</f>
        <v>48.2149</v>
      </c>
      <c r="K36" s="74"/>
      <c r="L36" s="75">
        <f>MIN(L8:L33)</f>
        <v>26.145900000000001</v>
      </c>
      <c r="M36" s="74"/>
      <c r="N36" s="75">
        <f>MIN(N8:N33)</f>
        <v>18.618500000000001</v>
      </c>
      <c r="O36" s="74"/>
      <c r="P36" s="75">
        <f>MIN(P8:P33)</f>
        <v>10.369199999999999</v>
      </c>
      <c r="Q36" s="74"/>
      <c r="R36" s="75">
        <f>MIN(R8:R33)</f>
        <v>5.0506000000000002</v>
      </c>
      <c r="S36" s="76"/>
    </row>
    <row r="37" spans="1:19" ht="15" thickBot="1" x14ac:dyDescent="0.35">
      <c r="A37" s="77" t="s">
        <v>29</v>
      </c>
      <c r="B37" s="78"/>
      <c r="C37" s="78"/>
      <c r="D37" s="79">
        <f>MAX(D8:D33)</f>
        <v>14.4787</v>
      </c>
      <c r="E37" s="78"/>
      <c r="F37" s="79">
        <f>MAX(F8:F33)</f>
        <v>38.110500000000002</v>
      </c>
      <c r="G37" s="78"/>
      <c r="H37" s="79">
        <f>MAX(H8:H33)</f>
        <v>50.923999999999999</v>
      </c>
      <c r="I37" s="78"/>
      <c r="J37" s="79">
        <f>MAX(J8:J33)</f>
        <v>84.171700000000001</v>
      </c>
      <c r="K37" s="78"/>
      <c r="L37" s="79">
        <f>MAX(L8:L33)</f>
        <v>56.675899999999999</v>
      </c>
      <c r="M37" s="78"/>
      <c r="N37" s="79">
        <f>MAX(N8:N33)</f>
        <v>37.284199999999998</v>
      </c>
      <c r="O37" s="78"/>
      <c r="P37" s="79">
        <f>MAX(P8:P33)</f>
        <v>20.438500000000001</v>
      </c>
      <c r="Q37" s="78"/>
      <c r="R37" s="79">
        <f>MAX(R8:R33)</f>
        <v>88.065399999999997</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Data'!$B$7:$R$2292,3,0)</f>
        <v>44494</v>
      </c>
      <c r="C8" s="65">
        <f>VLOOKUP($A8,'Return Data'!$B$7:$R$2292,4,0)</f>
        <v>1282.58</v>
      </c>
      <c r="D8" s="65">
        <f>VLOOKUP($A8,'Return Data'!$B$7:$R$2292,10,0)</f>
        <v>10.3209</v>
      </c>
      <c r="E8" s="66">
        <f>RANK(D8,D$8:D$41,0)</f>
        <v>20</v>
      </c>
      <c r="F8" s="65">
        <f>VLOOKUP($A8,'Return Data'!$B$7:$R$2292,11,0)</f>
        <v>27.6478</v>
      </c>
      <c r="G8" s="66">
        <f>RANK(F8,F$8:F$41,0)</f>
        <v>22</v>
      </c>
      <c r="H8" s="65">
        <f>VLOOKUP($A8,'Return Data'!$B$7:$R$2292,12,0)</f>
        <v>31.825199999999999</v>
      </c>
      <c r="I8" s="66">
        <f>RANK(H8,H$8:H$41,0)</f>
        <v>21</v>
      </c>
      <c r="J8" s="65">
        <f>VLOOKUP($A8,'Return Data'!$B$7:$R$2292,13,0)</f>
        <v>59.312899999999999</v>
      </c>
      <c r="K8" s="66">
        <f>RANK(J8,J$8:J$41,0)</f>
        <v>22</v>
      </c>
      <c r="L8" s="65">
        <f>VLOOKUP($A8,'Return Data'!$B$7:$R$2292,17,0)</f>
        <v>29.232099999999999</v>
      </c>
      <c r="M8" s="66">
        <f>RANK(L8,L$8:L$41,0)</f>
        <v>13</v>
      </c>
      <c r="N8" s="65">
        <f>VLOOKUP($A8,'Return Data'!$B$7:$R$2292,14,0)</f>
        <v>23.365300000000001</v>
      </c>
      <c r="O8" s="66">
        <f>RANK(N8,N$8:N$41,0)</f>
        <v>17</v>
      </c>
      <c r="P8" s="65">
        <f>VLOOKUP($A8,'Return Data'!$B$7:$R$2292,15,0)</f>
        <v>15.705</v>
      </c>
      <c r="Q8" s="66">
        <f>RANK(P8,P$8:P$41,0)</f>
        <v>18</v>
      </c>
      <c r="R8" s="65">
        <f>VLOOKUP($A8,'Return Data'!$B$7:$R$2292,16,0)</f>
        <v>18.903400000000001</v>
      </c>
      <c r="S8" s="67">
        <f>RANK(R8,R$8:R$41,0)</f>
        <v>11</v>
      </c>
    </row>
    <row r="9" spans="1:20" x14ac:dyDescent="0.3">
      <c r="A9" s="63" t="s">
        <v>1806</v>
      </c>
      <c r="B9" s="64">
        <f>VLOOKUP($A9,'Return Data'!$B$7:$R$2292,3,0)</f>
        <v>44494</v>
      </c>
      <c r="C9" s="65">
        <f>VLOOKUP($A9,'Return Data'!$B$7:$R$2292,4,0)</f>
        <v>20.76</v>
      </c>
      <c r="D9" s="65">
        <f>VLOOKUP($A9,'Return Data'!$B$7:$R$2292,10,0)</f>
        <v>12.3985</v>
      </c>
      <c r="E9" s="66">
        <f t="shared" ref="E9:E41" si="0">RANK(D9,D$8:D$41,0)</f>
        <v>10</v>
      </c>
      <c r="F9" s="65">
        <f>VLOOKUP($A9,'Return Data'!$B$7:$R$2292,11,0)</f>
        <v>30.238399999999999</v>
      </c>
      <c r="G9" s="66">
        <f t="shared" ref="G9:G41" si="1">RANK(F9,F$8:F$41,0)</f>
        <v>15</v>
      </c>
      <c r="H9" s="65">
        <f>VLOOKUP($A9,'Return Data'!$B$7:$R$2292,12,0)</f>
        <v>30.977900000000002</v>
      </c>
      <c r="I9" s="66">
        <f t="shared" ref="I9:I41" si="2">RANK(H9,H$8:H$41,0)</f>
        <v>23</v>
      </c>
      <c r="J9" s="65">
        <f>VLOOKUP($A9,'Return Data'!$B$7:$R$2292,13,0)</f>
        <v>57.153700000000001</v>
      </c>
      <c r="K9" s="66">
        <f t="shared" ref="K9:K41" si="3">RANK(J9,J$8:J$41,0)</f>
        <v>23</v>
      </c>
      <c r="L9" s="65">
        <f>VLOOKUP($A9,'Return Data'!$B$7:$R$2292,17,0)</f>
        <v>27.211500000000001</v>
      </c>
      <c r="M9" s="66">
        <f t="shared" ref="M9:M41" si="4">RANK(L9,L$8:L$41,0)</f>
        <v>19</v>
      </c>
      <c r="N9" s="65">
        <f>VLOOKUP($A9,'Return Data'!$B$7:$R$2292,14,0)</f>
        <v>27.076000000000001</v>
      </c>
      <c r="O9" s="66">
        <f t="shared" ref="O9:O41" si="5">RANK(N9,N$8:N$41,0)</f>
        <v>9</v>
      </c>
      <c r="P9" s="65"/>
      <c r="Q9" s="66"/>
      <c r="R9" s="65">
        <f>VLOOKUP($A9,'Return Data'!$B$7:$R$2292,16,0)</f>
        <v>20.3705</v>
      </c>
      <c r="S9" s="67">
        <f t="shared" ref="S9:S41" si="6">RANK(R9,R$8:R$41,0)</f>
        <v>5</v>
      </c>
    </row>
    <row r="10" spans="1:20" x14ac:dyDescent="0.3">
      <c r="A10" s="63" t="s">
        <v>1259</v>
      </c>
      <c r="B10" s="64">
        <f>VLOOKUP($A10,'Return Data'!$B$7:$R$2292,3,0)</f>
        <v>44494</v>
      </c>
      <c r="C10" s="65">
        <f>VLOOKUP($A10,'Return Data'!$B$7:$R$2292,4,0)</f>
        <v>190.12</v>
      </c>
      <c r="D10" s="65">
        <f>VLOOKUP($A10,'Return Data'!$B$7:$R$2292,10,0)</f>
        <v>15.694000000000001</v>
      </c>
      <c r="E10" s="66">
        <f t="shared" si="0"/>
        <v>1</v>
      </c>
      <c r="F10" s="65">
        <f>VLOOKUP($A10,'Return Data'!$B$7:$R$2292,11,0)</f>
        <v>37.688299999999998</v>
      </c>
      <c r="G10" s="66">
        <f t="shared" si="1"/>
        <v>2</v>
      </c>
      <c r="H10" s="65">
        <f>VLOOKUP($A10,'Return Data'!$B$7:$R$2292,12,0)</f>
        <v>46.731499999999997</v>
      </c>
      <c r="I10" s="66">
        <f t="shared" si="2"/>
        <v>4</v>
      </c>
      <c r="J10" s="65">
        <f>VLOOKUP($A10,'Return Data'!$B$7:$R$2292,13,0)</f>
        <v>74.790800000000004</v>
      </c>
      <c r="K10" s="66">
        <f t="shared" si="3"/>
        <v>5</v>
      </c>
      <c r="L10" s="65">
        <f>VLOOKUP($A10,'Return Data'!$B$7:$R$2292,17,0)</f>
        <v>35.163600000000002</v>
      </c>
      <c r="M10" s="66">
        <f t="shared" si="4"/>
        <v>6</v>
      </c>
      <c r="N10" s="65">
        <f>VLOOKUP($A10,'Return Data'!$B$7:$R$2292,14,0)</f>
        <v>27.950600000000001</v>
      </c>
      <c r="O10" s="66">
        <f t="shared" si="5"/>
        <v>7</v>
      </c>
      <c r="P10" s="65">
        <f>VLOOKUP($A10,'Return Data'!$B$7:$R$2292,15,0)</f>
        <v>16.5383</v>
      </c>
      <c r="Q10" s="66">
        <f t="shared" ref="Q10:Q41" si="7">RANK(P10,P$8:P$41,0)</f>
        <v>10</v>
      </c>
      <c r="R10" s="65">
        <f>VLOOKUP($A10,'Return Data'!$B$7:$R$2292,16,0)</f>
        <v>16.202100000000002</v>
      </c>
      <c r="S10" s="67">
        <f t="shared" si="6"/>
        <v>26</v>
      </c>
    </row>
    <row r="11" spans="1:20" x14ac:dyDescent="0.3">
      <c r="A11" s="63" t="s">
        <v>1261</v>
      </c>
      <c r="B11" s="64">
        <f>VLOOKUP($A11,'Return Data'!$B$7:$R$2292,3,0)</f>
        <v>44494</v>
      </c>
      <c r="C11" s="65">
        <f>VLOOKUP($A11,'Return Data'!$B$7:$R$2292,4,0)</f>
        <v>88.789000000000001</v>
      </c>
      <c r="D11" s="65">
        <f>VLOOKUP($A11,'Return Data'!$B$7:$R$2292,10,0)</f>
        <v>11.1432</v>
      </c>
      <c r="E11" s="66">
        <f t="shared" si="0"/>
        <v>15</v>
      </c>
      <c r="F11" s="65">
        <f>VLOOKUP($A11,'Return Data'!$B$7:$R$2292,11,0)</f>
        <v>33.266800000000003</v>
      </c>
      <c r="G11" s="66">
        <f t="shared" si="1"/>
        <v>6</v>
      </c>
      <c r="H11" s="65">
        <f>VLOOKUP($A11,'Return Data'!$B$7:$R$2292,12,0)</f>
        <v>40.337899999999998</v>
      </c>
      <c r="I11" s="66">
        <f t="shared" si="2"/>
        <v>7</v>
      </c>
      <c r="J11" s="65">
        <f>VLOOKUP($A11,'Return Data'!$B$7:$R$2292,13,0)</f>
        <v>65.450500000000005</v>
      </c>
      <c r="K11" s="66">
        <f t="shared" si="3"/>
        <v>11</v>
      </c>
      <c r="L11" s="65">
        <f>VLOOKUP($A11,'Return Data'!$B$7:$R$2292,17,0)</f>
        <v>29.353400000000001</v>
      </c>
      <c r="M11" s="66">
        <f t="shared" si="4"/>
        <v>12</v>
      </c>
      <c r="N11" s="65">
        <f>VLOOKUP($A11,'Return Data'!$B$7:$R$2292,14,0)</f>
        <v>25.010200000000001</v>
      </c>
      <c r="O11" s="66">
        <f t="shared" si="5"/>
        <v>11</v>
      </c>
      <c r="P11" s="65">
        <f>VLOOKUP($A11,'Return Data'!$B$7:$R$2292,15,0)</f>
        <v>16.854500000000002</v>
      </c>
      <c r="Q11" s="66">
        <f t="shared" si="7"/>
        <v>8</v>
      </c>
      <c r="R11" s="65">
        <f>VLOOKUP($A11,'Return Data'!$B$7:$R$2292,16,0)</f>
        <v>17.868099999999998</v>
      </c>
      <c r="S11" s="67">
        <f t="shared" si="6"/>
        <v>17</v>
      </c>
    </row>
    <row r="12" spans="1:20" x14ac:dyDescent="0.3">
      <c r="A12" s="63" t="s">
        <v>1827</v>
      </c>
      <c r="B12" s="64">
        <f>VLOOKUP($A12,'Return Data'!$B$7:$R$2292,3,0)</f>
        <v>44494</v>
      </c>
      <c r="C12" s="65">
        <f>VLOOKUP($A12,'Return Data'!$B$7:$R$2292,4,0)</f>
        <v>247.95</v>
      </c>
      <c r="D12" s="65">
        <f>VLOOKUP($A12,'Return Data'!$B$7:$R$2292,10,0)</f>
        <v>12.072900000000001</v>
      </c>
      <c r="E12" s="66">
        <f t="shared" si="0"/>
        <v>11</v>
      </c>
      <c r="F12" s="65">
        <f>VLOOKUP($A12,'Return Data'!$B$7:$R$2292,11,0)</f>
        <v>29.3765</v>
      </c>
      <c r="G12" s="66">
        <f t="shared" si="1"/>
        <v>19</v>
      </c>
      <c r="H12" s="65">
        <f>VLOOKUP($A12,'Return Data'!$B$7:$R$2292,12,0)</f>
        <v>32.941899999999997</v>
      </c>
      <c r="I12" s="66">
        <f t="shared" si="2"/>
        <v>18</v>
      </c>
      <c r="J12" s="65">
        <f>VLOOKUP($A12,'Return Data'!$B$7:$R$2292,13,0)</f>
        <v>55.933599999999998</v>
      </c>
      <c r="K12" s="66">
        <f t="shared" si="3"/>
        <v>25</v>
      </c>
      <c r="L12" s="65">
        <f>VLOOKUP($A12,'Return Data'!$B$7:$R$2292,17,0)</f>
        <v>31.702300000000001</v>
      </c>
      <c r="M12" s="66">
        <f t="shared" si="4"/>
        <v>10</v>
      </c>
      <c r="N12" s="65">
        <f>VLOOKUP($A12,'Return Data'!$B$7:$R$2292,14,0)</f>
        <v>27.3401</v>
      </c>
      <c r="O12" s="66">
        <f t="shared" si="5"/>
        <v>8</v>
      </c>
      <c r="P12" s="65">
        <f>VLOOKUP($A12,'Return Data'!$B$7:$R$2292,15,0)</f>
        <v>19.345099999999999</v>
      </c>
      <c r="Q12" s="66">
        <f t="shared" si="7"/>
        <v>5</v>
      </c>
      <c r="R12" s="65">
        <f>VLOOKUP($A12,'Return Data'!$B$7:$R$2292,16,0)</f>
        <v>16.613199999999999</v>
      </c>
      <c r="S12" s="67">
        <f t="shared" si="6"/>
        <v>24</v>
      </c>
    </row>
    <row r="13" spans="1:20" x14ac:dyDescent="0.3">
      <c r="A13" s="102" t="s">
        <v>1873</v>
      </c>
      <c r="B13" s="64">
        <f>VLOOKUP($A13,'Return Data'!$B$7:$R$2292,3,0)</f>
        <v>44494</v>
      </c>
      <c r="C13" s="65">
        <f>VLOOKUP($A13,'Return Data'!$B$7:$R$2292,4,0)</f>
        <v>73.099999999999994</v>
      </c>
      <c r="D13" s="65">
        <f>VLOOKUP($A13,'Return Data'!$B$7:$R$2292,10,0)</f>
        <v>8.5084999999999997</v>
      </c>
      <c r="E13" s="66">
        <f t="shared" si="0"/>
        <v>31</v>
      </c>
      <c r="F13" s="65">
        <f>VLOOKUP($A13,'Return Data'!$B$7:$R$2292,11,0)</f>
        <v>27.707899999999999</v>
      </c>
      <c r="G13" s="66">
        <f t="shared" si="1"/>
        <v>21</v>
      </c>
      <c r="H13" s="65">
        <f>VLOOKUP($A13,'Return Data'!$B$7:$R$2292,12,0)</f>
        <v>32.586100000000002</v>
      </c>
      <c r="I13" s="66">
        <f t="shared" si="2"/>
        <v>19</v>
      </c>
      <c r="J13" s="65">
        <f>VLOOKUP($A13,'Return Data'!$B$7:$R$2292,13,0)</f>
        <v>63.366599999999998</v>
      </c>
      <c r="K13" s="66">
        <f t="shared" si="3"/>
        <v>13</v>
      </c>
      <c r="L13" s="65">
        <f>VLOOKUP($A13,'Return Data'!$B$7:$R$2292,17,0)</f>
        <v>29.185300000000002</v>
      </c>
      <c r="M13" s="66">
        <f t="shared" si="4"/>
        <v>14</v>
      </c>
      <c r="N13" s="65">
        <f>VLOOKUP($A13,'Return Data'!$B$7:$R$2292,14,0)</f>
        <v>28.705500000000001</v>
      </c>
      <c r="O13" s="66">
        <f t="shared" si="5"/>
        <v>6</v>
      </c>
      <c r="P13" s="65">
        <f>VLOOKUP($A13,'Return Data'!$B$7:$R$2292,15,0)</f>
        <v>17.5547</v>
      </c>
      <c r="Q13" s="66">
        <f t="shared" si="7"/>
        <v>7</v>
      </c>
      <c r="R13" s="65">
        <f>VLOOKUP($A13,'Return Data'!$B$7:$R$2292,16,0)</f>
        <v>17.3399</v>
      </c>
      <c r="S13" s="67">
        <f t="shared" si="6"/>
        <v>21</v>
      </c>
    </row>
    <row r="14" spans="1:20" x14ac:dyDescent="0.3">
      <c r="A14" s="102" t="s">
        <v>1788</v>
      </c>
      <c r="B14" s="64">
        <f>VLOOKUP($A14,'Return Data'!$B$7:$R$2292,3,0)</f>
        <v>44494</v>
      </c>
      <c r="C14" s="65">
        <f>VLOOKUP($A14,'Return Data'!$B$7:$R$2292,4,0)</f>
        <v>25.364000000000001</v>
      </c>
      <c r="D14" s="65">
        <f>VLOOKUP($A14,'Return Data'!$B$7:$R$2292,10,0)</f>
        <v>9.9198000000000004</v>
      </c>
      <c r="E14" s="66">
        <f t="shared" si="0"/>
        <v>23</v>
      </c>
      <c r="F14" s="65">
        <f>VLOOKUP($A14,'Return Data'!$B$7:$R$2292,11,0)</f>
        <v>28.947600000000001</v>
      </c>
      <c r="G14" s="66">
        <f t="shared" si="1"/>
        <v>20</v>
      </c>
      <c r="H14" s="65">
        <f>VLOOKUP($A14,'Return Data'!$B$7:$R$2292,12,0)</f>
        <v>34.835999999999999</v>
      </c>
      <c r="I14" s="66">
        <f t="shared" si="2"/>
        <v>17</v>
      </c>
      <c r="J14" s="65">
        <f>VLOOKUP($A14,'Return Data'!$B$7:$R$2292,13,0)</f>
        <v>59.873899999999999</v>
      </c>
      <c r="K14" s="66">
        <f t="shared" si="3"/>
        <v>18</v>
      </c>
      <c r="L14" s="65">
        <f>VLOOKUP($A14,'Return Data'!$B$7:$R$2292,17,0)</f>
        <v>28.279699999999998</v>
      </c>
      <c r="M14" s="66">
        <f t="shared" si="4"/>
        <v>16</v>
      </c>
      <c r="N14" s="65">
        <f>VLOOKUP($A14,'Return Data'!$B$7:$R$2292,14,0)</f>
        <v>24.010100000000001</v>
      </c>
      <c r="O14" s="66">
        <f t="shared" si="5"/>
        <v>13</v>
      </c>
      <c r="P14" s="65">
        <f>VLOOKUP($A14,'Return Data'!$B$7:$R$2292,15,0)</f>
        <v>17.785799999999998</v>
      </c>
      <c r="Q14" s="66">
        <f t="shared" si="7"/>
        <v>6</v>
      </c>
      <c r="R14" s="65">
        <f>VLOOKUP($A14,'Return Data'!$B$7:$R$2292,16,0)</f>
        <v>14.8347</v>
      </c>
      <c r="S14" s="67">
        <f t="shared" si="6"/>
        <v>31</v>
      </c>
    </row>
    <row r="15" spans="1:20" x14ac:dyDescent="0.3">
      <c r="A15" s="63" t="s">
        <v>1795</v>
      </c>
      <c r="B15" s="64">
        <f>VLOOKUP($A15,'Return Data'!$B$7:$R$2292,3,0)</f>
        <v>44494</v>
      </c>
      <c r="C15" s="65">
        <f>VLOOKUP($A15,'Return Data'!$B$7:$R$2292,4,0)</f>
        <v>1075.0521000000001</v>
      </c>
      <c r="D15" s="65">
        <f>VLOOKUP($A15,'Return Data'!$B$7:$R$2292,10,0)</f>
        <v>15.3089</v>
      </c>
      <c r="E15" s="66">
        <f t="shared" si="0"/>
        <v>2</v>
      </c>
      <c r="F15" s="65">
        <f>VLOOKUP($A15,'Return Data'!$B$7:$R$2292,11,0)</f>
        <v>33.369100000000003</v>
      </c>
      <c r="G15" s="66">
        <f t="shared" si="1"/>
        <v>4</v>
      </c>
      <c r="H15" s="65">
        <f>VLOOKUP($A15,'Return Data'!$B$7:$R$2292,12,0)</f>
        <v>37.610999999999997</v>
      </c>
      <c r="I15" s="66">
        <f t="shared" si="2"/>
        <v>12</v>
      </c>
      <c r="J15" s="65">
        <f>VLOOKUP($A15,'Return Data'!$B$7:$R$2292,13,0)</f>
        <v>73.758499999999998</v>
      </c>
      <c r="K15" s="66">
        <f t="shared" si="3"/>
        <v>6</v>
      </c>
      <c r="L15" s="65">
        <f>VLOOKUP($A15,'Return Data'!$B$7:$R$2292,17,0)</f>
        <v>33.634799999999998</v>
      </c>
      <c r="M15" s="66">
        <f t="shared" si="4"/>
        <v>7</v>
      </c>
      <c r="N15" s="65">
        <f>VLOOKUP($A15,'Return Data'!$B$7:$R$2292,14,0)</f>
        <v>23.950500000000002</v>
      </c>
      <c r="O15" s="66">
        <f t="shared" si="5"/>
        <v>15</v>
      </c>
      <c r="P15" s="65">
        <f>VLOOKUP($A15,'Return Data'!$B$7:$R$2292,15,0)</f>
        <v>15.830299999999999</v>
      </c>
      <c r="Q15" s="66">
        <f t="shared" si="7"/>
        <v>17</v>
      </c>
      <c r="R15" s="65">
        <f>VLOOKUP($A15,'Return Data'!$B$7:$R$2292,16,0)</f>
        <v>17.790199999999999</v>
      </c>
      <c r="S15" s="67">
        <f t="shared" si="6"/>
        <v>18</v>
      </c>
    </row>
    <row r="16" spans="1:20" x14ac:dyDescent="0.3">
      <c r="A16" s="63" t="s">
        <v>1797</v>
      </c>
      <c r="B16" s="64">
        <f>VLOOKUP($A16,'Return Data'!$B$7:$R$2292,3,0)</f>
        <v>44494</v>
      </c>
      <c r="C16" s="65">
        <f>VLOOKUP($A16,'Return Data'!$B$7:$R$2292,4,0)</f>
        <v>1089.913</v>
      </c>
      <c r="D16" s="65">
        <f>VLOOKUP($A16,'Return Data'!$B$7:$R$2292,10,0)</f>
        <v>13.590299999999999</v>
      </c>
      <c r="E16" s="66">
        <f t="shared" si="0"/>
        <v>5</v>
      </c>
      <c r="F16" s="65">
        <f>VLOOKUP($A16,'Return Data'!$B$7:$R$2292,11,0)</f>
        <v>31.739899999999999</v>
      </c>
      <c r="G16" s="66">
        <f t="shared" si="1"/>
        <v>9</v>
      </c>
      <c r="H16" s="65">
        <f>VLOOKUP($A16,'Return Data'!$B$7:$R$2292,12,0)</f>
        <v>38.744500000000002</v>
      </c>
      <c r="I16" s="66">
        <f t="shared" si="2"/>
        <v>9</v>
      </c>
      <c r="J16" s="65">
        <f>VLOOKUP($A16,'Return Data'!$B$7:$R$2292,13,0)</f>
        <v>75.122200000000007</v>
      </c>
      <c r="K16" s="66">
        <f t="shared" si="3"/>
        <v>4</v>
      </c>
      <c r="L16" s="65">
        <f>VLOOKUP($A16,'Return Data'!$B$7:$R$2292,17,0)</f>
        <v>26.603899999999999</v>
      </c>
      <c r="M16" s="66">
        <f t="shared" si="4"/>
        <v>21</v>
      </c>
      <c r="N16" s="65">
        <f>VLOOKUP($A16,'Return Data'!$B$7:$R$2292,14,0)</f>
        <v>21.6798</v>
      </c>
      <c r="O16" s="66">
        <f t="shared" si="5"/>
        <v>21</v>
      </c>
      <c r="P16" s="65">
        <f>VLOOKUP($A16,'Return Data'!$B$7:$R$2292,15,0)</f>
        <v>15.3698</v>
      </c>
      <c r="Q16" s="66">
        <f t="shared" si="7"/>
        <v>19</v>
      </c>
      <c r="R16" s="65">
        <f>VLOOKUP($A16,'Return Data'!$B$7:$R$2292,16,0)</f>
        <v>16.0381</v>
      </c>
      <c r="S16" s="67">
        <f t="shared" si="6"/>
        <v>27</v>
      </c>
    </row>
    <row r="17" spans="1:19" x14ac:dyDescent="0.3">
      <c r="A17" s="126" t="s">
        <v>1791</v>
      </c>
      <c r="B17" s="64">
        <f>VLOOKUP($A17,'Return Data'!$B$7:$R$2292,3,0)</f>
        <v>44494</v>
      </c>
      <c r="C17" s="65">
        <f>VLOOKUP($A17,'Return Data'!$B$7:$R$2292,4,0)</f>
        <v>145.09309999999999</v>
      </c>
      <c r="D17" s="65">
        <f>VLOOKUP($A17,'Return Data'!$B$7:$R$2292,10,0)</f>
        <v>11.0771</v>
      </c>
      <c r="E17" s="66">
        <f t="shared" si="0"/>
        <v>16</v>
      </c>
      <c r="F17" s="65">
        <f>VLOOKUP($A17,'Return Data'!$B$7:$R$2292,11,0)</f>
        <v>30.066400000000002</v>
      </c>
      <c r="G17" s="66">
        <f t="shared" si="1"/>
        <v>17</v>
      </c>
      <c r="H17" s="65">
        <f>VLOOKUP($A17,'Return Data'!$B$7:$R$2292,12,0)</f>
        <v>30.976500000000001</v>
      </c>
      <c r="I17" s="66">
        <f t="shared" si="2"/>
        <v>24</v>
      </c>
      <c r="J17" s="65">
        <f>VLOOKUP($A17,'Return Data'!$B$7:$R$2292,13,0)</f>
        <v>56.746099999999998</v>
      </c>
      <c r="K17" s="66">
        <f t="shared" si="3"/>
        <v>24</v>
      </c>
      <c r="L17" s="65">
        <f>VLOOKUP($A17,'Return Data'!$B$7:$R$2292,17,0)</f>
        <v>28.393799999999999</v>
      </c>
      <c r="M17" s="66">
        <f t="shared" si="4"/>
        <v>15</v>
      </c>
      <c r="N17" s="65">
        <f>VLOOKUP($A17,'Return Data'!$B$7:$R$2292,14,0)</f>
        <v>21.6755</v>
      </c>
      <c r="O17" s="66">
        <f t="shared" si="5"/>
        <v>22</v>
      </c>
      <c r="P17" s="65">
        <f>VLOOKUP($A17,'Return Data'!$B$7:$R$2292,15,0)</f>
        <v>13.685</v>
      </c>
      <c r="Q17" s="66">
        <f t="shared" si="7"/>
        <v>22</v>
      </c>
      <c r="R17" s="65">
        <f>VLOOKUP($A17,'Return Data'!$B$7:$R$2292,16,0)</f>
        <v>16.314399999999999</v>
      </c>
      <c r="S17" s="67">
        <f t="shared" si="6"/>
        <v>25</v>
      </c>
    </row>
    <row r="18" spans="1:19" x14ac:dyDescent="0.3">
      <c r="A18" s="127" t="s">
        <v>1263</v>
      </c>
      <c r="B18" s="64">
        <f>VLOOKUP($A18,'Return Data'!$B$7:$R$2292,3,0)</f>
        <v>44494</v>
      </c>
      <c r="C18" s="65">
        <f>VLOOKUP($A18,'Return Data'!$B$7:$R$2292,4,0)</f>
        <v>492.43</v>
      </c>
      <c r="D18" s="65">
        <f>VLOOKUP($A18,'Return Data'!$B$7:$R$2292,10,0)</f>
        <v>8.9253999999999998</v>
      </c>
      <c r="E18" s="66">
        <f t="shared" si="0"/>
        <v>29</v>
      </c>
      <c r="F18" s="65">
        <f>VLOOKUP($A18,'Return Data'!$B$7:$R$2292,11,0)</f>
        <v>31.125800000000002</v>
      </c>
      <c r="G18" s="66">
        <f t="shared" si="1"/>
        <v>13</v>
      </c>
      <c r="H18" s="65">
        <f>VLOOKUP($A18,'Return Data'!$B$7:$R$2292,12,0)</f>
        <v>36.384500000000003</v>
      </c>
      <c r="I18" s="66">
        <f t="shared" si="2"/>
        <v>13</v>
      </c>
      <c r="J18" s="65">
        <f>VLOOKUP($A18,'Return Data'!$B$7:$R$2292,13,0)</f>
        <v>68.380899999999997</v>
      </c>
      <c r="K18" s="66">
        <f t="shared" si="3"/>
        <v>8</v>
      </c>
      <c r="L18" s="65">
        <f>VLOOKUP($A18,'Return Data'!$B$7:$R$2292,17,0)</f>
        <v>27.4025</v>
      </c>
      <c r="M18" s="66">
        <f t="shared" si="4"/>
        <v>18</v>
      </c>
      <c r="N18" s="65">
        <f>VLOOKUP($A18,'Return Data'!$B$7:$R$2292,14,0)</f>
        <v>20.728400000000001</v>
      </c>
      <c r="O18" s="66">
        <f t="shared" si="5"/>
        <v>24</v>
      </c>
      <c r="P18" s="65">
        <f>VLOOKUP($A18,'Return Data'!$B$7:$R$2292,15,0)</f>
        <v>14.781599999999999</v>
      </c>
      <c r="Q18" s="66">
        <f t="shared" si="7"/>
        <v>21</v>
      </c>
      <c r="R18" s="65">
        <f>VLOOKUP($A18,'Return Data'!$B$7:$R$2292,16,0)</f>
        <v>17.050799999999999</v>
      </c>
      <c r="S18" s="67">
        <f t="shared" si="6"/>
        <v>22</v>
      </c>
    </row>
    <row r="19" spans="1:19" x14ac:dyDescent="0.3">
      <c r="A19" s="63" t="s">
        <v>1799</v>
      </c>
      <c r="B19" s="64">
        <f>VLOOKUP($A19,'Return Data'!$B$7:$R$2292,3,0)</f>
        <v>44494</v>
      </c>
      <c r="C19" s="65">
        <f>VLOOKUP($A19,'Return Data'!$B$7:$R$2292,4,0)</f>
        <v>38.659999999999997</v>
      </c>
      <c r="D19" s="65">
        <f>VLOOKUP($A19,'Return Data'!$B$7:$R$2292,10,0)</f>
        <v>14.3111</v>
      </c>
      <c r="E19" s="66">
        <f t="shared" si="0"/>
        <v>4</v>
      </c>
      <c r="F19" s="65">
        <f>VLOOKUP($A19,'Return Data'!$B$7:$R$2292,11,0)</f>
        <v>32.9893</v>
      </c>
      <c r="G19" s="66">
        <f t="shared" si="1"/>
        <v>7</v>
      </c>
      <c r="H19" s="65">
        <f>VLOOKUP($A19,'Return Data'!$B$7:$R$2292,12,0)</f>
        <v>36.318800000000003</v>
      </c>
      <c r="I19" s="66">
        <f t="shared" si="2"/>
        <v>14</v>
      </c>
      <c r="J19" s="65">
        <f>VLOOKUP($A19,'Return Data'!$B$7:$R$2292,13,0)</f>
        <v>60.082799999999999</v>
      </c>
      <c r="K19" s="66">
        <f t="shared" si="3"/>
        <v>17</v>
      </c>
      <c r="L19" s="65">
        <f>VLOOKUP($A19,'Return Data'!$B$7:$R$2292,17,0)</f>
        <v>28.0549</v>
      </c>
      <c r="M19" s="66">
        <f t="shared" si="4"/>
        <v>17</v>
      </c>
      <c r="N19" s="65">
        <f>VLOOKUP($A19,'Return Data'!$B$7:$R$2292,14,0)</f>
        <v>23.344200000000001</v>
      </c>
      <c r="O19" s="66">
        <f t="shared" si="5"/>
        <v>18</v>
      </c>
      <c r="P19" s="65">
        <f>VLOOKUP($A19,'Return Data'!$B$7:$R$2292,15,0)</f>
        <v>15.9108</v>
      </c>
      <c r="Q19" s="66">
        <f t="shared" si="7"/>
        <v>16</v>
      </c>
      <c r="R19" s="65">
        <f>VLOOKUP($A19,'Return Data'!$B$7:$R$2292,16,0)</f>
        <v>19.519500000000001</v>
      </c>
      <c r="S19" s="67">
        <f t="shared" si="6"/>
        <v>9</v>
      </c>
    </row>
    <row r="20" spans="1:19" x14ac:dyDescent="0.3">
      <c r="A20" s="63" t="s">
        <v>1821</v>
      </c>
      <c r="B20" s="64">
        <f>VLOOKUP($A20,'Return Data'!$B$7:$R$2292,3,0)</f>
        <v>44494</v>
      </c>
      <c r="C20" s="65">
        <f>VLOOKUP($A20,'Return Data'!$B$7:$R$2292,4,0)</f>
        <v>147.01</v>
      </c>
      <c r="D20" s="65">
        <f>VLOOKUP($A20,'Return Data'!$B$7:$R$2292,10,0)</f>
        <v>9.8811999999999998</v>
      </c>
      <c r="E20" s="66">
        <f t="shared" si="0"/>
        <v>24</v>
      </c>
      <c r="F20" s="65">
        <f>VLOOKUP($A20,'Return Data'!$B$7:$R$2292,11,0)</f>
        <v>26.503699999999998</v>
      </c>
      <c r="G20" s="66">
        <f t="shared" si="1"/>
        <v>25</v>
      </c>
      <c r="H20" s="65">
        <f>VLOOKUP($A20,'Return Data'!$B$7:$R$2292,12,0)</f>
        <v>28.527699999999999</v>
      </c>
      <c r="I20" s="66">
        <f t="shared" si="2"/>
        <v>26</v>
      </c>
      <c r="J20" s="65">
        <f>VLOOKUP($A20,'Return Data'!$B$7:$R$2292,13,0)</f>
        <v>53.327100000000002</v>
      </c>
      <c r="K20" s="66">
        <f t="shared" si="3"/>
        <v>26</v>
      </c>
      <c r="L20" s="65">
        <f>VLOOKUP($A20,'Return Data'!$B$7:$R$2292,17,0)</f>
        <v>21.8932</v>
      </c>
      <c r="M20" s="66">
        <f t="shared" si="4"/>
        <v>28</v>
      </c>
      <c r="N20" s="65">
        <f>VLOOKUP($A20,'Return Data'!$B$7:$R$2292,14,0)</f>
        <v>19.203600000000002</v>
      </c>
      <c r="O20" s="66">
        <f t="shared" si="5"/>
        <v>25</v>
      </c>
      <c r="P20" s="65">
        <f>VLOOKUP($A20,'Return Data'!$B$7:$R$2292,15,0)</f>
        <v>12.346500000000001</v>
      </c>
      <c r="Q20" s="66">
        <f t="shared" si="7"/>
        <v>25</v>
      </c>
      <c r="R20" s="65">
        <f>VLOOKUP($A20,'Return Data'!$B$7:$R$2292,16,0)</f>
        <v>15.7599</v>
      </c>
      <c r="S20" s="67">
        <f t="shared" si="6"/>
        <v>28</v>
      </c>
    </row>
    <row r="21" spans="1:19" x14ac:dyDescent="0.3">
      <c r="A21" s="63" t="s">
        <v>1266</v>
      </c>
      <c r="B21" s="64">
        <f>VLOOKUP($A21,'Return Data'!$B$7:$R$2292,3,0)</f>
        <v>44494</v>
      </c>
      <c r="C21" s="65">
        <f>VLOOKUP($A21,'Return Data'!$B$7:$R$2292,4,0)</f>
        <v>91.51</v>
      </c>
      <c r="D21" s="65">
        <f>VLOOKUP($A21,'Return Data'!$B$7:$R$2292,10,0)</f>
        <v>6.2709999999999999</v>
      </c>
      <c r="E21" s="66">
        <f t="shared" si="0"/>
        <v>32</v>
      </c>
      <c r="F21" s="65">
        <f>VLOOKUP($A21,'Return Data'!$B$7:$R$2292,11,0)</f>
        <v>32.700099999999999</v>
      </c>
      <c r="G21" s="66">
        <f t="shared" si="1"/>
        <v>8</v>
      </c>
      <c r="H21" s="65">
        <f>VLOOKUP($A21,'Return Data'!$B$7:$R$2292,12,0)</f>
        <v>38.714599999999997</v>
      </c>
      <c r="I21" s="66">
        <f t="shared" si="2"/>
        <v>10</v>
      </c>
      <c r="J21" s="65">
        <f>VLOOKUP($A21,'Return Data'!$B$7:$R$2292,13,0)</f>
        <v>67.723600000000005</v>
      </c>
      <c r="K21" s="66">
        <f t="shared" si="3"/>
        <v>9</v>
      </c>
      <c r="L21" s="65">
        <f>VLOOKUP($A21,'Return Data'!$B$7:$R$2292,17,0)</f>
        <v>33.273600000000002</v>
      </c>
      <c r="M21" s="66">
        <f t="shared" si="4"/>
        <v>8</v>
      </c>
      <c r="N21" s="65">
        <f>VLOOKUP($A21,'Return Data'!$B$7:$R$2292,14,0)</f>
        <v>24.8443</v>
      </c>
      <c r="O21" s="66">
        <f t="shared" si="5"/>
        <v>12</v>
      </c>
      <c r="P21" s="65">
        <f>VLOOKUP($A21,'Return Data'!$B$7:$R$2292,15,0)</f>
        <v>16.453199999999999</v>
      </c>
      <c r="Q21" s="66">
        <f t="shared" si="7"/>
        <v>13</v>
      </c>
      <c r="R21" s="65">
        <f>VLOOKUP($A21,'Return Data'!$B$7:$R$2292,16,0)</f>
        <v>20.399699999999999</v>
      </c>
      <c r="S21" s="67">
        <f t="shared" si="6"/>
        <v>4</v>
      </c>
    </row>
    <row r="22" spans="1:19" x14ac:dyDescent="0.3">
      <c r="A22" s="63" t="s">
        <v>1267</v>
      </c>
      <c r="B22" s="64">
        <f>VLOOKUP($A22,'Return Data'!$B$7:$R$2292,3,0)</f>
        <v>44494</v>
      </c>
      <c r="C22" s="65">
        <f>VLOOKUP($A22,'Return Data'!$B$7:$R$2292,4,0)</f>
        <v>15.573499999999999</v>
      </c>
      <c r="D22" s="65">
        <f>VLOOKUP($A22,'Return Data'!$B$7:$R$2292,10,0)</f>
        <v>3.2021000000000002</v>
      </c>
      <c r="E22" s="66">
        <f t="shared" si="0"/>
        <v>34</v>
      </c>
      <c r="F22" s="65">
        <f>VLOOKUP($A22,'Return Data'!$B$7:$R$2292,11,0)</f>
        <v>17.438400000000001</v>
      </c>
      <c r="G22" s="66">
        <f t="shared" si="1"/>
        <v>34</v>
      </c>
      <c r="H22" s="65">
        <f>VLOOKUP($A22,'Return Data'!$B$7:$R$2292,12,0)</f>
        <v>24.9038</v>
      </c>
      <c r="I22" s="66">
        <f t="shared" si="2"/>
        <v>32</v>
      </c>
      <c r="J22" s="65">
        <f>VLOOKUP($A22,'Return Data'!$B$7:$R$2292,13,0)</f>
        <v>50.663699999999999</v>
      </c>
      <c r="K22" s="66">
        <f t="shared" si="3"/>
        <v>27</v>
      </c>
      <c r="L22" s="65"/>
      <c r="M22" s="66"/>
      <c r="N22" s="65"/>
      <c r="O22" s="66"/>
      <c r="P22" s="65"/>
      <c r="Q22" s="66"/>
      <c r="R22" s="65">
        <f>VLOOKUP($A22,'Return Data'!$B$7:$R$2292,16,0)</f>
        <v>19.8249</v>
      </c>
      <c r="S22" s="67">
        <f t="shared" si="6"/>
        <v>7</v>
      </c>
    </row>
    <row r="23" spans="1:19" x14ac:dyDescent="0.3">
      <c r="A23" s="63" t="s">
        <v>1801</v>
      </c>
      <c r="B23" s="64">
        <f>VLOOKUP($A23,'Return Data'!$B$7:$R$2292,3,0)</f>
        <v>44494</v>
      </c>
      <c r="C23" s="65">
        <f>VLOOKUP($A23,'Return Data'!$B$7:$R$2292,4,0)</f>
        <v>56.4861</v>
      </c>
      <c r="D23" s="65">
        <f>VLOOKUP($A23,'Return Data'!$B$7:$R$2292,10,0)</f>
        <v>12.8893</v>
      </c>
      <c r="E23" s="66">
        <f t="shared" si="0"/>
        <v>9</v>
      </c>
      <c r="F23" s="65">
        <f>VLOOKUP($A23,'Return Data'!$B$7:$R$2292,11,0)</f>
        <v>26.438700000000001</v>
      </c>
      <c r="G23" s="66">
        <f t="shared" si="1"/>
        <v>26</v>
      </c>
      <c r="H23" s="65">
        <f>VLOOKUP($A23,'Return Data'!$B$7:$R$2292,12,0)</f>
        <v>30.297899999999998</v>
      </c>
      <c r="I23" s="66">
        <f t="shared" si="2"/>
        <v>25</v>
      </c>
      <c r="J23" s="65">
        <f>VLOOKUP($A23,'Return Data'!$B$7:$R$2292,13,0)</f>
        <v>63.910299999999999</v>
      </c>
      <c r="K23" s="66">
        <f t="shared" si="3"/>
        <v>12</v>
      </c>
      <c r="L23" s="65">
        <f>VLOOKUP($A23,'Return Data'!$B$7:$R$2292,17,0)</f>
        <v>23.691700000000001</v>
      </c>
      <c r="M23" s="66">
        <f t="shared" si="4"/>
        <v>26</v>
      </c>
      <c r="N23" s="65">
        <f>VLOOKUP($A23,'Return Data'!$B$7:$R$2292,14,0)</f>
        <v>24.008299999999998</v>
      </c>
      <c r="O23" s="66">
        <f t="shared" si="5"/>
        <v>14</v>
      </c>
      <c r="P23" s="65">
        <f>VLOOKUP($A23,'Return Data'!$B$7:$R$2292,15,0)</f>
        <v>16.461500000000001</v>
      </c>
      <c r="Q23" s="66">
        <f t="shared" si="7"/>
        <v>12</v>
      </c>
      <c r="R23" s="65">
        <f>VLOOKUP($A23,'Return Data'!$B$7:$R$2292,16,0)</f>
        <v>17.392199999999999</v>
      </c>
      <c r="S23" s="67">
        <f t="shared" si="6"/>
        <v>20</v>
      </c>
    </row>
    <row r="24" spans="1:19" x14ac:dyDescent="0.3">
      <c r="A24" s="63" t="s">
        <v>1809</v>
      </c>
      <c r="B24" s="64">
        <f>VLOOKUP($A24,'Return Data'!$B$7:$R$2292,3,0)</f>
        <v>44494</v>
      </c>
      <c r="C24" s="65">
        <f>VLOOKUP($A24,'Return Data'!$B$7:$R$2292,4,0)</f>
        <v>58.646999999999998</v>
      </c>
      <c r="D24" s="65">
        <f>VLOOKUP($A24,'Return Data'!$B$7:$R$2292,10,0)</f>
        <v>8.9992000000000001</v>
      </c>
      <c r="E24" s="66">
        <f t="shared" si="0"/>
        <v>28</v>
      </c>
      <c r="F24" s="65">
        <f>VLOOKUP($A24,'Return Data'!$B$7:$R$2292,11,0)</f>
        <v>22.8827</v>
      </c>
      <c r="G24" s="66">
        <f t="shared" si="1"/>
        <v>31</v>
      </c>
      <c r="H24" s="65">
        <f>VLOOKUP($A24,'Return Data'!$B$7:$R$2292,12,0)</f>
        <v>26.593599999999999</v>
      </c>
      <c r="I24" s="66">
        <f t="shared" si="2"/>
        <v>29</v>
      </c>
      <c r="J24" s="65">
        <f>VLOOKUP($A24,'Return Data'!$B$7:$R$2292,13,0)</f>
        <v>49.651699999999998</v>
      </c>
      <c r="K24" s="66">
        <f t="shared" si="3"/>
        <v>28</v>
      </c>
      <c r="L24" s="65">
        <f>VLOOKUP($A24,'Return Data'!$B$7:$R$2292,17,0)</f>
        <v>23.8111</v>
      </c>
      <c r="M24" s="66">
        <f t="shared" si="4"/>
        <v>25</v>
      </c>
      <c r="N24" s="65">
        <f>VLOOKUP($A24,'Return Data'!$B$7:$R$2292,14,0)</f>
        <v>22.1068</v>
      </c>
      <c r="O24" s="66">
        <f t="shared" si="5"/>
        <v>20</v>
      </c>
      <c r="P24" s="65">
        <f>VLOOKUP($A24,'Return Data'!$B$7:$R$2292,15,0)</f>
        <v>15.972</v>
      </c>
      <c r="Q24" s="66">
        <f t="shared" si="7"/>
        <v>15</v>
      </c>
      <c r="R24" s="65">
        <f>VLOOKUP($A24,'Return Data'!$B$7:$R$2292,16,0)</f>
        <v>18.241099999999999</v>
      </c>
      <c r="S24" s="67">
        <f t="shared" si="6"/>
        <v>14</v>
      </c>
    </row>
    <row r="25" spans="1:19" x14ac:dyDescent="0.3">
      <c r="A25" s="63" t="s">
        <v>1823</v>
      </c>
      <c r="B25" s="64">
        <f>VLOOKUP($A25,'Return Data'!$B$7:$R$2292,3,0)</f>
        <v>44494</v>
      </c>
      <c r="C25" s="65">
        <f>VLOOKUP($A25,'Return Data'!$B$7:$R$2292,4,0)</f>
        <v>129.93600000000001</v>
      </c>
      <c r="D25" s="65">
        <f>VLOOKUP($A25,'Return Data'!$B$7:$R$2292,10,0)</f>
        <v>10.1759</v>
      </c>
      <c r="E25" s="66">
        <f t="shared" si="0"/>
        <v>21</v>
      </c>
      <c r="F25" s="65">
        <f>VLOOKUP($A25,'Return Data'!$B$7:$R$2292,11,0)</f>
        <v>23.587299999999999</v>
      </c>
      <c r="G25" s="66">
        <f t="shared" si="1"/>
        <v>29</v>
      </c>
      <c r="H25" s="65">
        <f>VLOOKUP($A25,'Return Data'!$B$7:$R$2292,12,0)</f>
        <v>27.791699999999999</v>
      </c>
      <c r="I25" s="66">
        <f t="shared" si="2"/>
        <v>27</v>
      </c>
      <c r="J25" s="65">
        <f>VLOOKUP($A25,'Return Data'!$B$7:$R$2292,13,0)</f>
        <v>47.651200000000003</v>
      </c>
      <c r="K25" s="66">
        <f t="shared" si="3"/>
        <v>29</v>
      </c>
      <c r="L25" s="65">
        <f>VLOOKUP($A25,'Return Data'!$B$7:$R$2292,17,0)</f>
        <v>23.658300000000001</v>
      </c>
      <c r="M25" s="66">
        <f t="shared" si="4"/>
        <v>27</v>
      </c>
      <c r="N25" s="65">
        <f>VLOOKUP($A25,'Return Data'!$B$7:$R$2292,14,0)</f>
        <v>18.851400000000002</v>
      </c>
      <c r="O25" s="66">
        <f t="shared" si="5"/>
        <v>27</v>
      </c>
      <c r="P25" s="65">
        <f>VLOOKUP($A25,'Return Data'!$B$7:$R$2292,15,0)</f>
        <v>13.353300000000001</v>
      </c>
      <c r="Q25" s="66">
        <f t="shared" si="7"/>
        <v>23</v>
      </c>
      <c r="R25" s="65">
        <f>VLOOKUP($A25,'Return Data'!$B$7:$R$2292,16,0)</f>
        <v>14.946899999999999</v>
      </c>
      <c r="S25" s="67">
        <f t="shared" si="6"/>
        <v>30</v>
      </c>
    </row>
    <row r="26" spans="1:19" x14ac:dyDescent="0.3">
      <c r="A26" s="63" t="s">
        <v>1826</v>
      </c>
      <c r="B26" s="64">
        <f>VLOOKUP($A26,'Return Data'!$B$7:$R$2292,3,0)</f>
        <v>44494</v>
      </c>
      <c r="C26" s="65">
        <f>VLOOKUP($A26,'Return Data'!$B$7:$R$2292,4,0)</f>
        <v>72.641900000000007</v>
      </c>
      <c r="D26" s="65">
        <f>VLOOKUP($A26,'Return Data'!$B$7:$R$2292,10,0)</f>
        <v>9.1516000000000002</v>
      </c>
      <c r="E26" s="66">
        <f t="shared" si="0"/>
        <v>27</v>
      </c>
      <c r="F26" s="65">
        <f>VLOOKUP($A26,'Return Data'!$B$7:$R$2292,11,0)</f>
        <v>22.382400000000001</v>
      </c>
      <c r="G26" s="66">
        <f t="shared" si="1"/>
        <v>32</v>
      </c>
      <c r="H26" s="65">
        <f>VLOOKUP($A26,'Return Data'!$B$7:$R$2292,12,0)</f>
        <v>22.306799999999999</v>
      </c>
      <c r="I26" s="66">
        <f t="shared" si="2"/>
        <v>33</v>
      </c>
      <c r="J26" s="65">
        <f>VLOOKUP($A26,'Return Data'!$B$7:$R$2292,13,0)</f>
        <v>42.044899999999998</v>
      </c>
      <c r="K26" s="66">
        <f t="shared" si="3"/>
        <v>33</v>
      </c>
      <c r="L26" s="65">
        <f>VLOOKUP($A26,'Return Data'!$B$7:$R$2292,17,0)</f>
        <v>19.096800000000002</v>
      </c>
      <c r="M26" s="66">
        <f t="shared" si="4"/>
        <v>30</v>
      </c>
      <c r="N26" s="65">
        <f>VLOOKUP($A26,'Return Data'!$B$7:$R$2292,14,0)</f>
        <v>19.179500000000001</v>
      </c>
      <c r="O26" s="66">
        <f t="shared" si="5"/>
        <v>26</v>
      </c>
      <c r="P26" s="65">
        <f>VLOOKUP($A26,'Return Data'!$B$7:$R$2292,15,0)</f>
        <v>11.719200000000001</v>
      </c>
      <c r="Q26" s="66">
        <f t="shared" si="7"/>
        <v>26</v>
      </c>
      <c r="R26" s="65">
        <f>VLOOKUP($A26,'Return Data'!$B$7:$R$2292,16,0)</f>
        <v>11.6556</v>
      </c>
      <c r="S26" s="67">
        <f t="shared" si="6"/>
        <v>33</v>
      </c>
    </row>
    <row r="27" spans="1:19" x14ac:dyDescent="0.3">
      <c r="A27" s="63" t="s">
        <v>1269</v>
      </c>
      <c r="B27" s="64">
        <f>VLOOKUP($A27,'Return Data'!$B$7:$R$2292,3,0)</f>
        <v>44494</v>
      </c>
      <c r="C27" s="65">
        <f>VLOOKUP($A27,'Return Data'!$B$7:$R$2292,4,0)</f>
        <v>22.842500000000001</v>
      </c>
      <c r="D27" s="65">
        <f>VLOOKUP($A27,'Return Data'!$B$7:$R$2292,10,0)</f>
        <v>12.906700000000001</v>
      </c>
      <c r="E27" s="66">
        <f t="shared" si="0"/>
        <v>8</v>
      </c>
      <c r="F27" s="65">
        <f>VLOOKUP($A27,'Return Data'!$B$7:$R$2292,11,0)</f>
        <v>37.893700000000003</v>
      </c>
      <c r="G27" s="66">
        <f t="shared" si="1"/>
        <v>1</v>
      </c>
      <c r="H27" s="65">
        <f>VLOOKUP($A27,'Return Data'!$B$7:$R$2292,12,0)</f>
        <v>52.7834</v>
      </c>
      <c r="I27" s="66">
        <f t="shared" si="2"/>
        <v>2</v>
      </c>
      <c r="J27" s="65">
        <f>VLOOKUP($A27,'Return Data'!$B$7:$R$2292,13,0)</f>
        <v>80.389200000000002</v>
      </c>
      <c r="K27" s="66">
        <f t="shared" si="3"/>
        <v>2</v>
      </c>
      <c r="L27" s="65">
        <f>VLOOKUP($A27,'Return Data'!$B$7:$R$2292,17,0)</f>
        <v>39.089799999999997</v>
      </c>
      <c r="M27" s="66">
        <f t="shared" si="4"/>
        <v>4</v>
      </c>
      <c r="N27" s="65">
        <f>VLOOKUP($A27,'Return Data'!$B$7:$R$2292,14,0)</f>
        <v>31.9314</v>
      </c>
      <c r="O27" s="66">
        <f t="shared" si="5"/>
        <v>3</v>
      </c>
      <c r="P27" s="65"/>
      <c r="Q27" s="66"/>
      <c r="R27" s="65">
        <f>VLOOKUP($A27,'Return Data'!$B$7:$R$2292,16,0)</f>
        <v>20.345800000000001</v>
      </c>
      <c r="S27" s="67">
        <f t="shared" si="6"/>
        <v>6</v>
      </c>
    </row>
    <row r="28" spans="1:19" x14ac:dyDescent="0.3">
      <c r="A28" s="63" t="s">
        <v>1819</v>
      </c>
      <c r="B28" s="64">
        <f>VLOOKUP($A28,'Return Data'!$B$7:$R$2292,3,0)</f>
        <v>44494</v>
      </c>
      <c r="C28" s="65">
        <f>VLOOKUP($A28,'Return Data'!$B$7:$R$2292,4,0)</f>
        <v>38.512599999999999</v>
      </c>
      <c r="D28" s="65">
        <f>VLOOKUP($A28,'Return Data'!$B$7:$R$2292,10,0)</f>
        <v>5.8372999999999999</v>
      </c>
      <c r="E28" s="66">
        <f t="shared" si="0"/>
        <v>33</v>
      </c>
      <c r="F28" s="65">
        <f>VLOOKUP($A28,'Return Data'!$B$7:$R$2292,11,0)</f>
        <v>17.441500000000001</v>
      </c>
      <c r="G28" s="66">
        <f t="shared" si="1"/>
        <v>33</v>
      </c>
      <c r="H28" s="65">
        <f>VLOOKUP($A28,'Return Data'!$B$7:$R$2292,12,0)</f>
        <v>17.8126</v>
      </c>
      <c r="I28" s="66">
        <f t="shared" si="2"/>
        <v>34</v>
      </c>
      <c r="J28" s="65">
        <f>VLOOKUP($A28,'Return Data'!$B$7:$R$2292,13,0)</f>
        <v>39.087899999999998</v>
      </c>
      <c r="K28" s="66">
        <f t="shared" si="3"/>
        <v>34</v>
      </c>
      <c r="L28" s="65">
        <f>VLOOKUP($A28,'Return Data'!$B$7:$R$2292,17,0)</f>
        <v>17.402999999999999</v>
      </c>
      <c r="M28" s="66">
        <f t="shared" si="4"/>
        <v>32</v>
      </c>
      <c r="N28" s="65">
        <f>VLOOKUP($A28,'Return Data'!$B$7:$R$2292,14,0)</f>
        <v>17.398900000000001</v>
      </c>
      <c r="O28" s="66">
        <f t="shared" si="5"/>
        <v>28</v>
      </c>
      <c r="P28" s="65">
        <f>VLOOKUP($A28,'Return Data'!$B$7:$R$2292,15,0)</f>
        <v>12.521800000000001</v>
      </c>
      <c r="Q28" s="66">
        <f t="shared" si="7"/>
        <v>24</v>
      </c>
      <c r="R28" s="65">
        <f>VLOOKUP($A28,'Return Data'!$B$7:$R$2292,16,0)</f>
        <v>19.700099999999999</v>
      </c>
      <c r="S28" s="67">
        <f t="shared" si="6"/>
        <v>8</v>
      </c>
    </row>
    <row r="29" spans="1:19" x14ac:dyDescent="0.3">
      <c r="A29" s="63" t="s">
        <v>2015</v>
      </c>
      <c r="B29" s="64">
        <f>VLOOKUP($A29,'Return Data'!$B$7:$R$2292,3,0)</f>
        <v>44494</v>
      </c>
      <c r="C29" s="65">
        <f>VLOOKUP($A29,'Return Data'!$B$7:$R$2292,4,0)</f>
        <v>17.531099999999999</v>
      </c>
      <c r="D29" s="65">
        <f>VLOOKUP($A29,'Return Data'!$B$7:$R$2292,10,0)</f>
        <v>13.2361</v>
      </c>
      <c r="E29" s="66">
        <f t="shared" si="0"/>
        <v>7</v>
      </c>
      <c r="F29" s="65">
        <f>VLOOKUP($A29,'Return Data'!$B$7:$R$2292,11,0)</f>
        <v>29.8475</v>
      </c>
      <c r="G29" s="66">
        <f t="shared" si="1"/>
        <v>18</v>
      </c>
      <c r="H29" s="65">
        <f>VLOOKUP($A29,'Return Data'!$B$7:$R$2292,12,0)</f>
        <v>34.972999999999999</v>
      </c>
      <c r="I29" s="66">
        <f t="shared" si="2"/>
        <v>16</v>
      </c>
      <c r="J29" s="65">
        <f>VLOOKUP($A29,'Return Data'!$B$7:$R$2292,13,0)</f>
        <v>59.761400000000002</v>
      </c>
      <c r="K29" s="66">
        <f t="shared" si="3"/>
        <v>20</v>
      </c>
      <c r="L29" s="65">
        <f>VLOOKUP($A29,'Return Data'!$B$7:$R$2292,17,0)</f>
        <v>26.126899999999999</v>
      </c>
      <c r="M29" s="66">
        <f t="shared" si="4"/>
        <v>22</v>
      </c>
      <c r="N29" s="65"/>
      <c r="O29" s="66"/>
      <c r="P29" s="65"/>
      <c r="Q29" s="66"/>
      <c r="R29" s="65">
        <f>VLOOKUP($A29,'Return Data'!$B$7:$R$2292,16,0)</f>
        <v>18.552900000000001</v>
      </c>
      <c r="S29" s="67">
        <f t="shared" si="6"/>
        <v>12</v>
      </c>
    </row>
    <row r="30" spans="1:19" x14ac:dyDescent="0.3">
      <c r="A30" s="63" t="s">
        <v>1272</v>
      </c>
      <c r="B30" s="64">
        <f>VLOOKUP($A30,'Return Data'!$B$7:$R$2292,3,0)</f>
        <v>44494</v>
      </c>
      <c r="C30" s="65">
        <f>VLOOKUP($A30,'Return Data'!$B$7:$R$2292,4,0)</f>
        <v>156.80539999999999</v>
      </c>
      <c r="D30" s="65">
        <f>VLOOKUP($A30,'Return Data'!$B$7:$R$2292,10,0)</f>
        <v>14.9549</v>
      </c>
      <c r="E30" s="66">
        <f t="shared" si="0"/>
        <v>3</v>
      </c>
      <c r="F30" s="65">
        <f>VLOOKUP($A30,'Return Data'!$B$7:$R$2292,11,0)</f>
        <v>34.171399999999998</v>
      </c>
      <c r="G30" s="66">
        <f t="shared" si="1"/>
        <v>3</v>
      </c>
      <c r="H30" s="65">
        <f>VLOOKUP($A30,'Return Data'!$B$7:$R$2292,12,0)</f>
        <v>48.5032</v>
      </c>
      <c r="I30" s="66">
        <f t="shared" si="2"/>
        <v>3</v>
      </c>
      <c r="J30" s="65">
        <f>VLOOKUP($A30,'Return Data'!$B$7:$R$2292,13,0)</f>
        <v>78.919700000000006</v>
      </c>
      <c r="K30" s="66">
        <f t="shared" si="3"/>
        <v>3</v>
      </c>
      <c r="L30" s="65">
        <f>VLOOKUP($A30,'Return Data'!$B$7:$R$2292,17,0)</f>
        <v>26.7133</v>
      </c>
      <c r="M30" s="66">
        <f t="shared" si="4"/>
        <v>20</v>
      </c>
      <c r="N30" s="65">
        <f>VLOOKUP($A30,'Return Data'!$B$7:$R$2292,14,0)</f>
        <v>21.221299999999999</v>
      </c>
      <c r="O30" s="66">
        <f t="shared" si="5"/>
        <v>23</v>
      </c>
      <c r="P30" s="65">
        <f>VLOOKUP($A30,'Return Data'!$B$7:$R$2292,15,0)</f>
        <v>14.821199999999999</v>
      </c>
      <c r="Q30" s="66">
        <f t="shared" si="7"/>
        <v>20</v>
      </c>
      <c r="R30" s="65">
        <f>VLOOKUP($A30,'Return Data'!$B$7:$R$2292,16,0)</f>
        <v>15.297499999999999</v>
      </c>
      <c r="S30" s="67">
        <f t="shared" si="6"/>
        <v>29</v>
      </c>
    </row>
    <row r="31" spans="1:19" x14ac:dyDescent="0.3">
      <c r="A31" s="63" t="s">
        <v>1781</v>
      </c>
      <c r="B31" s="64">
        <f>VLOOKUP($A31,'Return Data'!$B$7:$R$2292,3,0)</f>
        <v>44494</v>
      </c>
      <c r="C31" s="65">
        <f>VLOOKUP($A31,'Return Data'!$B$7:$R$2292,4,0)</f>
        <v>53.2408</v>
      </c>
      <c r="D31" s="65">
        <f>VLOOKUP($A31,'Return Data'!$B$7:$R$2292,10,0)</f>
        <v>10.444800000000001</v>
      </c>
      <c r="E31" s="66">
        <f t="shared" si="0"/>
        <v>19</v>
      </c>
      <c r="F31" s="65">
        <f>VLOOKUP($A31,'Return Data'!$B$7:$R$2292,11,0)</f>
        <v>30.237100000000002</v>
      </c>
      <c r="G31" s="66">
        <f t="shared" si="1"/>
        <v>16</v>
      </c>
      <c r="H31" s="65">
        <f>VLOOKUP($A31,'Return Data'!$B$7:$R$2292,12,0)</f>
        <v>40.316000000000003</v>
      </c>
      <c r="I31" s="66">
        <f t="shared" si="2"/>
        <v>8</v>
      </c>
      <c r="J31" s="65">
        <f>VLOOKUP($A31,'Return Data'!$B$7:$R$2292,13,0)</f>
        <v>59.867899999999999</v>
      </c>
      <c r="K31" s="66">
        <f t="shared" si="3"/>
        <v>19</v>
      </c>
      <c r="L31" s="65">
        <f>VLOOKUP($A31,'Return Data'!$B$7:$R$2292,17,0)</f>
        <v>40.536900000000003</v>
      </c>
      <c r="M31" s="66">
        <f t="shared" si="4"/>
        <v>3</v>
      </c>
      <c r="N31" s="65">
        <f>VLOOKUP($A31,'Return Data'!$B$7:$R$2292,14,0)</f>
        <v>31.697299999999998</v>
      </c>
      <c r="O31" s="66">
        <f t="shared" si="5"/>
        <v>4</v>
      </c>
      <c r="P31" s="65">
        <f>VLOOKUP($A31,'Return Data'!$B$7:$R$2292,15,0)</f>
        <v>22.231100000000001</v>
      </c>
      <c r="Q31" s="66">
        <f t="shared" si="7"/>
        <v>2</v>
      </c>
      <c r="R31" s="65">
        <f>VLOOKUP($A31,'Return Data'!$B$7:$R$2292,16,0)</f>
        <v>21.981200000000001</v>
      </c>
      <c r="S31" s="67">
        <f t="shared" si="6"/>
        <v>3</v>
      </c>
    </row>
    <row r="32" spans="1:19" x14ac:dyDescent="0.3">
      <c r="A32" s="63" t="s">
        <v>1810</v>
      </c>
      <c r="B32" s="64">
        <f>VLOOKUP($A32,'Return Data'!$B$7:$R$2292,3,0)</f>
        <v>44494</v>
      </c>
      <c r="C32" s="65">
        <f>VLOOKUP($A32,'Return Data'!$B$7:$R$2292,4,0)</f>
        <v>29.34</v>
      </c>
      <c r="D32" s="65">
        <f>VLOOKUP($A32,'Return Data'!$B$7:$R$2292,10,0)</f>
        <v>8.8278999999999996</v>
      </c>
      <c r="E32" s="66">
        <f t="shared" si="0"/>
        <v>30</v>
      </c>
      <c r="F32" s="65">
        <f>VLOOKUP($A32,'Return Data'!$B$7:$R$2292,11,0)</f>
        <v>31.2165</v>
      </c>
      <c r="G32" s="66">
        <f t="shared" si="1"/>
        <v>12</v>
      </c>
      <c r="H32" s="65">
        <f>VLOOKUP($A32,'Return Data'!$B$7:$R$2292,12,0)</f>
        <v>40.584600000000002</v>
      </c>
      <c r="I32" s="66">
        <f t="shared" si="2"/>
        <v>5</v>
      </c>
      <c r="J32" s="65">
        <f>VLOOKUP($A32,'Return Data'!$B$7:$R$2292,13,0)</f>
        <v>69.6935</v>
      </c>
      <c r="K32" s="66">
        <f t="shared" si="3"/>
        <v>7</v>
      </c>
      <c r="L32" s="65">
        <f>VLOOKUP($A32,'Return Data'!$B$7:$R$2292,17,0)</f>
        <v>43.069000000000003</v>
      </c>
      <c r="M32" s="66">
        <f t="shared" si="4"/>
        <v>2</v>
      </c>
      <c r="N32" s="65">
        <f>VLOOKUP($A32,'Return Data'!$B$7:$R$2292,14,0)</f>
        <v>34.052100000000003</v>
      </c>
      <c r="O32" s="66">
        <f t="shared" si="5"/>
        <v>2</v>
      </c>
      <c r="P32" s="65">
        <f>VLOOKUP($A32,'Return Data'!$B$7:$R$2292,15,0)</f>
        <v>21.336400000000001</v>
      </c>
      <c r="Q32" s="66">
        <f t="shared" si="7"/>
        <v>3</v>
      </c>
      <c r="R32" s="65">
        <f>VLOOKUP($A32,'Return Data'!$B$7:$R$2292,16,0)</f>
        <v>17.5715</v>
      </c>
      <c r="S32" s="67">
        <f t="shared" si="6"/>
        <v>19</v>
      </c>
    </row>
    <row r="33" spans="1:19" x14ac:dyDescent="0.3">
      <c r="A33" s="63" t="s">
        <v>1274</v>
      </c>
      <c r="B33" s="64">
        <f>VLOOKUP($A33,'Return Data'!$B$7:$R$2292,3,0)</f>
        <v>44494</v>
      </c>
      <c r="C33" s="65">
        <f>VLOOKUP($A33,'Return Data'!$B$7:$R$2292,4,0)</f>
        <v>250.11</v>
      </c>
      <c r="D33" s="65">
        <f>VLOOKUP($A33,'Return Data'!$B$7:$R$2292,10,0)</f>
        <v>10.8545</v>
      </c>
      <c r="E33" s="66">
        <f t="shared" si="0"/>
        <v>17</v>
      </c>
      <c r="F33" s="65">
        <f>VLOOKUP($A33,'Return Data'!$B$7:$R$2292,11,0)</f>
        <v>33.335099999999997</v>
      </c>
      <c r="G33" s="66">
        <f t="shared" si="1"/>
        <v>5</v>
      </c>
      <c r="H33" s="65">
        <f>VLOOKUP($A33,'Return Data'!$B$7:$R$2292,12,0)</f>
        <v>40.4876</v>
      </c>
      <c r="I33" s="66">
        <f t="shared" si="2"/>
        <v>6</v>
      </c>
      <c r="J33" s="65">
        <f>VLOOKUP($A33,'Return Data'!$B$7:$R$2292,13,0)</f>
        <v>65.778499999999994</v>
      </c>
      <c r="K33" s="66">
        <f t="shared" si="3"/>
        <v>10</v>
      </c>
      <c r="L33" s="65">
        <f>VLOOKUP($A33,'Return Data'!$B$7:$R$2292,17,0)</f>
        <v>31.440300000000001</v>
      </c>
      <c r="M33" s="66">
        <f t="shared" si="4"/>
        <v>11</v>
      </c>
      <c r="N33" s="65">
        <f>VLOOKUP($A33,'Return Data'!$B$7:$R$2292,14,0)</f>
        <v>22.705300000000001</v>
      </c>
      <c r="O33" s="66">
        <f t="shared" si="5"/>
        <v>19</v>
      </c>
      <c r="P33" s="65">
        <f>VLOOKUP($A33,'Return Data'!$B$7:$R$2292,15,0)</f>
        <v>16.761299999999999</v>
      </c>
      <c r="Q33" s="66">
        <f t="shared" si="7"/>
        <v>9</v>
      </c>
      <c r="R33" s="65">
        <f>VLOOKUP($A33,'Return Data'!$B$7:$R$2292,16,0)</f>
        <v>17.975100000000001</v>
      </c>
      <c r="S33" s="67">
        <f t="shared" si="6"/>
        <v>16</v>
      </c>
    </row>
    <row r="34" spans="1:19" x14ac:dyDescent="0.3">
      <c r="A34" s="63" t="s">
        <v>1276</v>
      </c>
      <c r="B34" s="64">
        <f>VLOOKUP($A34,'Return Data'!$B$7:$R$2292,3,0)</f>
        <v>44494</v>
      </c>
      <c r="C34" s="65">
        <f>VLOOKUP($A34,'Return Data'!$B$7:$R$2292,4,0)</f>
        <v>427.78230000000002</v>
      </c>
      <c r="D34" s="65">
        <f>VLOOKUP($A34,'Return Data'!$B$7:$R$2292,10,0)</f>
        <v>9.6881000000000004</v>
      </c>
      <c r="E34" s="66">
        <f t="shared" si="0"/>
        <v>25</v>
      </c>
      <c r="F34" s="65">
        <f>VLOOKUP($A34,'Return Data'!$B$7:$R$2292,11,0)</f>
        <v>31.7011</v>
      </c>
      <c r="G34" s="66">
        <f t="shared" si="1"/>
        <v>10</v>
      </c>
      <c r="H34" s="65">
        <f>VLOOKUP($A34,'Return Data'!$B$7:$R$2292,12,0)</f>
        <v>53.889299999999999</v>
      </c>
      <c r="I34" s="66">
        <f t="shared" si="2"/>
        <v>1</v>
      </c>
      <c r="J34" s="65">
        <f>VLOOKUP($A34,'Return Data'!$B$7:$R$2292,13,0)</f>
        <v>86.201700000000002</v>
      </c>
      <c r="K34" s="66">
        <f t="shared" si="3"/>
        <v>1</v>
      </c>
      <c r="L34" s="65">
        <f>VLOOKUP($A34,'Return Data'!$B$7:$R$2292,17,0)</f>
        <v>49.733899999999998</v>
      </c>
      <c r="M34" s="66">
        <f t="shared" si="4"/>
        <v>1</v>
      </c>
      <c r="N34" s="65">
        <f>VLOOKUP($A34,'Return Data'!$B$7:$R$2292,14,0)</f>
        <v>36.923900000000003</v>
      </c>
      <c r="O34" s="66">
        <f t="shared" si="5"/>
        <v>1</v>
      </c>
      <c r="P34" s="65">
        <f>VLOOKUP($A34,'Return Data'!$B$7:$R$2292,15,0)</f>
        <v>24.368600000000001</v>
      </c>
      <c r="Q34" s="66">
        <f t="shared" si="7"/>
        <v>1</v>
      </c>
      <c r="R34" s="65">
        <f>VLOOKUP($A34,'Return Data'!$B$7:$R$2292,16,0)</f>
        <v>22.0763</v>
      </c>
      <c r="S34" s="67">
        <f t="shared" si="6"/>
        <v>2</v>
      </c>
    </row>
    <row r="35" spans="1:19" x14ac:dyDescent="0.3">
      <c r="A35" s="63" t="s">
        <v>1812</v>
      </c>
      <c r="B35" s="64">
        <f>VLOOKUP($A35,'Return Data'!$B$7:$R$2292,3,0)</f>
        <v>44494</v>
      </c>
      <c r="C35" s="65">
        <f>VLOOKUP($A35,'Return Data'!$B$7:$R$2292,4,0)</f>
        <v>84.164599999999993</v>
      </c>
      <c r="D35" s="65">
        <f>VLOOKUP($A35,'Return Data'!$B$7:$R$2292,10,0)</f>
        <v>10.827500000000001</v>
      </c>
      <c r="E35" s="66">
        <f t="shared" si="0"/>
        <v>18</v>
      </c>
      <c r="F35" s="65">
        <f>VLOOKUP($A35,'Return Data'!$B$7:$R$2292,11,0)</f>
        <v>27.127400000000002</v>
      </c>
      <c r="G35" s="66">
        <f t="shared" si="1"/>
        <v>24</v>
      </c>
      <c r="H35" s="65">
        <f>VLOOKUP($A35,'Return Data'!$B$7:$R$2292,12,0)</f>
        <v>31.4575</v>
      </c>
      <c r="I35" s="66">
        <f t="shared" si="2"/>
        <v>22</v>
      </c>
      <c r="J35" s="65">
        <f>VLOOKUP($A35,'Return Data'!$B$7:$R$2292,13,0)</f>
        <v>60.877699999999997</v>
      </c>
      <c r="K35" s="66">
        <f t="shared" si="3"/>
        <v>16</v>
      </c>
      <c r="L35" s="65">
        <f>VLOOKUP($A35,'Return Data'!$B$7:$R$2292,17,0)</f>
        <v>26.086200000000002</v>
      </c>
      <c r="M35" s="66">
        <f t="shared" si="4"/>
        <v>23</v>
      </c>
      <c r="N35" s="65">
        <f>VLOOKUP($A35,'Return Data'!$B$7:$R$2292,14,0)</f>
        <v>23.477799999999998</v>
      </c>
      <c r="O35" s="66">
        <f t="shared" si="5"/>
        <v>16</v>
      </c>
      <c r="P35" s="65">
        <f>VLOOKUP($A35,'Return Data'!$B$7:$R$2292,15,0)</f>
        <v>16.128299999999999</v>
      </c>
      <c r="Q35" s="66">
        <f t="shared" si="7"/>
        <v>14</v>
      </c>
      <c r="R35" s="65">
        <f>VLOOKUP($A35,'Return Data'!$B$7:$R$2292,16,0)</f>
        <v>18.388200000000001</v>
      </c>
      <c r="S35" s="67">
        <f t="shared" si="6"/>
        <v>13</v>
      </c>
    </row>
    <row r="36" spans="1:19" x14ac:dyDescent="0.3">
      <c r="A36" s="63" t="s">
        <v>1814</v>
      </c>
      <c r="B36" s="64">
        <f>VLOOKUP($A36,'Return Data'!$B$7:$R$2292,3,0)</f>
        <v>44494</v>
      </c>
      <c r="C36" s="65">
        <f>VLOOKUP($A36,'Return Data'!$B$7:$R$2292,4,0)</f>
        <v>16.107900000000001</v>
      </c>
      <c r="D36" s="65">
        <f>VLOOKUP($A36,'Return Data'!$B$7:$R$2292,10,0)</f>
        <v>13.2804</v>
      </c>
      <c r="E36" s="66">
        <f t="shared" si="0"/>
        <v>6</v>
      </c>
      <c r="F36" s="65">
        <f>VLOOKUP($A36,'Return Data'!$B$7:$R$2292,11,0)</f>
        <v>25.9207</v>
      </c>
      <c r="G36" s="66">
        <f t="shared" si="1"/>
        <v>27</v>
      </c>
      <c r="H36" s="65">
        <f>VLOOKUP($A36,'Return Data'!$B$7:$R$2292,12,0)</f>
        <v>26.3325</v>
      </c>
      <c r="I36" s="66">
        <f t="shared" si="2"/>
        <v>30</v>
      </c>
      <c r="J36" s="65">
        <f>VLOOKUP($A36,'Return Data'!$B$7:$R$2292,13,0)</f>
        <v>45.9816</v>
      </c>
      <c r="K36" s="66">
        <f t="shared" si="3"/>
        <v>31</v>
      </c>
      <c r="L36" s="65">
        <f>VLOOKUP($A36,'Return Data'!$B$7:$R$2292,17,0)</f>
        <v>21.6568</v>
      </c>
      <c r="M36" s="66">
        <f t="shared" si="4"/>
        <v>29</v>
      </c>
      <c r="N36" s="65"/>
      <c r="O36" s="66"/>
      <c r="P36" s="65"/>
      <c r="Q36" s="66"/>
      <c r="R36" s="65">
        <f>VLOOKUP($A36,'Return Data'!$B$7:$R$2292,16,0)</f>
        <v>16.759499999999999</v>
      </c>
      <c r="S36" s="67">
        <f t="shared" si="6"/>
        <v>23</v>
      </c>
    </row>
    <row r="37" spans="1:19" x14ac:dyDescent="0.3">
      <c r="A37" s="63" t="s">
        <v>1277</v>
      </c>
      <c r="B37" s="64">
        <f>VLOOKUP($A37,'Return Data'!$B$7:$R$2292,3,0)</f>
        <v>44494</v>
      </c>
      <c r="C37" s="65">
        <f>VLOOKUP($A37,'Return Data'!$B$7:$R$2292,4,0)</f>
        <v>17.4299</v>
      </c>
      <c r="D37" s="65">
        <f>VLOOKUP($A37,'Return Data'!$B$7:$R$2292,10,0)</f>
        <v>10.000400000000001</v>
      </c>
      <c r="E37" s="66">
        <f t="shared" si="0"/>
        <v>22</v>
      </c>
      <c r="F37" s="65">
        <f>VLOOKUP($A37,'Return Data'!$B$7:$R$2292,11,0)</f>
        <v>30.991800000000001</v>
      </c>
      <c r="G37" s="66">
        <f t="shared" si="1"/>
        <v>14</v>
      </c>
      <c r="H37" s="65">
        <f>VLOOKUP($A37,'Return Data'!$B$7:$R$2292,12,0)</f>
        <v>38.1768</v>
      </c>
      <c r="I37" s="66">
        <f t="shared" si="2"/>
        <v>11</v>
      </c>
      <c r="J37" s="65">
        <f>VLOOKUP($A37,'Return Data'!$B$7:$R$2292,13,0)</f>
        <v>62.580199999999998</v>
      </c>
      <c r="K37" s="66">
        <f t="shared" si="3"/>
        <v>15</v>
      </c>
      <c r="L37" s="65"/>
      <c r="M37" s="66"/>
      <c r="N37" s="65"/>
      <c r="O37" s="66"/>
      <c r="P37" s="65"/>
      <c r="Q37" s="66"/>
      <c r="R37" s="65">
        <f>VLOOKUP($A37,'Return Data'!$B$7:$R$2292,16,0)</f>
        <v>29.6921</v>
      </c>
      <c r="S37" s="67">
        <f t="shared" si="6"/>
        <v>1</v>
      </c>
    </row>
    <row r="38" spans="1:19" x14ac:dyDescent="0.3">
      <c r="A38" s="102" t="s">
        <v>1792</v>
      </c>
      <c r="B38" s="64">
        <f>VLOOKUP($A38,'Return Data'!$B$7:$R$2292,3,0)</f>
        <v>44494</v>
      </c>
      <c r="C38" s="65">
        <f>VLOOKUP($A38,'Return Data'!$B$7:$R$2292,4,0)</f>
        <v>17.3352</v>
      </c>
      <c r="D38" s="65">
        <f>VLOOKUP($A38,'Return Data'!$B$7:$R$2292,10,0)</f>
        <v>11.312200000000001</v>
      </c>
      <c r="E38" s="66">
        <f t="shared" si="0"/>
        <v>13</v>
      </c>
      <c r="F38" s="65">
        <f>VLOOKUP($A38,'Return Data'!$B$7:$R$2292,11,0)</f>
        <v>25.761399999999998</v>
      </c>
      <c r="G38" s="66">
        <f t="shared" si="1"/>
        <v>28</v>
      </c>
      <c r="H38" s="65">
        <f>VLOOKUP($A38,'Return Data'!$B$7:$R$2292,12,0)</f>
        <v>27.0825</v>
      </c>
      <c r="I38" s="66">
        <f t="shared" si="2"/>
        <v>28</v>
      </c>
      <c r="J38" s="65">
        <f>VLOOKUP($A38,'Return Data'!$B$7:$R$2292,13,0)</f>
        <v>46.3429</v>
      </c>
      <c r="K38" s="66">
        <f t="shared" si="3"/>
        <v>30</v>
      </c>
      <c r="L38" s="65">
        <f>VLOOKUP($A38,'Return Data'!$B$7:$R$2292,17,0)</f>
        <v>23.922899999999998</v>
      </c>
      <c r="M38" s="66">
        <f t="shared" si="4"/>
        <v>24</v>
      </c>
      <c r="N38" s="65"/>
      <c r="O38" s="66"/>
      <c r="P38" s="65"/>
      <c r="Q38" s="66"/>
      <c r="R38" s="65">
        <f>VLOOKUP($A38,'Return Data'!$B$7:$R$2292,16,0)</f>
        <v>19.169499999999999</v>
      </c>
      <c r="S38" s="67">
        <f t="shared" si="6"/>
        <v>10</v>
      </c>
    </row>
    <row r="39" spans="1:19" x14ac:dyDescent="0.3">
      <c r="A39" s="63" t="s">
        <v>1816</v>
      </c>
      <c r="B39" s="64">
        <f>VLOOKUP($A39,'Return Data'!$B$7:$R$2292,3,0)</f>
        <v>44494</v>
      </c>
      <c r="C39" s="65">
        <f>VLOOKUP($A39,'Return Data'!$B$7:$R$2292,4,0)</f>
        <v>158.19999999999999</v>
      </c>
      <c r="D39" s="65">
        <f>VLOOKUP($A39,'Return Data'!$B$7:$R$2292,10,0)</f>
        <v>9.3826000000000001</v>
      </c>
      <c r="E39" s="66">
        <f t="shared" si="0"/>
        <v>26</v>
      </c>
      <c r="F39" s="65">
        <f>VLOOKUP($A39,'Return Data'!$B$7:$R$2292,11,0)</f>
        <v>22.9024</v>
      </c>
      <c r="G39" s="66">
        <f t="shared" si="1"/>
        <v>30</v>
      </c>
      <c r="H39" s="65">
        <f>VLOOKUP($A39,'Return Data'!$B$7:$R$2292,12,0)</f>
        <v>25.5655</v>
      </c>
      <c r="I39" s="66">
        <f t="shared" si="2"/>
        <v>31</v>
      </c>
      <c r="J39" s="65">
        <f>VLOOKUP($A39,'Return Data'!$B$7:$R$2292,13,0)</f>
        <v>44.686300000000003</v>
      </c>
      <c r="K39" s="66">
        <f t="shared" si="3"/>
        <v>32</v>
      </c>
      <c r="L39" s="65">
        <f>VLOOKUP($A39,'Return Data'!$B$7:$R$2292,17,0)</f>
        <v>18.640899999999998</v>
      </c>
      <c r="M39" s="66">
        <f t="shared" si="4"/>
        <v>31</v>
      </c>
      <c r="N39" s="65">
        <f>VLOOKUP($A39,'Return Data'!$B$7:$R$2292,14,0)</f>
        <v>14.974</v>
      </c>
      <c r="O39" s="66">
        <f t="shared" si="5"/>
        <v>29</v>
      </c>
      <c r="P39" s="65">
        <f>VLOOKUP($A39,'Return Data'!$B$7:$R$2292,15,0)</f>
        <v>9.5475999999999992</v>
      </c>
      <c r="Q39" s="66">
        <f t="shared" si="7"/>
        <v>27</v>
      </c>
      <c r="R39" s="65">
        <f>VLOOKUP($A39,'Return Data'!$B$7:$R$2292,16,0)</f>
        <v>10.8025</v>
      </c>
      <c r="S39" s="67">
        <f t="shared" si="6"/>
        <v>34</v>
      </c>
    </row>
    <row r="40" spans="1:19" x14ac:dyDescent="0.3">
      <c r="A40" s="63" t="s">
        <v>1802</v>
      </c>
      <c r="B40" s="64">
        <f>VLOOKUP($A40,'Return Data'!$B$7:$R$2292,3,0)</f>
        <v>44494</v>
      </c>
      <c r="C40" s="65">
        <f>VLOOKUP($A40,'Return Data'!$B$7:$R$2292,4,0)</f>
        <v>36.6</v>
      </c>
      <c r="D40" s="65">
        <f>VLOOKUP($A40,'Return Data'!$B$7:$R$2292,10,0)</f>
        <v>11.28</v>
      </c>
      <c r="E40" s="66">
        <f t="shared" si="0"/>
        <v>14</v>
      </c>
      <c r="F40" s="65">
        <f>VLOOKUP($A40,'Return Data'!$B$7:$R$2292,11,0)</f>
        <v>31.229800000000001</v>
      </c>
      <c r="G40" s="66">
        <f t="shared" si="1"/>
        <v>11</v>
      </c>
      <c r="H40" s="65">
        <f>VLOOKUP($A40,'Return Data'!$B$7:$R$2292,12,0)</f>
        <v>35.807099999999998</v>
      </c>
      <c r="I40" s="66">
        <f t="shared" si="2"/>
        <v>15</v>
      </c>
      <c r="J40" s="65">
        <f>VLOOKUP($A40,'Return Data'!$B$7:$R$2292,13,0)</f>
        <v>59.616199999999999</v>
      </c>
      <c r="K40" s="66">
        <f t="shared" si="3"/>
        <v>21</v>
      </c>
      <c r="L40" s="65">
        <f>VLOOKUP($A40,'Return Data'!$B$7:$R$2292,17,0)</f>
        <v>32.124299999999998</v>
      </c>
      <c r="M40" s="66">
        <f t="shared" si="4"/>
        <v>9</v>
      </c>
      <c r="N40" s="65">
        <f>VLOOKUP($A40,'Return Data'!$B$7:$R$2292,14,0)</f>
        <v>26.1264</v>
      </c>
      <c r="O40" s="66">
        <f t="shared" si="5"/>
        <v>10</v>
      </c>
      <c r="P40" s="65">
        <f>VLOOKUP($A40,'Return Data'!$B$7:$R$2292,15,0)</f>
        <v>16.4834</v>
      </c>
      <c r="Q40" s="66">
        <f t="shared" si="7"/>
        <v>11</v>
      </c>
      <c r="R40" s="65">
        <f>VLOOKUP($A40,'Return Data'!$B$7:$R$2292,16,0)</f>
        <v>14.734500000000001</v>
      </c>
      <c r="S40" s="67">
        <f t="shared" si="6"/>
        <v>32</v>
      </c>
    </row>
    <row r="41" spans="1:19" x14ac:dyDescent="0.3">
      <c r="A41" s="63" t="s">
        <v>1875</v>
      </c>
      <c r="B41" s="64">
        <f>VLOOKUP($A41,'Return Data'!$B$7:$R$2292,3,0)</f>
        <v>44494</v>
      </c>
      <c r="C41" s="65">
        <f>VLOOKUP($A41,'Return Data'!$B$7:$R$2292,4,0)</f>
        <v>277.20150000000001</v>
      </c>
      <c r="D41" s="65">
        <f>VLOOKUP($A41,'Return Data'!$B$7:$R$2292,10,0)</f>
        <v>11.7301</v>
      </c>
      <c r="E41" s="66">
        <f t="shared" si="0"/>
        <v>12</v>
      </c>
      <c r="F41" s="65">
        <f>VLOOKUP($A41,'Return Data'!$B$7:$R$2292,11,0)</f>
        <v>27.3323</v>
      </c>
      <c r="G41" s="66">
        <f t="shared" si="1"/>
        <v>23</v>
      </c>
      <c r="H41" s="65">
        <f>VLOOKUP($A41,'Return Data'!$B$7:$R$2292,12,0)</f>
        <v>32.362000000000002</v>
      </c>
      <c r="I41" s="66">
        <f t="shared" si="2"/>
        <v>20</v>
      </c>
      <c r="J41" s="65">
        <f>VLOOKUP($A41,'Return Data'!$B$7:$R$2292,13,0)</f>
        <v>63.244</v>
      </c>
      <c r="K41" s="66">
        <f t="shared" si="3"/>
        <v>14</v>
      </c>
      <c r="L41" s="65">
        <f>VLOOKUP($A41,'Return Data'!$B$7:$R$2292,17,0)</f>
        <v>36.881799999999998</v>
      </c>
      <c r="M41" s="66">
        <f t="shared" si="4"/>
        <v>5</v>
      </c>
      <c r="N41" s="65">
        <f>VLOOKUP($A41,'Return Data'!$B$7:$R$2292,14,0)</f>
        <v>28.9129</v>
      </c>
      <c r="O41" s="66">
        <f t="shared" si="5"/>
        <v>5</v>
      </c>
      <c r="P41" s="65">
        <f>VLOOKUP($A41,'Return Data'!$B$7:$R$2292,15,0)</f>
        <v>19.7074</v>
      </c>
      <c r="Q41" s="66">
        <f t="shared" si="7"/>
        <v>4</v>
      </c>
      <c r="R41" s="65">
        <f>VLOOKUP($A41,'Return Data'!$B$7:$R$2292,16,0)</f>
        <v>18.2211</v>
      </c>
      <c r="S41" s="67">
        <f t="shared" si="6"/>
        <v>15</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10.835423529411765</v>
      </c>
      <c r="E43" s="74"/>
      <c r="F43" s="75">
        <f>AVERAGE(F8:F41)</f>
        <v>28.917847058823526</v>
      </c>
      <c r="G43" s="74"/>
      <c r="H43" s="75">
        <f>AVERAGE(H8:H41)</f>
        <v>34.574750000000002</v>
      </c>
      <c r="I43" s="74"/>
      <c r="J43" s="75">
        <f>AVERAGE(J8:J41)</f>
        <v>60.822755882352958</v>
      </c>
      <c r="K43" s="74"/>
      <c r="L43" s="75">
        <f>AVERAGE(L8:L41)</f>
        <v>29.158390624999988</v>
      </c>
      <c r="M43" s="74"/>
      <c r="N43" s="75">
        <f>AVERAGE(N8:N41)</f>
        <v>24.56728965517242</v>
      </c>
      <c r="O43" s="74"/>
      <c r="P43" s="75">
        <f>AVERAGE(P8:P41)</f>
        <v>16.280507407407409</v>
      </c>
      <c r="Q43" s="74"/>
      <c r="R43" s="75">
        <f>AVERAGE(R8:R41)</f>
        <v>17.892147058823529</v>
      </c>
      <c r="S43" s="76"/>
    </row>
    <row r="44" spans="1:19" x14ac:dyDescent="0.3">
      <c r="A44" s="73" t="s">
        <v>28</v>
      </c>
      <c r="B44" s="74"/>
      <c r="C44" s="74"/>
      <c r="D44" s="75">
        <f>MIN(D8:D41)</f>
        <v>3.2021000000000002</v>
      </c>
      <c r="E44" s="74"/>
      <c r="F44" s="75">
        <f>MIN(F8:F41)</f>
        <v>17.438400000000001</v>
      </c>
      <c r="G44" s="74"/>
      <c r="H44" s="75">
        <f>MIN(H8:H41)</f>
        <v>17.8126</v>
      </c>
      <c r="I44" s="74"/>
      <c r="J44" s="75">
        <f>MIN(J8:J41)</f>
        <v>39.087899999999998</v>
      </c>
      <c r="K44" s="74"/>
      <c r="L44" s="75">
        <f>MIN(L8:L41)</f>
        <v>17.402999999999999</v>
      </c>
      <c r="M44" s="74"/>
      <c r="N44" s="75">
        <f>MIN(N8:N41)</f>
        <v>14.974</v>
      </c>
      <c r="O44" s="74"/>
      <c r="P44" s="75">
        <f>MIN(P8:P41)</f>
        <v>9.5475999999999992</v>
      </c>
      <c r="Q44" s="74"/>
      <c r="R44" s="75">
        <f>MIN(R8:R41)</f>
        <v>10.8025</v>
      </c>
      <c r="S44" s="76"/>
    </row>
    <row r="45" spans="1:19" ht="15" thickBot="1" x14ac:dyDescent="0.35">
      <c r="A45" s="77" t="s">
        <v>29</v>
      </c>
      <c r="B45" s="78"/>
      <c r="C45" s="78"/>
      <c r="D45" s="79">
        <f>MAX(D8:D41)</f>
        <v>15.694000000000001</v>
      </c>
      <c r="E45" s="78"/>
      <c r="F45" s="79">
        <f>MAX(F8:F41)</f>
        <v>37.893700000000003</v>
      </c>
      <c r="G45" s="78"/>
      <c r="H45" s="79">
        <f>MAX(H8:H41)</f>
        <v>53.889299999999999</v>
      </c>
      <c r="I45" s="78"/>
      <c r="J45" s="79">
        <f>MAX(J8:J41)</f>
        <v>86.201700000000002</v>
      </c>
      <c r="K45" s="78"/>
      <c r="L45" s="79">
        <f>MAX(L8:L41)</f>
        <v>49.733899999999998</v>
      </c>
      <c r="M45" s="78"/>
      <c r="N45" s="79">
        <f>MAX(N8:N41)</f>
        <v>36.923900000000003</v>
      </c>
      <c r="O45" s="78"/>
      <c r="P45" s="79">
        <f>MAX(P8:P41)</f>
        <v>24.368600000000001</v>
      </c>
      <c r="Q45" s="78"/>
      <c r="R45" s="79">
        <f>MAX(R8:R41)</f>
        <v>29.6921</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Data'!$B$7:$R$2292,3,0)</f>
        <v>44494</v>
      </c>
      <c r="C8" s="65">
        <f>VLOOKUP($A8,'Return Data'!$B$7:$R$2292,4,0)</f>
        <v>1183.3800000000001</v>
      </c>
      <c r="D8" s="65">
        <f>VLOOKUP($A8,'Return Data'!$B$7:$R$2292,10,0)</f>
        <v>10.0532</v>
      </c>
      <c r="E8" s="66">
        <f t="shared" ref="E8:E41" si="0">RANK(D8,D$8:D$41,0)</f>
        <v>20</v>
      </c>
      <c r="F8" s="65">
        <f>VLOOKUP($A8,'Return Data'!$B$7:$R$2292,11,0)</f>
        <v>27.066199999999998</v>
      </c>
      <c r="G8" s="66">
        <f t="shared" ref="G8:G41" si="1">RANK(F8,F$8:F$41,0)</f>
        <v>21</v>
      </c>
      <c r="H8" s="65">
        <f>VLOOKUP($A8,'Return Data'!$B$7:$R$2292,12,0)</f>
        <v>30.999099999999999</v>
      </c>
      <c r="I8" s="66">
        <f t="shared" ref="I8:I41" si="2">RANK(H8,H$8:H$41,0)</f>
        <v>21</v>
      </c>
      <c r="J8" s="65">
        <f>VLOOKUP($A8,'Return Data'!$B$7:$R$2292,13,0)</f>
        <v>57.967199999999998</v>
      </c>
      <c r="K8" s="66">
        <f t="shared" ref="K8:K41" si="3">RANK(J8,J$8:J$41,0)</f>
        <v>20</v>
      </c>
      <c r="L8" s="65">
        <f>VLOOKUP($A8,'Return Data'!$B$7:$R$2292,17,0)</f>
        <v>28.111699999999999</v>
      </c>
      <c r="M8" s="66">
        <f t="shared" ref="M8:M21" si="4">RANK(L8,L$8:L$41,0)</f>
        <v>12</v>
      </c>
      <c r="N8" s="65">
        <f>VLOOKUP($A8,'Return Data'!$B$7:$R$2292,14,0)</f>
        <v>22.280100000000001</v>
      </c>
      <c r="O8" s="66">
        <f t="shared" ref="O8:O21" si="5">RANK(N8,N$8:N$41,0)</f>
        <v>16</v>
      </c>
      <c r="P8" s="65">
        <f>VLOOKUP($A8,'Return Data'!$B$7:$R$2292,15,0)</f>
        <v>14.573</v>
      </c>
      <c r="Q8" s="66">
        <f>RANK(P8,P$8:P$41,0)</f>
        <v>17</v>
      </c>
      <c r="R8" s="65">
        <f>VLOOKUP($A8,'Return Data'!$B$7:$R$2292,16,0)</f>
        <v>22.869299999999999</v>
      </c>
      <c r="S8" s="67">
        <f t="shared" ref="S8:S41" si="6">RANK(R8,R$8:R$41,0)</f>
        <v>2</v>
      </c>
    </row>
    <row r="9" spans="1:20" x14ac:dyDescent="0.3">
      <c r="A9" s="63" t="s">
        <v>1807</v>
      </c>
      <c r="B9" s="64">
        <f>VLOOKUP($A9,'Return Data'!$B$7:$R$2292,3,0)</f>
        <v>44494</v>
      </c>
      <c r="C9" s="65">
        <f>VLOOKUP($A9,'Return Data'!$B$7:$R$2292,4,0)</f>
        <v>19.57</v>
      </c>
      <c r="D9" s="65">
        <f>VLOOKUP($A9,'Return Data'!$B$7:$R$2292,10,0)</f>
        <v>12.0206</v>
      </c>
      <c r="E9" s="66">
        <f t="shared" si="0"/>
        <v>10</v>
      </c>
      <c r="F9" s="65">
        <f>VLOOKUP($A9,'Return Data'!$B$7:$R$2292,11,0)</f>
        <v>29.345700000000001</v>
      </c>
      <c r="G9" s="66">
        <f t="shared" si="1"/>
        <v>16</v>
      </c>
      <c r="H9" s="65">
        <f>VLOOKUP($A9,'Return Data'!$B$7:$R$2292,12,0)</f>
        <v>29.688500000000001</v>
      </c>
      <c r="I9" s="66">
        <f t="shared" si="2"/>
        <v>24</v>
      </c>
      <c r="J9" s="65">
        <f>VLOOKUP($A9,'Return Data'!$B$7:$R$2292,13,0)</f>
        <v>55.194299999999998</v>
      </c>
      <c r="K9" s="66">
        <f t="shared" si="3"/>
        <v>23</v>
      </c>
      <c r="L9" s="65">
        <f>VLOOKUP($A9,'Return Data'!$B$7:$R$2292,17,0)</f>
        <v>25.487200000000001</v>
      </c>
      <c r="M9" s="66">
        <f t="shared" si="4"/>
        <v>21</v>
      </c>
      <c r="N9" s="65">
        <f>VLOOKUP($A9,'Return Data'!$B$7:$R$2292,14,0)</f>
        <v>25.2241</v>
      </c>
      <c r="O9" s="66">
        <f t="shared" si="5"/>
        <v>10</v>
      </c>
      <c r="P9" s="65"/>
      <c r="Q9" s="66"/>
      <c r="R9" s="65">
        <f>VLOOKUP($A9,'Return Data'!$B$7:$R$2292,16,0)</f>
        <v>18.580400000000001</v>
      </c>
      <c r="S9" s="67">
        <f t="shared" si="6"/>
        <v>7</v>
      </c>
    </row>
    <row r="10" spans="1:20" x14ac:dyDescent="0.3">
      <c r="A10" s="63" t="s">
        <v>1258</v>
      </c>
      <c r="B10" s="64">
        <f>VLOOKUP($A10,'Return Data'!$B$7:$R$2292,3,0)</f>
        <v>44494</v>
      </c>
      <c r="C10" s="65">
        <f>VLOOKUP($A10,'Return Data'!$B$7:$R$2292,4,0)</f>
        <v>176</v>
      </c>
      <c r="D10" s="65">
        <f>VLOOKUP($A10,'Return Data'!$B$7:$R$2292,10,0)</f>
        <v>15.417400000000001</v>
      </c>
      <c r="E10" s="66">
        <f t="shared" si="0"/>
        <v>1</v>
      </c>
      <c r="F10" s="65">
        <f>VLOOKUP($A10,'Return Data'!$B$7:$R$2292,11,0)</f>
        <v>37.103700000000003</v>
      </c>
      <c r="G10" s="66">
        <f t="shared" si="1"/>
        <v>1</v>
      </c>
      <c r="H10" s="65">
        <f>VLOOKUP($A10,'Return Data'!$B$7:$R$2292,12,0)</f>
        <v>45.804000000000002</v>
      </c>
      <c r="I10" s="66">
        <f t="shared" si="2"/>
        <v>4</v>
      </c>
      <c r="J10" s="65">
        <f>VLOOKUP($A10,'Return Data'!$B$7:$R$2292,13,0)</f>
        <v>73.313599999999994</v>
      </c>
      <c r="K10" s="66">
        <f t="shared" si="3"/>
        <v>5</v>
      </c>
      <c r="L10" s="65">
        <f>VLOOKUP($A10,'Return Data'!$B$7:$R$2292,17,0)</f>
        <v>34.074399999999997</v>
      </c>
      <c r="M10" s="66">
        <f t="shared" si="4"/>
        <v>6</v>
      </c>
      <c r="N10" s="65">
        <f>VLOOKUP($A10,'Return Data'!$B$7:$R$2292,14,0)</f>
        <v>26.904199999999999</v>
      </c>
      <c r="O10" s="66">
        <f t="shared" si="5"/>
        <v>7</v>
      </c>
      <c r="P10" s="65">
        <f>VLOOKUP($A10,'Return Data'!$B$7:$R$2292,15,0)</f>
        <v>15.4923</v>
      </c>
      <c r="Q10" s="66">
        <f t="shared" ref="Q10:Q21" si="7">RANK(P10,P$8:P$41,0)</f>
        <v>10</v>
      </c>
      <c r="R10" s="65">
        <f>VLOOKUP($A10,'Return Data'!$B$7:$R$2292,16,0)</f>
        <v>17.136800000000001</v>
      </c>
      <c r="S10" s="67">
        <f t="shared" si="6"/>
        <v>15</v>
      </c>
    </row>
    <row r="11" spans="1:20" x14ac:dyDescent="0.3">
      <c r="A11" s="63" t="s">
        <v>1260</v>
      </c>
      <c r="B11" s="64">
        <f>VLOOKUP($A11,'Return Data'!$B$7:$R$2292,3,0)</f>
        <v>44494</v>
      </c>
      <c r="C11" s="65">
        <f>VLOOKUP($A11,'Return Data'!$B$7:$R$2292,4,0)</f>
        <v>78.197000000000003</v>
      </c>
      <c r="D11" s="65">
        <f>VLOOKUP($A11,'Return Data'!$B$7:$R$2292,10,0)</f>
        <v>10.734</v>
      </c>
      <c r="E11" s="66">
        <f t="shared" si="0"/>
        <v>16</v>
      </c>
      <c r="F11" s="65">
        <f>VLOOKUP($A11,'Return Data'!$B$7:$R$2292,11,0)</f>
        <v>32.3063</v>
      </c>
      <c r="G11" s="66">
        <f t="shared" si="1"/>
        <v>6</v>
      </c>
      <c r="H11" s="65">
        <f>VLOOKUP($A11,'Return Data'!$B$7:$R$2292,12,0)</f>
        <v>38.8416</v>
      </c>
      <c r="I11" s="66">
        <f t="shared" si="2"/>
        <v>7</v>
      </c>
      <c r="J11" s="65">
        <f>VLOOKUP($A11,'Return Data'!$B$7:$R$2292,13,0)</f>
        <v>63.073500000000003</v>
      </c>
      <c r="K11" s="66">
        <f t="shared" si="3"/>
        <v>11</v>
      </c>
      <c r="L11" s="65">
        <f>VLOOKUP($A11,'Return Data'!$B$7:$R$2292,17,0)</f>
        <v>27.5871</v>
      </c>
      <c r="M11" s="66">
        <f t="shared" si="4"/>
        <v>14</v>
      </c>
      <c r="N11" s="65">
        <f>VLOOKUP($A11,'Return Data'!$B$7:$R$2292,14,0)</f>
        <v>23.2851</v>
      </c>
      <c r="O11" s="66">
        <f t="shared" si="5"/>
        <v>11</v>
      </c>
      <c r="P11" s="65">
        <f>VLOOKUP($A11,'Return Data'!$B$7:$R$2292,15,0)</f>
        <v>15.1174</v>
      </c>
      <c r="Q11" s="66">
        <f t="shared" si="7"/>
        <v>12</v>
      </c>
      <c r="R11" s="65">
        <f>VLOOKUP($A11,'Return Data'!$B$7:$R$2292,16,0)</f>
        <v>13.6075</v>
      </c>
      <c r="S11" s="67">
        <f t="shared" si="6"/>
        <v>28</v>
      </c>
    </row>
    <row r="12" spans="1:20" x14ac:dyDescent="0.3">
      <c r="A12" s="63" t="s">
        <v>1828</v>
      </c>
      <c r="B12" s="64">
        <f>VLOOKUP($A12,'Return Data'!$B$7:$R$2292,3,0)</f>
        <v>44494</v>
      </c>
      <c r="C12" s="65">
        <f>VLOOKUP($A12,'Return Data'!$B$7:$R$2292,4,0)</f>
        <v>231.4</v>
      </c>
      <c r="D12" s="65">
        <f>VLOOKUP($A12,'Return Data'!$B$7:$R$2292,10,0)</f>
        <v>11.674099999999999</v>
      </c>
      <c r="E12" s="66">
        <f t="shared" si="0"/>
        <v>11</v>
      </c>
      <c r="F12" s="65">
        <f>VLOOKUP($A12,'Return Data'!$B$7:$R$2292,11,0)</f>
        <v>28.484200000000001</v>
      </c>
      <c r="G12" s="66">
        <f t="shared" si="1"/>
        <v>19</v>
      </c>
      <c r="H12" s="65">
        <f>VLOOKUP($A12,'Return Data'!$B$7:$R$2292,12,0)</f>
        <v>31.611899999999999</v>
      </c>
      <c r="I12" s="66">
        <f t="shared" si="2"/>
        <v>19</v>
      </c>
      <c r="J12" s="65">
        <f>VLOOKUP($A12,'Return Data'!$B$7:$R$2292,13,0)</f>
        <v>53.887099999999997</v>
      </c>
      <c r="K12" s="66">
        <f t="shared" si="3"/>
        <v>25</v>
      </c>
      <c r="L12" s="65">
        <f>VLOOKUP($A12,'Return Data'!$B$7:$R$2292,17,0)</f>
        <v>29.969000000000001</v>
      </c>
      <c r="M12" s="66">
        <f t="shared" si="4"/>
        <v>11</v>
      </c>
      <c r="N12" s="65">
        <f>VLOOKUP($A12,'Return Data'!$B$7:$R$2292,14,0)</f>
        <v>25.853300000000001</v>
      </c>
      <c r="O12" s="66">
        <f t="shared" si="5"/>
        <v>8</v>
      </c>
      <c r="P12" s="65">
        <f>VLOOKUP($A12,'Return Data'!$B$7:$R$2292,15,0)</f>
        <v>18.190200000000001</v>
      </c>
      <c r="Q12" s="66">
        <f t="shared" si="7"/>
        <v>5</v>
      </c>
      <c r="R12" s="65">
        <f>VLOOKUP($A12,'Return Data'!$B$7:$R$2292,16,0)</f>
        <v>18.930599999999998</v>
      </c>
      <c r="S12" s="67">
        <f t="shared" si="6"/>
        <v>5</v>
      </c>
    </row>
    <row r="13" spans="1:20" x14ac:dyDescent="0.3">
      <c r="A13" s="102" t="s">
        <v>1874</v>
      </c>
      <c r="B13" s="64">
        <f>VLOOKUP($A13,'Return Data'!$B$7:$R$2292,3,0)</f>
        <v>44494</v>
      </c>
      <c r="C13" s="65">
        <f>VLOOKUP($A13,'Return Data'!$B$7:$R$2292,4,0)</f>
        <v>68.412999999999997</v>
      </c>
      <c r="D13" s="65">
        <f>VLOOKUP($A13,'Return Data'!$B$7:$R$2292,10,0)</f>
        <v>8.1834000000000007</v>
      </c>
      <c r="E13" s="66">
        <f t="shared" si="0"/>
        <v>31</v>
      </c>
      <c r="F13" s="65">
        <f>VLOOKUP($A13,'Return Data'!$B$7:$R$2292,11,0)</f>
        <v>27.003499999999999</v>
      </c>
      <c r="G13" s="66">
        <f t="shared" si="1"/>
        <v>22</v>
      </c>
      <c r="H13" s="65">
        <f>VLOOKUP($A13,'Return Data'!$B$7:$R$2292,12,0)</f>
        <v>31.535599999999999</v>
      </c>
      <c r="I13" s="66">
        <f t="shared" si="2"/>
        <v>20</v>
      </c>
      <c r="J13" s="65">
        <f>VLOOKUP($A13,'Return Data'!$B$7:$R$2292,13,0)</f>
        <v>61.641100000000002</v>
      </c>
      <c r="K13" s="66">
        <f t="shared" si="3"/>
        <v>14</v>
      </c>
      <c r="L13" s="65">
        <f>VLOOKUP($A13,'Return Data'!$B$7:$R$2292,17,0)</f>
        <v>27.858899999999998</v>
      </c>
      <c r="M13" s="66">
        <f t="shared" si="4"/>
        <v>13</v>
      </c>
      <c r="N13" s="65">
        <f>VLOOKUP($A13,'Return Data'!$B$7:$R$2292,14,0)</f>
        <v>27.479700000000001</v>
      </c>
      <c r="O13" s="66">
        <f t="shared" si="5"/>
        <v>6</v>
      </c>
      <c r="P13" s="65">
        <f>VLOOKUP($A13,'Return Data'!$B$7:$R$2292,15,0)</f>
        <v>16.5395</v>
      </c>
      <c r="Q13" s="66">
        <f t="shared" si="7"/>
        <v>6</v>
      </c>
      <c r="R13" s="65">
        <f>VLOOKUP($A13,'Return Data'!$B$7:$R$2292,16,0)</f>
        <v>14.2925</v>
      </c>
      <c r="S13" s="67">
        <f t="shared" si="6"/>
        <v>27</v>
      </c>
    </row>
    <row r="14" spans="1:20" x14ac:dyDescent="0.3">
      <c r="A14" s="102" t="s">
        <v>1789</v>
      </c>
      <c r="B14" s="64">
        <f>VLOOKUP($A14,'Return Data'!$B$7:$R$2292,3,0)</f>
        <v>44494</v>
      </c>
      <c r="C14" s="65">
        <f>VLOOKUP($A14,'Return Data'!$B$7:$R$2292,4,0)</f>
        <v>23.292999999999999</v>
      </c>
      <c r="D14" s="65">
        <f>VLOOKUP($A14,'Return Data'!$B$7:$R$2292,10,0)</f>
        <v>9.4338999999999995</v>
      </c>
      <c r="E14" s="66">
        <f t="shared" si="0"/>
        <v>24</v>
      </c>
      <c r="F14" s="65">
        <f>VLOOKUP($A14,'Return Data'!$B$7:$R$2292,11,0)</f>
        <v>27.815000000000001</v>
      </c>
      <c r="G14" s="66">
        <f t="shared" si="1"/>
        <v>20</v>
      </c>
      <c r="H14" s="65">
        <f>VLOOKUP($A14,'Return Data'!$B$7:$R$2292,12,0)</f>
        <v>33.072400000000002</v>
      </c>
      <c r="I14" s="66">
        <f t="shared" si="2"/>
        <v>16</v>
      </c>
      <c r="J14" s="65">
        <f>VLOOKUP($A14,'Return Data'!$B$7:$R$2292,13,0)</f>
        <v>57.077300000000001</v>
      </c>
      <c r="K14" s="66">
        <f t="shared" si="3"/>
        <v>21</v>
      </c>
      <c r="L14" s="65">
        <f>VLOOKUP($A14,'Return Data'!$B$7:$R$2292,17,0)</f>
        <v>26.028099999999998</v>
      </c>
      <c r="M14" s="66">
        <f t="shared" si="4"/>
        <v>18</v>
      </c>
      <c r="N14" s="65">
        <f>VLOOKUP($A14,'Return Data'!$B$7:$R$2292,14,0)</f>
        <v>21.831299999999999</v>
      </c>
      <c r="O14" s="66">
        <f t="shared" si="5"/>
        <v>17</v>
      </c>
      <c r="P14" s="65">
        <f>VLOOKUP($A14,'Return Data'!$B$7:$R$2292,15,0)</f>
        <v>16.203099999999999</v>
      </c>
      <c r="Q14" s="66">
        <f t="shared" si="7"/>
        <v>7</v>
      </c>
      <c r="R14" s="65">
        <f>VLOOKUP($A14,'Return Data'!$B$7:$R$2292,16,0)</f>
        <v>13.3902</v>
      </c>
      <c r="S14" s="67">
        <f t="shared" si="6"/>
        <v>30</v>
      </c>
    </row>
    <row r="15" spans="1:20" x14ac:dyDescent="0.3">
      <c r="A15" s="63" t="s">
        <v>1794</v>
      </c>
      <c r="B15" s="64">
        <f>VLOOKUP($A15,'Return Data'!$B$7:$R$2292,3,0)</f>
        <v>44494</v>
      </c>
      <c r="C15" s="65">
        <f>VLOOKUP($A15,'Return Data'!$B$7:$R$2292,4,0)</f>
        <v>993.53899999999999</v>
      </c>
      <c r="D15" s="65">
        <f>VLOOKUP($A15,'Return Data'!$B$7:$R$2292,10,0)</f>
        <v>15.1006</v>
      </c>
      <c r="E15" s="66">
        <f t="shared" si="0"/>
        <v>2</v>
      </c>
      <c r="F15" s="65">
        <f>VLOOKUP($A15,'Return Data'!$B$7:$R$2292,11,0)</f>
        <v>32.892699999999998</v>
      </c>
      <c r="G15" s="66">
        <f t="shared" si="1"/>
        <v>4</v>
      </c>
      <c r="H15" s="65">
        <f>VLOOKUP($A15,'Return Data'!$B$7:$R$2292,12,0)</f>
        <v>36.8673</v>
      </c>
      <c r="I15" s="66">
        <f t="shared" si="2"/>
        <v>11</v>
      </c>
      <c r="J15" s="65">
        <f>VLOOKUP($A15,'Return Data'!$B$7:$R$2292,13,0)</f>
        <v>72.492099999999994</v>
      </c>
      <c r="K15" s="66">
        <f t="shared" si="3"/>
        <v>6</v>
      </c>
      <c r="L15" s="65">
        <f>VLOOKUP($A15,'Return Data'!$B$7:$R$2292,17,0)</f>
        <v>32.637500000000003</v>
      </c>
      <c r="M15" s="66">
        <f t="shared" si="4"/>
        <v>7</v>
      </c>
      <c r="N15" s="65">
        <f>VLOOKUP($A15,'Return Data'!$B$7:$R$2292,14,0)</f>
        <v>22.9758</v>
      </c>
      <c r="O15" s="66">
        <f t="shared" si="5"/>
        <v>14</v>
      </c>
      <c r="P15" s="65">
        <f>VLOOKUP($A15,'Return Data'!$B$7:$R$2292,15,0)</f>
        <v>14.793799999999999</v>
      </c>
      <c r="Q15" s="66">
        <f t="shared" si="7"/>
        <v>14</v>
      </c>
      <c r="R15" s="65">
        <f>VLOOKUP($A15,'Return Data'!$B$7:$R$2292,16,0)</f>
        <v>18.501300000000001</v>
      </c>
      <c r="S15" s="67">
        <f t="shared" si="6"/>
        <v>9</v>
      </c>
    </row>
    <row r="16" spans="1:20" x14ac:dyDescent="0.3">
      <c r="A16" s="63" t="s">
        <v>1796</v>
      </c>
      <c r="B16" s="64">
        <f>VLOOKUP($A16,'Return Data'!$B$7:$R$2292,3,0)</f>
        <v>44494</v>
      </c>
      <c r="C16" s="65">
        <f>VLOOKUP($A16,'Return Data'!$B$7:$R$2292,4,0)</f>
        <v>1021.801</v>
      </c>
      <c r="D16" s="65">
        <f>VLOOKUP($A16,'Return Data'!$B$7:$R$2292,10,0)</f>
        <v>13.4171</v>
      </c>
      <c r="E16" s="66">
        <f t="shared" si="0"/>
        <v>5</v>
      </c>
      <c r="F16" s="65">
        <f>VLOOKUP($A16,'Return Data'!$B$7:$R$2292,11,0)</f>
        <v>31.3416</v>
      </c>
      <c r="G16" s="66">
        <f t="shared" si="1"/>
        <v>9</v>
      </c>
      <c r="H16" s="65">
        <f>VLOOKUP($A16,'Return Data'!$B$7:$R$2292,12,0)</f>
        <v>38.124499999999998</v>
      </c>
      <c r="I16" s="66">
        <f t="shared" si="2"/>
        <v>9</v>
      </c>
      <c r="J16" s="65">
        <f>VLOOKUP($A16,'Return Data'!$B$7:$R$2292,13,0)</f>
        <v>74.092500000000001</v>
      </c>
      <c r="K16" s="66">
        <f t="shared" si="3"/>
        <v>4</v>
      </c>
      <c r="L16" s="65">
        <f>VLOOKUP($A16,'Return Data'!$B$7:$R$2292,17,0)</f>
        <v>25.8751</v>
      </c>
      <c r="M16" s="66">
        <f t="shared" si="4"/>
        <v>19</v>
      </c>
      <c r="N16" s="65">
        <f>VLOOKUP($A16,'Return Data'!$B$7:$R$2292,14,0)</f>
        <v>20.963200000000001</v>
      </c>
      <c r="O16" s="66">
        <f t="shared" si="5"/>
        <v>20</v>
      </c>
      <c r="P16" s="65">
        <f>VLOOKUP($A16,'Return Data'!$B$7:$R$2292,15,0)</f>
        <v>14.5479</v>
      </c>
      <c r="Q16" s="66">
        <f t="shared" si="7"/>
        <v>18</v>
      </c>
      <c r="R16" s="65">
        <f>VLOOKUP($A16,'Return Data'!$B$7:$R$2292,16,0)</f>
        <v>18.8186</v>
      </c>
      <c r="S16" s="67">
        <f t="shared" si="6"/>
        <v>6</v>
      </c>
    </row>
    <row r="17" spans="1:19" x14ac:dyDescent="0.3">
      <c r="A17" s="126" t="s">
        <v>1790</v>
      </c>
      <c r="B17" s="64">
        <f>VLOOKUP($A17,'Return Data'!$B$7:$R$2292,3,0)</f>
        <v>44494</v>
      </c>
      <c r="C17" s="65">
        <f>VLOOKUP($A17,'Return Data'!$B$7:$R$2292,4,0)</f>
        <v>134.52670000000001</v>
      </c>
      <c r="D17" s="65">
        <f>VLOOKUP($A17,'Return Data'!$B$7:$R$2292,10,0)</f>
        <v>10.7446</v>
      </c>
      <c r="E17" s="66">
        <f t="shared" si="0"/>
        <v>15</v>
      </c>
      <c r="F17" s="65">
        <f>VLOOKUP($A17,'Return Data'!$B$7:$R$2292,11,0)</f>
        <v>29.302600000000002</v>
      </c>
      <c r="G17" s="66">
        <f t="shared" si="1"/>
        <v>17</v>
      </c>
      <c r="H17" s="65">
        <f>VLOOKUP($A17,'Return Data'!$B$7:$R$2292,12,0)</f>
        <v>29.839500000000001</v>
      </c>
      <c r="I17" s="66">
        <f t="shared" si="2"/>
        <v>23</v>
      </c>
      <c r="J17" s="65">
        <f>VLOOKUP($A17,'Return Data'!$B$7:$R$2292,13,0)</f>
        <v>54.926299999999998</v>
      </c>
      <c r="K17" s="66">
        <f t="shared" si="3"/>
        <v>24</v>
      </c>
      <c r="L17" s="65">
        <f>VLOOKUP($A17,'Return Data'!$B$7:$R$2292,17,0)</f>
        <v>26.913499999999999</v>
      </c>
      <c r="M17" s="66">
        <f t="shared" si="4"/>
        <v>15</v>
      </c>
      <c r="N17" s="65">
        <f>VLOOKUP($A17,'Return Data'!$B$7:$R$2292,14,0)</f>
        <v>20.362500000000001</v>
      </c>
      <c r="O17" s="66">
        <f t="shared" si="5"/>
        <v>23</v>
      </c>
      <c r="P17" s="65">
        <f>VLOOKUP($A17,'Return Data'!$B$7:$R$2292,15,0)</f>
        <v>12.615500000000001</v>
      </c>
      <c r="Q17" s="66">
        <f t="shared" si="7"/>
        <v>22</v>
      </c>
      <c r="R17" s="65">
        <f>VLOOKUP($A17,'Return Data'!$B$7:$R$2292,16,0)</f>
        <v>15.837300000000001</v>
      </c>
      <c r="S17" s="67">
        <f t="shared" si="6"/>
        <v>22</v>
      </c>
    </row>
    <row r="18" spans="1:19" x14ac:dyDescent="0.3">
      <c r="A18" s="127" t="s">
        <v>1262</v>
      </c>
      <c r="B18" s="64">
        <f>VLOOKUP($A18,'Return Data'!$B$7:$R$2292,3,0)</f>
        <v>44494</v>
      </c>
      <c r="C18" s="65">
        <f>VLOOKUP($A18,'Return Data'!$B$7:$R$2292,4,0)</f>
        <v>455.43</v>
      </c>
      <c r="D18" s="65">
        <f>VLOOKUP($A18,'Return Data'!$B$7:$R$2292,10,0)</f>
        <v>8.6712000000000007</v>
      </c>
      <c r="E18" s="66">
        <f t="shared" si="0"/>
        <v>29</v>
      </c>
      <c r="F18" s="65">
        <f>VLOOKUP($A18,'Return Data'!$B$7:$R$2292,11,0)</f>
        <v>30.525600000000001</v>
      </c>
      <c r="G18" s="66">
        <f t="shared" si="1"/>
        <v>11</v>
      </c>
      <c r="H18" s="65">
        <f>VLOOKUP($A18,'Return Data'!$B$7:$R$2292,12,0)</f>
        <v>35.472099999999998</v>
      </c>
      <c r="I18" s="66">
        <f t="shared" si="2"/>
        <v>13</v>
      </c>
      <c r="J18" s="65">
        <f>VLOOKUP($A18,'Return Data'!$B$7:$R$2292,13,0)</f>
        <v>66.854699999999994</v>
      </c>
      <c r="K18" s="66">
        <f t="shared" si="3"/>
        <v>7</v>
      </c>
      <c r="L18" s="65">
        <f>VLOOKUP($A18,'Return Data'!$B$7:$R$2292,17,0)</f>
        <v>26.2102</v>
      </c>
      <c r="M18" s="66">
        <f t="shared" si="4"/>
        <v>17</v>
      </c>
      <c r="N18" s="65">
        <f>VLOOKUP($A18,'Return Data'!$B$7:$R$2292,14,0)</f>
        <v>19.597300000000001</v>
      </c>
      <c r="O18" s="66">
        <f t="shared" si="5"/>
        <v>24</v>
      </c>
      <c r="P18" s="65">
        <f>VLOOKUP($A18,'Return Data'!$B$7:$R$2292,15,0)</f>
        <v>13.622299999999999</v>
      </c>
      <c r="Q18" s="66">
        <f t="shared" si="7"/>
        <v>21</v>
      </c>
      <c r="R18" s="65">
        <f>VLOOKUP($A18,'Return Data'!$B$7:$R$2292,16,0)</f>
        <v>15.1411</v>
      </c>
      <c r="S18" s="67">
        <f t="shared" si="6"/>
        <v>24</v>
      </c>
    </row>
    <row r="19" spans="1:19" x14ac:dyDescent="0.3">
      <c r="A19" s="63" t="s">
        <v>1798</v>
      </c>
      <c r="B19" s="64">
        <f>VLOOKUP($A19,'Return Data'!$B$7:$R$2292,3,0)</f>
        <v>44494</v>
      </c>
      <c r="C19" s="65">
        <f>VLOOKUP($A19,'Return Data'!$B$7:$R$2292,4,0)</f>
        <v>35.03</v>
      </c>
      <c r="D19" s="65">
        <f>VLOOKUP($A19,'Return Data'!$B$7:$R$2292,10,0)</f>
        <v>13.918699999999999</v>
      </c>
      <c r="E19" s="66">
        <f t="shared" si="0"/>
        <v>4</v>
      </c>
      <c r="F19" s="65">
        <f>VLOOKUP($A19,'Return Data'!$B$7:$R$2292,11,0)</f>
        <v>32.039200000000001</v>
      </c>
      <c r="G19" s="66">
        <f t="shared" si="1"/>
        <v>7</v>
      </c>
      <c r="H19" s="65">
        <f>VLOOKUP($A19,'Return Data'!$B$7:$R$2292,12,0)</f>
        <v>34.990400000000001</v>
      </c>
      <c r="I19" s="66">
        <f t="shared" si="2"/>
        <v>14</v>
      </c>
      <c r="J19" s="65">
        <f>VLOOKUP($A19,'Return Data'!$B$7:$R$2292,13,0)</f>
        <v>58.006300000000003</v>
      </c>
      <c r="K19" s="66">
        <f t="shared" si="3"/>
        <v>19</v>
      </c>
      <c r="L19" s="65">
        <f>VLOOKUP($A19,'Return Data'!$B$7:$R$2292,17,0)</f>
        <v>26.403600000000001</v>
      </c>
      <c r="M19" s="66">
        <f t="shared" si="4"/>
        <v>16</v>
      </c>
      <c r="N19" s="65">
        <f>VLOOKUP($A19,'Return Data'!$B$7:$R$2292,14,0)</f>
        <v>21.624600000000001</v>
      </c>
      <c r="O19" s="66">
        <f t="shared" si="5"/>
        <v>19</v>
      </c>
      <c r="P19" s="65">
        <f>VLOOKUP($A19,'Return Data'!$B$7:$R$2292,15,0)</f>
        <v>14.008699999999999</v>
      </c>
      <c r="Q19" s="66">
        <f t="shared" si="7"/>
        <v>20</v>
      </c>
      <c r="R19" s="65">
        <f>VLOOKUP($A19,'Return Data'!$B$7:$R$2292,16,0)</f>
        <v>17.9756</v>
      </c>
      <c r="S19" s="67">
        <f t="shared" si="6"/>
        <v>10</v>
      </c>
    </row>
    <row r="20" spans="1:19" x14ac:dyDescent="0.3">
      <c r="A20" s="63" t="s">
        <v>1822</v>
      </c>
      <c r="B20" s="64">
        <f>VLOOKUP($A20,'Return Data'!$B$7:$R$2292,3,0)</f>
        <v>44494</v>
      </c>
      <c r="C20" s="65">
        <f>VLOOKUP($A20,'Return Data'!$B$7:$R$2292,4,0)</f>
        <v>138.1</v>
      </c>
      <c r="D20" s="65">
        <f>VLOOKUP($A20,'Return Data'!$B$7:$R$2292,10,0)</f>
        <v>9.6902000000000008</v>
      </c>
      <c r="E20" s="66">
        <f t="shared" si="0"/>
        <v>22</v>
      </c>
      <c r="F20" s="65">
        <f>VLOOKUP($A20,'Return Data'!$B$7:$R$2292,11,0)</f>
        <v>26.061199999999999</v>
      </c>
      <c r="G20" s="66">
        <f t="shared" si="1"/>
        <v>25</v>
      </c>
      <c r="H20" s="65">
        <f>VLOOKUP($A20,'Return Data'!$B$7:$R$2292,12,0)</f>
        <v>27.858499999999999</v>
      </c>
      <c r="I20" s="66">
        <f t="shared" si="2"/>
        <v>26</v>
      </c>
      <c r="J20" s="65">
        <f>VLOOKUP($A20,'Return Data'!$B$7:$R$2292,13,0)</f>
        <v>52.243400000000001</v>
      </c>
      <c r="K20" s="66">
        <f t="shared" si="3"/>
        <v>26</v>
      </c>
      <c r="L20" s="65">
        <f>VLOOKUP($A20,'Return Data'!$B$7:$R$2292,17,0)</f>
        <v>21.0609</v>
      </c>
      <c r="M20" s="66">
        <f t="shared" si="4"/>
        <v>28</v>
      </c>
      <c r="N20" s="65">
        <f>VLOOKUP($A20,'Return Data'!$B$7:$R$2292,14,0)</f>
        <v>18.387899999999998</v>
      </c>
      <c r="O20" s="66">
        <f t="shared" si="5"/>
        <v>25</v>
      </c>
      <c r="P20" s="65">
        <f>VLOOKUP($A20,'Return Data'!$B$7:$R$2292,15,0)</f>
        <v>11.545999999999999</v>
      </c>
      <c r="Q20" s="66">
        <f t="shared" si="7"/>
        <v>24</v>
      </c>
      <c r="R20" s="65">
        <f>VLOOKUP($A20,'Return Data'!$B$7:$R$2292,16,0)</f>
        <v>17.729600000000001</v>
      </c>
      <c r="S20" s="67">
        <f t="shared" si="6"/>
        <v>12</v>
      </c>
    </row>
    <row r="21" spans="1:19" x14ac:dyDescent="0.3">
      <c r="A21" s="63" t="s">
        <v>1265</v>
      </c>
      <c r="B21" s="64">
        <f>VLOOKUP($A21,'Return Data'!$B$7:$R$2292,3,0)</f>
        <v>44494</v>
      </c>
      <c r="C21" s="65">
        <f>VLOOKUP($A21,'Return Data'!$B$7:$R$2292,4,0)</f>
        <v>80.73</v>
      </c>
      <c r="D21" s="65">
        <f>VLOOKUP($A21,'Return Data'!$B$7:$R$2292,10,0)</f>
        <v>5.9032</v>
      </c>
      <c r="E21" s="66">
        <f t="shared" si="0"/>
        <v>32</v>
      </c>
      <c r="F21" s="65">
        <f>VLOOKUP($A21,'Return Data'!$B$7:$R$2292,11,0)</f>
        <v>31.825600000000001</v>
      </c>
      <c r="G21" s="66">
        <f t="shared" si="1"/>
        <v>8</v>
      </c>
      <c r="H21" s="65">
        <f>VLOOKUP($A21,'Return Data'!$B$7:$R$2292,12,0)</f>
        <v>37.342599999999997</v>
      </c>
      <c r="I21" s="66">
        <f t="shared" si="2"/>
        <v>10</v>
      </c>
      <c r="J21" s="65">
        <f>VLOOKUP($A21,'Return Data'!$B$7:$R$2292,13,0)</f>
        <v>65.464200000000005</v>
      </c>
      <c r="K21" s="66">
        <f t="shared" si="3"/>
        <v>9</v>
      </c>
      <c r="L21" s="65">
        <f>VLOOKUP($A21,'Return Data'!$B$7:$R$2292,17,0)</f>
        <v>31.5291</v>
      </c>
      <c r="M21" s="66">
        <f t="shared" si="4"/>
        <v>8</v>
      </c>
      <c r="N21" s="65">
        <f>VLOOKUP($A21,'Return Data'!$B$7:$R$2292,14,0)</f>
        <v>23.159500000000001</v>
      </c>
      <c r="O21" s="66">
        <f t="shared" si="5"/>
        <v>12</v>
      </c>
      <c r="P21" s="65">
        <f>VLOOKUP($A21,'Return Data'!$B$7:$R$2292,15,0)</f>
        <v>14.7392</v>
      </c>
      <c r="Q21" s="66">
        <f t="shared" si="7"/>
        <v>16</v>
      </c>
      <c r="R21" s="65">
        <f>VLOOKUP($A21,'Return Data'!$B$7:$R$2292,16,0)</f>
        <v>16.577100000000002</v>
      </c>
      <c r="S21" s="67">
        <f t="shared" si="6"/>
        <v>18</v>
      </c>
    </row>
    <row r="22" spans="1:19" x14ac:dyDescent="0.3">
      <c r="A22" s="63" t="s">
        <v>1268</v>
      </c>
      <c r="B22" s="64">
        <f>VLOOKUP($A22,'Return Data'!$B$7:$R$2292,3,0)</f>
        <v>44494</v>
      </c>
      <c r="C22" s="65">
        <f>VLOOKUP($A22,'Return Data'!$B$7:$R$2292,4,0)</f>
        <v>14.777900000000001</v>
      </c>
      <c r="D22" s="65">
        <f>VLOOKUP($A22,'Return Data'!$B$7:$R$2292,10,0)</f>
        <v>2.6320999999999999</v>
      </c>
      <c r="E22" s="66">
        <f t="shared" si="0"/>
        <v>34</v>
      </c>
      <c r="F22" s="65">
        <f>VLOOKUP($A22,'Return Data'!$B$7:$R$2292,11,0)</f>
        <v>16.1648</v>
      </c>
      <c r="G22" s="66">
        <f t="shared" si="1"/>
        <v>34</v>
      </c>
      <c r="H22" s="65">
        <f>VLOOKUP($A22,'Return Data'!$B$7:$R$2292,12,0)</f>
        <v>22.912600000000001</v>
      </c>
      <c r="I22" s="66">
        <f t="shared" si="2"/>
        <v>32</v>
      </c>
      <c r="J22" s="65">
        <f>VLOOKUP($A22,'Return Data'!$B$7:$R$2292,13,0)</f>
        <v>47.454599999999999</v>
      </c>
      <c r="K22" s="66">
        <f t="shared" si="3"/>
        <v>28</v>
      </c>
      <c r="L22" s="65"/>
      <c r="M22" s="66"/>
      <c r="N22" s="65"/>
      <c r="O22" s="66"/>
      <c r="P22" s="65"/>
      <c r="Q22" s="66"/>
      <c r="R22" s="65">
        <f>VLOOKUP($A22,'Return Data'!$B$7:$R$2292,16,0)</f>
        <v>17.286799999999999</v>
      </c>
      <c r="S22" s="67">
        <f t="shared" si="6"/>
        <v>14</v>
      </c>
    </row>
    <row r="23" spans="1:19" x14ac:dyDescent="0.3">
      <c r="A23" s="63" t="s">
        <v>1800</v>
      </c>
      <c r="B23" s="64">
        <f>VLOOKUP($A23,'Return Data'!$B$7:$R$2292,3,0)</f>
        <v>44494</v>
      </c>
      <c r="C23" s="65">
        <f>VLOOKUP($A23,'Return Data'!$B$7:$R$2292,4,0)</f>
        <v>51.785899999999998</v>
      </c>
      <c r="D23" s="65">
        <f>VLOOKUP($A23,'Return Data'!$B$7:$R$2292,10,0)</f>
        <v>12.662800000000001</v>
      </c>
      <c r="E23" s="66">
        <f t="shared" si="0"/>
        <v>8</v>
      </c>
      <c r="F23" s="65">
        <f>VLOOKUP($A23,'Return Data'!$B$7:$R$2292,11,0)</f>
        <v>25.939699999999998</v>
      </c>
      <c r="G23" s="66">
        <f t="shared" si="1"/>
        <v>26</v>
      </c>
      <c r="H23" s="65">
        <f>VLOOKUP($A23,'Return Data'!$B$7:$R$2292,12,0)</f>
        <v>29.540199999999999</v>
      </c>
      <c r="I23" s="66">
        <f t="shared" si="2"/>
        <v>25</v>
      </c>
      <c r="J23" s="65">
        <f>VLOOKUP($A23,'Return Data'!$B$7:$R$2292,13,0)</f>
        <v>62.629300000000001</v>
      </c>
      <c r="K23" s="66">
        <f t="shared" si="3"/>
        <v>12</v>
      </c>
      <c r="L23" s="65">
        <f>VLOOKUP($A23,'Return Data'!$B$7:$R$2292,17,0)</f>
        <v>22.731300000000001</v>
      </c>
      <c r="M23" s="66">
        <f t="shared" ref="M23:M36" si="8">RANK(L23,L$8:L$41,0)</f>
        <v>25</v>
      </c>
      <c r="N23" s="65">
        <f>VLOOKUP($A23,'Return Data'!$B$7:$R$2292,14,0)</f>
        <v>23.0459</v>
      </c>
      <c r="O23" s="66">
        <f t="shared" ref="O23:O28" si="9">RANK(N23,N$8:N$41,0)</f>
        <v>13</v>
      </c>
      <c r="P23" s="65">
        <f>VLOOKUP($A23,'Return Data'!$B$7:$R$2292,15,0)</f>
        <v>15.447900000000001</v>
      </c>
      <c r="Q23" s="66">
        <f>RANK(P23,P$8:P$41,0)</f>
        <v>11</v>
      </c>
      <c r="R23" s="65">
        <f>VLOOKUP($A23,'Return Data'!$B$7:$R$2292,16,0)</f>
        <v>13.3802</v>
      </c>
      <c r="S23" s="67">
        <f t="shared" si="6"/>
        <v>31</v>
      </c>
    </row>
    <row r="24" spans="1:19" x14ac:dyDescent="0.3">
      <c r="A24" s="63" t="s">
        <v>1808</v>
      </c>
      <c r="B24" s="64">
        <f>VLOOKUP($A24,'Return Data'!$B$7:$R$2292,3,0)</f>
        <v>44494</v>
      </c>
      <c r="C24" s="65">
        <f>VLOOKUP($A24,'Return Data'!$B$7:$R$2292,4,0)</f>
        <v>53.82</v>
      </c>
      <c r="D24" s="65">
        <f>VLOOKUP($A24,'Return Data'!$B$7:$R$2292,10,0)</f>
        <v>8.7405000000000008</v>
      </c>
      <c r="E24" s="66">
        <f t="shared" si="0"/>
        <v>28</v>
      </c>
      <c r="F24" s="65">
        <f>VLOOKUP($A24,'Return Data'!$B$7:$R$2292,11,0)</f>
        <v>22.2987</v>
      </c>
      <c r="G24" s="66">
        <f t="shared" si="1"/>
        <v>31</v>
      </c>
      <c r="H24" s="65">
        <f>VLOOKUP($A24,'Return Data'!$B$7:$R$2292,12,0)</f>
        <v>25.686</v>
      </c>
      <c r="I24" s="66">
        <f t="shared" si="2"/>
        <v>29</v>
      </c>
      <c r="J24" s="65">
        <f>VLOOKUP($A24,'Return Data'!$B$7:$R$2292,13,0)</f>
        <v>48.215499999999999</v>
      </c>
      <c r="K24" s="66">
        <f t="shared" si="3"/>
        <v>27</v>
      </c>
      <c r="L24" s="65">
        <f>VLOOKUP($A24,'Return Data'!$B$7:$R$2292,17,0)</f>
        <v>22.6267</v>
      </c>
      <c r="M24" s="66">
        <f t="shared" si="8"/>
        <v>26</v>
      </c>
      <c r="N24" s="65">
        <f>VLOOKUP($A24,'Return Data'!$B$7:$R$2292,14,0)</f>
        <v>20.9193</v>
      </c>
      <c r="O24" s="66">
        <f t="shared" si="9"/>
        <v>21</v>
      </c>
      <c r="P24" s="65">
        <f>VLOOKUP($A24,'Return Data'!$B$7:$R$2292,15,0)</f>
        <v>14.786199999999999</v>
      </c>
      <c r="Q24" s="66">
        <f>RANK(P24,P$8:P$41,0)</f>
        <v>15</v>
      </c>
      <c r="R24" s="65">
        <f>VLOOKUP($A24,'Return Data'!$B$7:$R$2292,16,0)</f>
        <v>14.8855</v>
      </c>
      <c r="S24" s="67">
        <f t="shared" si="6"/>
        <v>25</v>
      </c>
    </row>
    <row r="25" spans="1:19" x14ac:dyDescent="0.3">
      <c r="A25" s="63" t="s">
        <v>1824</v>
      </c>
      <c r="B25" s="64">
        <f>VLOOKUP($A25,'Return Data'!$B$7:$R$2292,3,0)</f>
        <v>44494</v>
      </c>
      <c r="C25" s="65">
        <f>VLOOKUP($A25,'Return Data'!$B$7:$R$2292,4,0)</f>
        <v>122.247</v>
      </c>
      <c r="D25" s="65">
        <f>VLOOKUP($A25,'Return Data'!$B$7:$R$2292,10,0)</f>
        <v>9.9640000000000004</v>
      </c>
      <c r="E25" s="66">
        <f t="shared" si="0"/>
        <v>21</v>
      </c>
      <c r="F25" s="65">
        <f>VLOOKUP($A25,'Return Data'!$B$7:$R$2292,11,0)</f>
        <v>23.1187</v>
      </c>
      <c r="G25" s="66">
        <f t="shared" si="1"/>
        <v>29</v>
      </c>
      <c r="H25" s="65">
        <f>VLOOKUP($A25,'Return Data'!$B$7:$R$2292,12,0)</f>
        <v>27.095700000000001</v>
      </c>
      <c r="I25" s="66">
        <f t="shared" si="2"/>
        <v>27</v>
      </c>
      <c r="J25" s="65">
        <f>VLOOKUP($A25,'Return Data'!$B$7:$R$2292,13,0)</f>
        <v>46.596699999999998</v>
      </c>
      <c r="K25" s="66">
        <f t="shared" si="3"/>
        <v>29</v>
      </c>
      <c r="L25" s="65">
        <f>VLOOKUP($A25,'Return Data'!$B$7:$R$2292,17,0)</f>
        <v>22.804500000000001</v>
      </c>
      <c r="M25" s="66">
        <f t="shared" si="8"/>
        <v>24</v>
      </c>
      <c r="N25" s="65">
        <f>VLOOKUP($A25,'Return Data'!$B$7:$R$2292,14,0)</f>
        <v>18.012499999999999</v>
      </c>
      <c r="O25" s="66">
        <f t="shared" si="9"/>
        <v>27</v>
      </c>
      <c r="P25" s="65">
        <f>VLOOKUP($A25,'Return Data'!$B$7:$R$2292,15,0)</f>
        <v>12.5427</v>
      </c>
      <c r="Q25" s="66">
        <f>RANK(P25,P$8:P$41,0)</f>
        <v>23</v>
      </c>
      <c r="R25" s="65">
        <f>VLOOKUP($A25,'Return Data'!$B$7:$R$2292,16,0)</f>
        <v>16.432500000000001</v>
      </c>
      <c r="S25" s="67">
        <f t="shared" si="6"/>
        <v>19</v>
      </c>
    </row>
    <row r="26" spans="1:19" x14ac:dyDescent="0.3">
      <c r="A26" s="63" t="s">
        <v>1825</v>
      </c>
      <c r="B26" s="64">
        <f>VLOOKUP($A26,'Return Data'!$B$7:$R$2292,3,0)</f>
        <v>44494</v>
      </c>
      <c r="C26" s="65">
        <f>VLOOKUP($A26,'Return Data'!$B$7:$R$2292,4,0)</f>
        <v>68.139799999999994</v>
      </c>
      <c r="D26" s="65">
        <f>VLOOKUP($A26,'Return Data'!$B$7:$R$2292,10,0)</f>
        <v>8.8754000000000008</v>
      </c>
      <c r="E26" s="66">
        <f t="shared" si="0"/>
        <v>27</v>
      </c>
      <c r="F26" s="65">
        <f>VLOOKUP($A26,'Return Data'!$B$7:$R$2292,11,0)</f>
        <v>21.773700000000002</v>
      </c>
      <c r="G26" s="66">
        <f t="shared" si="1"/>
        <v>32</v>
      </c>
      <c r="H26" s="65">
        <f>VLOOKUP($A26,'Return Data'!$B$7:$R$2292,12,0)</f>
        <v>21.412400000000002</v>
      </c>
      <c r="I26" s="66">
        <f t="shared" si="2"/>
        <v>33</v>
      </c>
      <c r="J26" s="65">
        <f>VLOOKUP($A26,'Return Data'!$B$7:$R$2292,13,0)</f>
        <v>40.727699999999999</v>
      </c>
      <c r="K26" s="66">
        <f t="shared" si="3"/>
        <v>33</v>
      </c>
      <c r="L26" s="65">
        <f>VLOOKUP($A26,'Return Data'!$B$7:$R$2292,17,0)</f>
        <v>18.153600000000001</v>
      </c>
      <c r="M26" s="66">
        <f t="shared" si="8"/>
        <v>31</v>
      </c>
      <c r="N26" s="65">
        <f>VLOOKUP($A26,'Return Data'!$B$7:$R$2292,14,0)</f>
        <v>18.223500000000001</v>
      </c>
      <c r="O26" s="66">
        <f t="shared" si="9"/>
        <v>26</v>
      </c>
      <c r="P26" s="65">
        <f>VLOOKUP($A26,'Return Data'!$B$7:$R$2292,15,0)</f>
        <v>10.784800000000001</v>
      </c>
      <c r="Q26" s="66">
        <f>RANK(P26,P$8:P$41,0)</f>
        <v>26</v>
      </c>
      <c r="R26" s="65">
        <f>VLOOKUP($A26,'Return Data'!$B$7:$R$2292,16,0)</f>
        <v>9.4381000000000004</v>
      </c>
      <c r="S26" s="67">
        <f t="shared" si="6"/>
        <v>34</v>
      </c>
    </row>
    <row r="27" spans="1:19" x14ac:dyDescent="0.3">
      <c r="A27" s="63" t="s">
        <v>1270</v>
      </c>
      <c r="B27" s="64">
        <f>VLOOKUP($A27,'Return Data'!$B$7:$R$2292,3,0)</f>
        <v>44494</v>
      </c>
      <c r="C27" s="65">
        <f>VLOOKUP($A27,'Return Data'!$B$7:$R$2292,4,0)</f>
        <v>20.900200000000002</v>
      </c>
      <c r="D27" s="65">
        <f>VLOOKUP($A27,'Return Data'!$B$7:$R$2292,10,0)</f>
        <v>12.382999999999999</v>
      </c>
      <c r="E27" s="66">
        <f t="shared" si="0"/>
        <v>9</v>
      </c>
      <c r="F27" s="65">
        <f>VLOOKUP($A27,'Return Data'!$B$7:$R$2292,11,0)</f>
        <v>36.636600000000001</v>
      </c>
      <c r="G27" s="66">
        <f t="shared" si="1"/>
        <v>2</v>
      </c>
      <c r="H27" s="65">
        <f>VLOOKUP($A27,'Return Data'!$B$7:$R$2292,12,0)</f>
        <v>50.765700000000002</v>
      </c>
      <c r="I27" s="66">
        <f t="shared" si="2"/>
        <v>2</v>
      </c>
      <c r="J27" s="65">
        <f>VLOOKUP($A27,'Return Data'!$B$7:$R$2292,13,0)</f>
        <v>77.219499999999996</v>
      </c>
      <c r="K27" s="66">
        <f t="shared" si="3"/>
        <v>3</v>
      </c>
      <c r="L27" s="65">
        <f>VLOOKUP($A27,'Return Data'!$B$7:$R$2292,17,0)</f>
        <v>36.694800000000001</v>
      </c>
      <c r="M27" s="66">
        <f t="shared" si="8"/>
        <v>4</v>
      </c>
      <c r="N27" s="65">
        <f>VLOOKUP($A27,'Return Data'!$B$7:$R$2292,14,0)</f>
        <v>29.665700000000001</v>
      </c>
      <c r="O27" s="66">
        <f t="shared" si="9"/>
        <v>4</v>
      </c>
      <c r="P27" s="65"/>
      <c r="Q27" s="66"/>
      <c r="R27" s="65">
        <f>VLOOKUP($A27,'Return Data'!$B$7:$R$2292,16,0)</f>
        <v>17.971800000000002</v>
      </c>
      <c r="S27" s="67">
        <f t="shared" si="6"/>
        <v>11</v>
      </c>
    </row>
    <row r="28" spans="1:19" x14ac:dyDescent="0.3">
      <c r="A28" s="63" t="s">
        <v>1820</v>
      </c>
      <c r="B28" s="64">
        <f>VLOOKUP($A28,'Return Data'!$B$7:$R$2292,3,0)</f>
        <v>44494</v>
      </c>
      <c r="C28" s="65">
        <f>VLOOKUP($A28,'Return Data'!$B$7:$R$2292,4,0)</f>
        <v>35.879100000000001</v>
      </c>
      <c r="D28" s="65">
        <f>VLOOKUP($A28,'Return Data'!$B$7:$R$2292,10,0)</f>
        <v>5.5934999999999997</v>
      </c>
      <c r="E28" s="66">
        <f t="shared" si="0"/>
        <v>33</v>
      </c>
      <c r="F28" s="65">
        <f>VLOOKUP($A28,'Return Data'!$B$7:$R$2292,11,0)</f>
        <v>16.909600000000001</v>
      </c>
      <c r="G28" s="66">
        <f t="shared" si="1"/>
        <v>33</v>
      </c>
      <c r="H28" s="65">
        <f>VLOOKUP($A28,'Return Data'!$B$7:$R$2292,12,0)</f>
        <v>17.027100000000001</v>
      </c>
      <c r="I28" s="66">
        <f t="shared" si="2"/>
        <v>34</v>
      </c>
      <c r="J28" s="65">
        <f>VLOOKUP($A28,'Return Data'!$B$7:$R$2292,13,0)</f>
        <v>37.862400000000001</v>
      </c>
      <c r="K28" s="66">
        <f t="shared" si="3"/>
        <v>34</v>
      </c>
      <c r="L28" s="65">
        <f>VLOOKUP($A28,'Return Data'!$B$7:$R$2292,17,0)</f>
        <v>16.325099999999999</v>
      </c>
      <c r="M28" s="66">
        <f t="shared" si="8"/>
        <v>32</v>
      </c>
      <c r="N28" s="65">
        <f>VLOOKUP($A28,'Return Data'!$B$7:$R$2292,14,0)</f>
        <v>16.334299999999999</v>
      </c>
      <c r="O28" s="66">
        <f t="shared" si="9"/>
        <v>28</v>
      </c>
      <c r="P28" s="65">
        <f>VLOOKUP($A28,'Return Data'!$B$7:$R$2292,15,0)</f>
        <v>11.488799999999999</v>
      </c>
      <c r="Q28" s="66">
        <f>RANK(P28,P$8:P$41,0)</f>
        <v>25</v>
      </c>
      <c r="R28" s="65">
        <f>VLOOKUP($A28,'Return Data'!$B$7:$R$2292,16,0)</f>
        <v>18.5748</v>
      </c>
      <c r="S28" s="67">
        <f t="shared" si="6"/>
        <v>8</v>
      </c>
    </row>
    <row r="29" spans="1:19" x14ac:dyDescent="0.3">
      <c r="A29" s="63" t="s">
        <v>2016</v>
      </c>
      <c r="B29" s="64">
        <f>VLOOKUP($A29,'Return Data'!$B$7:$R$2292,3,0)</f>
        <v>44494</v>
      </c>
      <c r="C29" s="65">
        <f>VLOOKUP($A29,'Return Data'!$B$7:$R$2292,4,0)</f>
        <v>16.373999999999999</v>
      </c>
      <c r="D29" s="65">
        <f>VLOOKUP($A29,'Return Data'!$B$7:$R$2292,10,0)</f>
        <v>12.722</v>
      </c>
      <c r="E29" s="66">
        <f t="shared" si="0"/>
        <v>7</v>
      </c>
      <c r="F29" s="65">
        <f>VLOOKUP($A29,'Return Data'!$B$7:$R$2292,11,0)</f>
        <v>28.642499999999998</v>
      </c>
      <c r="G29" s="66">
        <f t="shared" si="1"/>
        <v>18</v>
      </c>
      <c r="H29" s="65">
        <f>VLOOKUP($A29,'Return Data'!$B$7:$R$2292,12,0)</f>
        <v>33.051600000000001</v>
      </c>
      <c r="I29" s="66">
        <f t="shared" si="2"/>
        <v>17</v>
      </c>
      <c r="J29" s="65">
        <f>VLOOKUP($A29,'Return Data'!$B$7:$R$2292,13,0)</f>
        <v>56.698</v>
      </c>
      <c r="K29" s="66">
        <f t="shared" si="3"/>
        <v>22</v>
      </c>
      <c r="L29" s="65">
        <f>VLOOKUP($A29,'Return Data'!$B$7:$R$2292,17,0)</f>
        <v>23.700299999999999</v>
      </c>
      <c r="M29" s="66">
        <f t="shared" si="8"/>
        <v>23</v>
      </c>
      <c r="N29" s="65"/>
      <c r="O29" s="66"/>
      <c r="P29" s="65"/>
      <c r="Q29" s="66"/>
      <c r="R29" s="65">
        <f>VLOOKUP($A29,'Return Data'!$B$7:$R$2292,16,0)</f>
        <v>16.124099999999999</v>
      </c>
      <c r="S29" s="67">
        <f t="shared" si="6"/>
        <v>21</v>
      </c>
    </row>
    <row r="30" spans="1:19" x14ac:dyDescent="0.3">
      <c r="A30" s="63" t="s">
        <v>1271</v>
      </c>
      <c r="B30" s="64">
        <f>VLOOKUP($A30,'Return Data'!$B$7:$R$2292,3,0)</f>
        <v>44494</v>
      </c>
      <c r="C30" s="65">
        <f>VLOOKUP($A30,'Return Data'!$B$7:$R$2292,4,0)</f>
        <v>147.0402</v>
      </c>
      <c r="D30" s="65">
        <f>VLOOKUP($A30,'Return Data'!$B$7:$R$2292,10,0)</f>
        <v>14.7668</v>
      </c>
      <c r="E30" s="66">
        <f t="shared" si="0"/>
        <v>3</v>
      </c>
      <c r="F30" s="65">
        <f>VLOOKUP($A30,'Return Data'!$B$7:$R$2292,11,0)</f>
        <v>33.741399999999999</v>
      </c>
      <c r="G30" s="66">
        <f t="shared" si="1"/>
        <v>3</v>
      </c>
      <c r="H30" s="65">
        <f>VLOOKUP($A30,'Return Data'!$B$7:$R$2292,12,0)</f>
        <v>47.799900000000001</v>
      </c>
      <c r="I30" s="66">
        <f t="shared" si="2"/>
        <v>3</v>
      </c>
      <c r="J30" s="65">
        <f>VLOOKUP($A30,'Return Data'!$B$7:$R$2292,13,0)</f>
        <v>77.778899999999993</v>
      </c>
      <c r="K30" s="66">
        <f t="shared" si="3"/>
        <v>2</v>
      </c>
      <c r="L30" s="65">
        <f>VLOOKUP($A30,'Return Data'!$B$7:$R$2292,17,0)</f>
        <v>25.859300000000001</v>
      </c>
      <c r="M30" s="66">
        <f t="shared" si="8"/>
        <v>20</v>
      </c>
      <c r="N30" s="65">
        <f>VLOOKUP($A30,'Return Data'!$B$7:$R$2292,14,0)</f>
        <v>20.4178</v>
      </c>
      <c r="O30" s="66">
        <f t="shared" ref="O30:O35" si="10">RANK(N30,N$8:N$41,0)</f>
        <v>22</v>
      </c>
      <c r="P30" s="65">
        <f>VLOOKUP($A30,'Return Data'!$B$7:$R$2292,15,0)</f>
        <v>14.012600000000001</v>
      </c>
      <c r="Q30" s="66">
        <f t="shared" ref="Q30:Q35" si="11">RANK(P30,P$8:P$41,0)</f>
        <v>19</v>
      </c>
      <c r="R30" s="65">
        <f>VLOOKUP($A30,'Return Data'!$B$7:$R$2292,16,0)</f>
        <v>17.591000000000001</v>
      </c>
      <c r="S30" s="67">
        <f t="shared" si="6"/>
        <v>13</v>
      </c>
    </row>
    <row r="31" spans="1:19" x14ac:dyDescent="0.3">
      <c r="A31" s="63" t="s">
        <v>1780</v>
      </c>
      <c r="B31" s="64">
        <f>VLOOKUP($A31,'Return Data'!$B$7:$R$2292,3,0)</f>
        <v>44494</v>
      </c>
      <c r="C31" s="65">
        <f>VLOOKUP($A31,'Return Data'!$B$7:$R$2292,4,0)</f>
        <v>50.368600000000001</v>
      </c>
      <c r="D31" s="65">
        <f>VLOOKUP($A31,'Return Data'!$B$7:$R$2292,10,0)</f>
        <v>10.171900000000001</v>
      </c>
      <c r="E31" s="66">
        <f t="shared" si="0"/>
        <v>19</v>
      </c>
      <c r="F31" s="65">
        <f>VLOOKUP($A31,'Return Data'!$B$7:$R$2292,11,0)</f>
        <v>29.5502</v>
      </c>
      <c r="G31" s="66">
        <f t="shared" si="1"/>
        <v>15</v>
      </c>
      <c r="H31" s="65">
        <f>VLOOKUP($A31,'Return Data'!$B$7:$R$2292,12,0)</f>
        <v>39.253999999999998</v>
      </c>
      <c r="I31" s="66">
        <f t="shared" si="2"/>
        <v>6</v>
      </c>
      <c r="J31" s="65">
        <f>VLOOKUP($A31,'Return Data'!$B$7:$R$2292,13,0)</f>
        <v>58.255499999999998</v>
      </c>
      <c r="K31" s="66">
        <f t="shared" si="3"/>
        <v>18</v>
      </c>
      <c r="L31" s="65">
        <f>VLOOKUP($A31,'Return Data'!$B$7:$R$2292,17,0)</f>
        <v>39.192399999999999</v>
      </c>
      <c r="M31" s="66">
        <f t="shared" si="8"/>
        <v>3</v>
      </c>
      <c r="N31" s="65">
        <f>VLOOKUP($A31,'Return Data'!$B$7:$R$2292,14,0)</f>
        <v>30.520600000000002</v>
      </c>
      <c r="O31" s="66">
        <f t="shared" si="10"/>
        <v>3</v>
      </c>
      <c r="P31" s="65">
        <f>VLOOKUP($A31,'Return Data'!$B$7:$R$2292,15,0)</f>
        <v>21.301100000000002</v>
      </c>
      <c r="Q31" s="66">
        <f t="shared" si="11"/>
        <v>2</v>
      </c>
      <c r="R31" s="65">
        <f>VLOOKUP($A31,'Return Data'!$B$7:$R$2292,16,0)</f>
        <v>21.180199999999999</v>
      </c>
      <c r="S31" s="67">
        <f t="shared" si="6"/>
        <v>3</v>
      </c>
    </row>
    <row r="32" spans="1:19" x14ac:dyDescent="0.3">
      <c r="A32" s="63" t="s">
        <v>1811</v>
      </c>
      <c r="B32" s="64">
        <f>VLOOKUP($A32,'Return Data'!$B$7:$R$2292,3,0)</f>
        <v>44494</v>
      </c>
      <c r="C32" s="65">
        <f>VLOOKUP($A32,'Return Data'!$B$7:$R$2292,4,0)</f>
        <v>26.52</v>
      </c>
      <c r="D32" s="65">
        <f>VLOOKUP($A32,'Return Data'!$B$7:$R$2292,10,0)</f>
        <v>8.2448999999999995</v>
      </c>
      <c r="E32" s="66">
        <f t="shared" si="0"/>
        <v>30</v>
      </c>
      <c r="F32" s="65">
        <f>VLOOKUP($A32,'Return Data'!$B$7:$R$2292,11,0)</f>
        <v>29.872699999999998</v>
      </c>
      <c r="G32" s="66">
        <f t="shared" si="1"/>
        <v>14</v>
      </c>
      <c r="H32" s="65">
        <f>VLOOKUP($A32,'Return Data'!$B$7:$R$2292,12,0)</f>
        <v>38.413400000000003</v>
      </c>
      <c r="I32" s="66">
        <f t="shared" si="2"/>
        <v>8</v>
      </c>
      <c r="J32" s="65">
        <f>VLOOKUP($A32,'Return Data'!$B$7:$R$2292,13,0)</f>
        <v>66.165400000000005</v>
      </c>
      <c r="K32" s="66">
        <f t="shared" si="3"/>
        <v>8</v>
      </c>
      <c r="L32" s="65">
        <f>VLOOKUP($A32,'Return Data'!$B$7:$R$2292,17,0)</f>
        <v>40.301600000000001</v>
      </c>
      <c r="M32" s="66">
        <f t="shared" si="8"/>
        <v>2</v>
      </c>
      <c r="N32" s="65">
        <f>VLOOKUP($A32,'Return Data'!$B$7:$R$2292,14,0)</f>
        <v>31.514600000000002</v>
      </c>
      <c r="O32" s="66">
        <f t="shared" si="10"/>
        <v>2</v>
      </c>
      <c r="P32" s="65">
        <f>VLOOKUP($A32,'Return Data'!$B$7:$R$2292,15,0)</f>
        <v>19.124400000000001</v>
      </c>
      <c r="Q32" s="66">
        <f t="shared" si="11"/>
        <v>3</v>
      </c>
      <c r="R32" s="65">
        <f>VLOOKUP($A32,'Return Data'!$B$7:$R$2292,16,0)</f>
        <v>15.7982</v>
      </c>
      <c r="S32" s="67">
        <f t="shared" si="6"/>
        <v>23</v>
      </c>
    </row>
    <row r="33" spans="1:19" x14ac:dyDescent="0.3">
      <c r="A33" s="63" t="s">
        <v>1273</v>
      </c>
      <c r="B33" s="64">
        <f>VLOOKUP($A33,'Return Data'!$B$7:$R$2292,3,0)</f>
        <v>44494</v>
      </c>
      <c r="C33" s="65">
        <f>VLOOKUP($A33,'Return Data'!$B$7:$R$2292,4,0)</f>
        <v>234.1</v>
      </c>
      <c r="D33" s="65">
        <f>VLOOKUP($A33,'Return Data'!$B$7:$R$2292,10,0)</f>
        <v>10.638500000000001</v>
      </c>
      <c r="E33" s="66">
        <f t="shared" si="0"/>
        <v>17</v>
      </c>
      <c r="F33" s="65">
        <f>VLOOKUP($A33,'Return Data'!$B$7:$R$2292,11,0)</f>
        <v>32.830199999999998</v>
      </c>
      <c r="G33" s="66">
        <f t="shared" si="1"/>
        <v>5</v>
      </c>
      <c r="H33" s="65">
        <f>VLOOKUP($A33,'Return Data'!$B$7:$R$2292,12,0)</f>
        <v>39.719499999999996</v>
      </c>
      <c r="I33" s="66">
        <f t="shared" si="2"/>
        <v>5</v>
      </c>
      <c r="J33" s="65">
        <f>VLOOKUP($A33,'Return Data'!$B$7:$R$2292,13,0)</f>
        <v>64.534700000000001</v>
      </c>
      <c r="K33" s="66">
        <f t="shared" si="3"/>
        <v>10</v>
      </c>
      <c r="L33" s="65">
        <f>VLOOKUP($A33,'Return Data'!$B$7:$R$2292,17,0)</f>
        <v>30.415199999999999</v>
      </c>
      <c r="M33" s="66">
        <f t="shared" si="8"/>
        <v>10</v>
      </c>
      <c r="N33" s="65">
        <f>VLOOKUP($A33,'Return Data'!$B$7:$R$2292,14,0)</f>
        <v>21.686399999999999</v>
      </c>
      <c r="O33" s="66">
        <f t="shared" si="10"/>
        <v>18</v>
      </c>
      <c r="P33" s="65">
        <f>VLOOKUP($A33,'Return Data'!$B$7:$R$2292,15,0)</f>
        <v>15.7812</v>
      </c>
      <c r="Q33" s="66">
        <f t="shared" si="11"/>
        <v>8</v>
      </c>
      <c r="R33" s="65">
        <f>VLOOKUP($A33,'Return Data'!$B$7:$R$2292,16,0)</f>
        <v>16.189599999999999</v>
      </c>
      <c r="S33" s="67">
        <f t="shared" si="6"/>
        <v>20</v>
      </c>
    </row>
    <row r="34" spans="1:19" x14ac:dyDescent="0.3">
      <c r="A34" s="63" t="s">
        <v>1275</v>
      </c>
      <c r="B34" s="64">
        <f>VLOOKUP($A34,'Return Data'!$B$7:$R$2292,3,0)</f>
        <v>44494</v>
      </c>
      <c r="C34" s="65">
        <f>VLOOKUP($A34,'Return Data'!$B$7:$R$2292,4,0)</f>
        <v>411.13249999999999</v>
      </c>
      <c r="D34" s="65">
        <f>VLOOKUP($A34,'Return Data'!$B$7:$R$2292,10,0)</f>
        <v>9.1608000000000001</v>
      </c>
      <c r="E34" s="66">
        <f t="shared" si="0"/>
        <v>26</v>
      </c>
      <c r="F34" s="65">
        <f>VLOOKUP($A34,'Return Data'!$B$7:$R$2292,11,0)</f>
        <v>30.427700000000002</v>
      </c>
      <c r="G34" s="66">
        <f t="shared" si="1"/>
        <v>12</v>
      </c>
      <c r="H34" s="65">
        <f>VLOOKUP($A34,'Return Data'!$B$7:$R$2292,12,0)</f>
        <v>51.6496</v>
      </c>
      <c r="I34" s="66">
        <f t="shared" si="2"/>
        <v>1</v>
      </c>
      <c r="J34" s="65">
        <f>VLOOKUP($A34,'Return Data'!$B$7:$R$2292,13,0)</f>
        <v>82.502799999999993</v>
      </c>
      <c r="K34" s="66">
        <f t="shared" si="3"/>
        <v>1</v>
      </c>
      <c r="L34" s="65">
        <f>VLOOKUP($A34,'Return Data'!$B$7:$R$2292,17,0)</f>
        <v>47.812600000000003</v>
      </c>
      <c r="M34" s="66">
        <f t="shared" si="8"/>
        <v>1</v>
      </c>
      <c r="N34" s="65">
        <f>VLOOKUP($A34,'Return Data'!$B$7:$R$2292,14,0)</f>
        <v>35.553800000000003</v>
      </c>
      <c r="O34" s="66">
        <f t="shared" si="10"/>
        <v>1</v>
      </c>
      <c r="P34" s="65">
        <f>VLOOKUP($A34,'Return Data'!$B$7:$R$2292,15,0)</f>
        <v>23.494599999999998</v>
      </c>
      <c r="Q34" s="66">
        <f t="shared" si="11"/>
        <v>1</v>
      </c>
      <c r="R34" s="65">
        <f>VLOOKUP($A34,'Return Data'!$B$7:$R$2292,16,0)</f>
        <v>19.755800000000001</v>
      </c>
      <c r="S34" s="67">
        <f t="shared" si="6"/>
        <v>4</v>
      </c>
    </row>
    <row r="35" spans="1:19" x14ac:dyDescent="0.3">
      <c r="A35" s="63" t="s">
        <v>1813</v>
      </c>
      <c r="B35" s="64">
        <f>VLOOKUP($A35,'Return Data'!$B$7:$R$2292,3,0)</f>
        <v>44494</v>
      </c>
      <c r="C35" s="65">
        <f>VLOOKUP($A35,'Return Data'!$B$7:$R$2292,4,0)</f>
        <v>77.831500000000005</v>
      </c>
      <c r="D35" s="65">
        <f>VLOOKUP($A35,'Return Data'!$B$7:$R$2292,10,0)</f>
        <v>10.5625</v>
      </c>
      <c r="E35" s="66">
        <f t="shared" si="0"/>
        <v>18</v>
      </c>
      <c r="F35" s="65">
        <f>VLOOKUP($A35,'Return Data'!$B$7:$R$2292,11,0)</f>
        <v>26.506699999999999</v>
      </c>
      <c r="G35" s="66">
        <f t="shared" si="1"/>
        <v>24</v>
      </c>
      <c r="H35" s="65">
        <f>VLOOKUP($A35,'Return Data'!$B$7:$R$2292,12,0)</f>
        <v>30.499600000000001</v>
      </c>
      <c r="I35" s="66">
        <f t="shared" si="2"/>
        <v>22</v>
      </c>
      <c r="J35" s="65">
        <f>VLOOKUP($A35,'Return Data'!$B$7:$R$2292,13,0)</f>
        <v>59.328499999999998</v>
      </c>
      <c r="K35" s="66">
        <f t="shared" si="3"/>
        <v>16</v>
      </c>
      <c r="L35" s="65">
        <f>VLOOKUP($A35,'Return Data'!$B$7:$R$2292,17,0)</f>
        <v>24.877199999999998</v>
      </c>
      <c r="M35" s="66">
        <f t="shared" si="8"/>
        <v>22</v>
      </c>
      <c r="N35" s="65">
        <f>VLOOKUP($A35,'Return Data'!$B$7:$R$2292,14,0)</f>
        <v>22.321000000000002</v>
      </c>
      <c r="O35" s="66">
        <f t="shared" si="10"/>
        <v>15</v>
      </c>
      <c r="P35" s="65">
        <f>VLOOKUP($A35,'Return Data'!$B$7:$R$2292,15,0)</f>
        <v>14.9443</v>
      </c>
      <c r="Q35" s="66">
        <f t="shared" si="11"/>
        <v>13</v>
      </c>
      <c r="R35" s="65">
        <f>VLOOKUP($A35,'Return Data'!$B$7:$R$2292,16,0)</f>
        <v>13.5769</v>
      </c>
      <c r="S35" s="67">
        <f t="shared" si="6"/>
        <v>29</v>
      </c>
    </row>
    <row r="36" spans="1:19" x14ac:dyDescent="0.3">
      <c r="A36" s="63" t="s">
        <v>1815</v>
      </c>
      <c r="B36" s="64">
        <f>VLOOKUP($A36,'Return Data'!$B$7:$R$2292,3,0)</f>
        <v>44494</v>
      </c>
      <c r="C36" s="65">
        <f>VLOOKUP($A36,'Return Data'!$B$7:$R$2292,4,0)</f>
        <v>15.2339</v>
      </c>
      <c r="D36" s="65">
        <f>VLOOKUP($A36,'Return Data'!$B$7:$R$2292,10,0)</f>
        <v>12.7493</v>
      </c>
      <c r="E36" s="66">
        <f t="shared" si="0"/>
        <v>6</v>
      </c>
      <c r="F36" s="65">
        <f>VLOOKUP($A36,'Return Data'!$B$7:$R$2292,11,0)</f>
        <v>24.761700000000001</v>
      </c>
      <c r="G36" s="66">
        <f t="shared" si="1"/>
        <v>28</v>
      </c>
      <c r="H36" s="65">
        <f>VLOOKUP($A36,'Return Data'!$B$7:$R$2292,12,0)</f>
        <v>24.619800000000001</v>
      </c>
      <c r="I36" s="66">
        <f t="shared" si="2"/>
        <v>31</v>
      </c>
      <c r="J36" s="65">
        <f>VLOOKUP($A36,'Return Data'!$B$7:$R$2292,13,0)</f>
        <v>43.337400000000002</v>
      </c>
      <c r="K36" s="66">
        <f t="shared" si="3"/>
        <v>32</v>
      </c>
      <c r="L36" s="65">
        <f>VLOOKUP($A36,'Return Data'!$B$7:$R$2292,17,0)</f>
        <v>19.467600000000001</v>
      </c>
      <c r="M36" s="66">
        <f t="shared" si="8"/>
        <v>29</v>
      </c>
      <c r="N36" s="65"/>
      <c r="O36" s="66"/>
      <c r="P36" s="65"/>
      <c r="Q36" s="66"/>
      <c r="R36" s="65">
        <f>VLOOKUP($A36,'Return Data'!$B$7:$R$2292,16,0)</f>
        <v>14.6615</v>
      </c>
      <c r="S36" s="67">
        <f t="shared" si="6"/>
        <v>26</v>
      </c>
    </row>
    <row r="37" spans="1:19" x14ac:dyDescent="0.3">
      <c r="A37" s="63" t="s">
        <v>1278</v>
      </c>
      <c r="B37" s="64">
        <f>VLOOKUP($A37,'Return Data'!$B$7:$R$2292,3,0)</f>
        <v>44494</v>
      </c>
      <c r="C37" s="65">
        <f>VLOOKUP($A37,'Return Data'!$B$7:$R$2292,4,0)</f>
        <v>16.748100000000001</v>
      </c>
      <c r="D37" s="65">
        <f>VLOOKUP($A37,'Return Data'!$B$7:$R$2292,10,0)</f>
        <v>9.5227000000000004</v>
      </c>
      <c r="E37" s="66">
        <f t="shared" si="0"/>
        <v>23</v>
      </c>
      <c r="F37" s="65">
        <f>VLOOKUP($A37,'Return Data'!$B$7:$R$2292,11,0)</f>
        <v>29.883600000000001</v>
      </c>
      <c r="G37" s="66">
        <f t="shared" si="1"/>
        <v>13</v>
      </c>
      <c r="H37" s="65">
        <f>VLOOKUP($A37,'Return Data'!$B$7:$R$2292,12,0)</f>
        <v>36.540799999999997</v>
      </c>
      <c r="I37" s="66">
        <f t="shared" si="2"/>
        <v>12</v>
      </c>
      <c r="J37" s="65">
        <f>VLOOKUP($A37,'Return Data'!$B$7:$R$2292,13,0)</f>
        <v>59.865000000000002</v>
      </c>
      <c r="K37" s="66">
        <f t="shared" si="3"/>
        <v>15</v>
      </c>
      <c r="L37" s="65"/>
      <c r="M37" s="66"/>
      <c r="N37" s="65"/>
      <c r="O37" s="66"/>
      <c r="P37" s="65"/>
      <c r="Q37" s="66"/>
      <c r="R37" s="65">
        <f>VLOOKUP($A37,'Return Data'!$B$7:$R$2292,16,0)</f>
        <v>27.292999999999999</v>
      </c>
      <c r="S37" s="67">
        <f t="shared" si="6"/>
        <v>1</v>
      </c>
    </row>
    <row r="38" spans="1:19" x14ac:dyDescent="0.3">
      <c r="A38" s="102" t="s">
        <v>1793</v>
      </c>
      <c r="B38" s="64">
        <f>VLOOKUP($A38,'Return Data'!$B$7:$R$2292,3,0)</f>
        <v>44494</v>
      </c>
      <c r="C38" s="65">
        <f>VLOOKUP($A38,'Return Data'!$B$7:$R$2292,4,0)</f>
        <v>16.3977</v>
      </c>
      <c r="D38" s="65">
        <f>VLOOKUP($A38,'Return Data'!$B$7:$R$2292,10,0)</f>
        <v>10.9107</v>
      </c>
      <c r="E38" s="66">
        <f t="shared" si="0"/>
        <v>14</v>
      </c>
      <c r="F38" s="65">
        <f>VLOOKUP($A38,'Return Data'!$B$7:$R$2292,11,0)</f>
        <v>24.877800000000001</v>
      </c>
      <c r="G38" s="66">
        <f t="shared" si="1"/>
        <v>27</v>
      </c>
      <c r="H38" s="65">
        <f>VLOOKUP($A38,'Return Data'!$B$7:$R$2292,12,0)</f>
        <v>25.782</v>
      </c>
      <c r="I38" s="66">
        <f t="shared" si="2"/>
        <v>28</v>
      </c>
      <c r="J38" s="65">
        <f>VLOOKUP($A38,'Return Data'!$B$7:$R$2292,13,0)</f>
        <v>44.1404</v>
      </c>
      <c r="K38" s="66">
        <f t="shared" si="3"/>
        <v>31</v>
      </c>
      <c r="L38" s="65">
        <f>VLOOKUP($A38,'Return Data'!$B$7:$R$2292,17,0)</f>
        <v>21.886700000000001</v>
      </c>
      <c r="M38" s="66">
        <f>RANK(L38,L$8:L$41,0)</f>
        <v>27</v>
      </c>
      <c r="N38" s="65"/>
      <c r="O38" s="66"/>
      <c r="P38" s="65"/>
      <c r="Q38" s="66"/>
      <c r="R38" s="65">
        <f>VLOOKUP($A38,'Return Data'!$B$7:$R$2292,16,0)</f>
        <v>17.076000000000001</v>
      </c>
      <c r="S38" s="67">
        <f t="shared" si="6"/>
        <v>16</v>
      </c>
    </row>
    <row r="39" spans="1:19" x14ac:dyDescent="0.3">
      <c r="A39" s="63" t="s">
        <v>1817</v>
      </c>
      <c r="B39" s="64">
        <f>VLOOKUP($A39,'Return Data'!$B$7:$R$2292,3,0)</f>
        <v>44494</v>
      </c>
      <c r="C39" s="65">
        <f>VLOOKUP($A39,'Return Data'!$B$7:$R$2292,4,0)</f>
        <v>152.34</v>
      </c>
      <c r="D39" s="65">
        <f>VLOOKUP($A39,'Return Data'!$B$7:$R$2292,10,0)</f>
        <v>9.3611000000000004</v>
      </c>
      <c r="E39" s="66">
        <f t="shared" si="0"/>
        <v>25</v>
      </c>
      <c r="F39" s="65">
        <f>VLOOKUP($A39,'Return Data'!$B$7:$R$2292,11,0)</f>
        <v>22.854800000000001</v>
      </c>
      <c r="G39" s="66">
        <f t="shared" si="1"/>
        <v>30</v>
      </c>
      <c r="H39" s="65">
        <f>VLOOKUP($A39,'Return Data'!$B$7:$R$2292,12,0)</f>
        <v>25.516999999999999</v>
      </c>
      <c r="I39" s="66">
        <f t="shared" si="2"/>
        <v>30</v>
      </c>
      <c r="J39" s="65">
        <f>VLOOKUP($A39,'Return Data'!$B$7:$R$2292,13,0)</f>
        <v>44.603700000000003</v>
      </c>
      <c r="K39" s="66">
        <f t="shared" si="3"/>
        <v>30</v>
      </c>
      <c r="L39" s="65">
        <f>VLOOKUP($A39,'Return Data'!$B$7:$R$2292,17,0)</f>
        <v>18.5199</v>
      </c>
      <c r="M39" s="66">
        <f>RANK(L39,L$8:L$41,0)</f>
        <v>30</v>
      </c>
      <c r="N39" s="65">
        <f>VLOOKUP($A39,'Return Data'!$B$7:$R$2292,14,0)</f>
        <v>14.854100000000001</v>
      </c>
      <c r="O39" s="66">
        <f>RANK(N39,N$8:N$41,0)</f>
        <v>29</v>
      </c>
      <c r="P39" s="65">
        <f>VLOOKUP($A39,'Return Data'!$B$7:$R$2292,15,0)</f>
        <v>9.4179999999999993</v>
      </c>
      <c r="Q39" s="66">
        <f>RANK(P39,P$8:P$41,0)</f>
        <v>27</v>
      </c>
      <c r="R39" s="65">
        <f>VLOOKUP($A39,'Return Data'!$B$7:$R$2292,16,0)</f>
        <v>10.309900000000001</v>
      </c>
      <c r="S39" s="67">
        <f t="shared" si="6"/>
        <v>33</v>
      </c>
    </row>
    <row r="40" spans="1:19" x14ac:dyDescent="0.3">
      <c r="A40" s="63" t="s">
        <v>1803</v>
      </c>
      <c r="B40" s="64">
        <f>VLOOKUP($A40,'Return Data'!$B$7:$R$2292,3,0)</f>
        <v>44494</v>
      </c>
      <c r="C40" s="65">
        <f>VLOOKUP($A40,'Return Data'!$B$7:$R$2292,4,0)</f>
        <v>34.31</v>
      </c>
      <c r="D40" s="65">
        <f>VLOOKUP($A40,'Return Data'!$B$7:$R$2292,10,0)</f>
        <v>11.035600000000001</v>
      </c>
      <c r="E40" s="66">
        <f t="shared" si="0"/>
        <v>13</v>
      </c>
      <c r="F40" s="65">
        <f>VLOOKUP($A40,'Return Data'!$B$7:$R$2292,11,0)</f>
        <v>30.655000000000001</v>
      </c>
      <c r="G40" s="66">
        <f t="shared" si="1"/>
        <v>10</v>
      </c>
      <c r="H40" s="65">
        <f>VLOOKUP($A40,'Return Data'!$B$7:$R$2292,12,0)</f>
        <v>34.972499999999997</v>
      </c>
      <c r="I40" s="66">
        <f t="shared" si="2"/>
        <v>15</v>
      </c>
      <c r="J40" s="65">
        <f>VLOOKUP($A40,'Return Data'!$B$7:$R$2292,13,0)</f>
        <v>58.329500000000003</v>
      </c>
      <c r="K40" s="66">
        <f t="shared" si="3"/>
        <v>17</v>
      </c>
      <c r="L40" s="65">
        <f>VLOOKUP($A40,'Return Data'!$B$7:$R$2292,17,0)</f>
        <v>31.059699999999999</v>
      </c>
      <c r="M40" s="66">
        <f>RANK(L40,L$8:L$41,0)</f>
        <v>9</v>
      </c>
      <c r="N40" s="65">
        <f>VLOOKUP($A40,'Return Data'!$B$7:$R$2292,14,0)</f>
        <v>25.252300000000002</v>
      </c>
      <c r="O40" s="66">
        <f>RANK(N40,N$8:N$41,0)</f>
        <v>9</v>
      </c>
      <c r="P40" s="65">
        <f>VLOOKUP($A40,'Return Data'!$B$7:$R$2292,15,0)</f>
        <v>15.6884</v>
      </c>
      <c r="Q40" s="66">
        <f>RANK(P40,P$8:P$41,0)</f>
        <v>9</v>
      </c>
      <c r="R40" s="65">
        <f>VLOOKUP($A40,'Return Data'!$B$7:$R$2292,16,0)</f>
        <v>12.6067</v>
      </c>
      <c r="S40" s="67">
        <f t="shared" si="6"/>
        <v>32</v>
      </c>
    </row>
    <row r="41" spans="1:19" x14ac:dyDescent="0.3">
      <c r="A41" s="63" t="s">
        <v>1876</v>
      </c>
      <c r="B41" s="64">
        <f>VLOOKUP($A41,'Return Data'!$B$7:$R$2292,3,0)</f>
        <v>44494</v>
      </c>
      <c r="C41" s="65">
        <f>VLOOKUP($A41,'Return Data'!$B$7:$R$2292,4,0)</f>
        <v>265.8288</v>
      </c>
      <c r="D41" s="65">
        <f>VLOOKUP($A41,'Return Data'!$B$7:$R$2292,10,0)</f>
        <v>11.4953</v>
      </c>
      <c r="E41" s="66">
        <f t="shared" si="0"/>
        <v>12</v>
      </c>
      <c r="F41" s="65">
        <f>VLOOKUP($A41,'Return Data'!$B$7:$R$2292,11,0)</f>
        <v>26.841699999999999</v>
      </c>
      <c r="G41" s="66">
        <f t="shared" si="1"/>
        <v>23</v>
      </c>
      <c r="H41" s="65">
        <f>VLOOKUP($A41,'Return Data'!$B$7:$R$2292,12,0)</f>
        <v>31.6236</v>
      </c>
      <c r="I41" s="66">
        <f t="shared" si="2"/>
        <v>18</v>
      </c>
      <c r="J41" s="65">
        <f>VLOOKUP($A41,'Return Data'!$B$7:$R$2292,13,0)</f>
        <v>62.061799999999998</v>
      </c>
      <c r="K41" s="66">
        <f t="shared" si="3"/>
        <v>13</v>
      </c>
      <c r="L41" s="65">
        <f>VLOOKUP($A41,'Return Data'!$B$7:$R$2292,17,0)</f>
        <v>35.941400000000002</v>
      </c>
      <c r="M41" s="66">
        <f>RANK(L41,L$8:L$41,0)</f>
        <v>5</v>
      </c>
      <c r="N41" s="65">
        <f>VLOOKUP($A41,'Return Data'!$B$7:$R$2292,14,0)</f>
        <v>28.106999999999999</v>
      </c>
      <c r="O41" s="66">
        <f>RANK(N41,N$8:N$41,0)</f>
        <v>5</v>
      </c>
      <c r="P41" s="65">
        <f>VLOOKUP($A41,'Return Data'!$B$7:$R$2292,15,0)</f>
        <v>19.021799999999999</v>
      </c>
      <c r="Q41" s="66">
        <f>RANK(P41,P$8:P$41,0)</f>
        <v>4</v>
      </c>
      <c r="R41" s="65">
        <f>VLOOKUP($A41,'Return Data'!$B$7:$R$2292,16,0)</f>
        <v>16.710899999999999</v>
      </c>
      <c r="S41" s="67">
        <f t="shared" si="6"/>
        <v>17</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10.504576470588237</v>
      </c>
      <c r="E43" s="74"/>
      <c r="F43" s="75">
        <f>AVERAGE(F8:F41)</f>
        <v>28.158849999999997</v>
      </c>
      <c r="G43" s="74"/>
      <c r="H43" s="75">
        <f>AVERAGE(H8:H41)</f>
        <v>33.409735294117652</v>
      </c>
      <c r="I43" s="74"/>
      <c r="J43" s="75">
        <f>AVERAGE(J8:J41)</f>
        <v>58.957085294117654</v>
      </c>
      <c r="K43" s="74"/>
      <c r="L43" s="75">
        <f>AVERAGE(L8:L41)</f>
        <v>27.753631249999998</v>
      </c>
      <c r="M43" s="74"/>
      <c r="N43" s="75">
        <f>AVERAGE(N8:N41)</f>
        <v>23.322668965517245</v>
      </c>
      <c r="O43" s="74"/>
      <c r="P43" s="75">
        <f>AVERAGE(P8:P41)</f>
        <v>15.178729629629631</v>
      </c>
      <c r="Q43" s="74"/>
      <c r="R43" s="75">
        <f>AVERAGE(R8:R41)</f>
        <v>16.653864705882356</v>
      </c>
      <c r="S43" s="76"/>
    </row>
    <row r="44" spans="1:19" x14ac:dyDescent="0.3">
      <c r="A44" s="73" t="s">
        <v>28</v>
      </c>
      <c r="B44" s="74"/>
      <c r="C44" s="74"/>
      <c r="D44" s="75">
        <f>MIN(D8:D41)</f>
        <v>2.6320999999999999</v>
      </c>
      <c r="E44" s="74"/>
      <c r="F44" s="75">
        <f>MIN(F8:F41)</f>
        <v>16.1648</v>
      </c>
      <c r="G44" s="74"/>
      <c r="H44" s="75">
        <f>MIN(H8:H41)</f>
        <v>17.027100000000001</v>
      </c>
      <c r="I44" s="74"/>
      <c r="J44" s="75">
        <f>MIN(J8:J41)</f>
        <v>37.862400000000001</v>
      </c>
      <c r="K44" s="74"/>
      <c r="L44" s="75">
        <f>MIN(L8:L41)</f>
        <v>16.325099999999999</v>
      </c>
      <c r="M44" s="74"/>
      <c r="N44" s="75">
        <f>MIN(N8:N41)</f>
        <v>14.854100000000001</v>
      </c>
      <c r="O44" s="74"/>
      <c r="P44" s="75">
        <f>MIN(P8:P41)</f>
        <v>9.4179999999999993</v>
      </c>
      <c r="Q44" s="74"/>
      <c r="R44" s="75">
        <f>MIN(R8:R41)</f>
        <v>9.4381000000000004</v>
      </c>
      <c r="S44" s="76"/>
    </row>
    <row r="45" spans="1:19" ht="15" thickBot="1" x14ac:dyDescent="0.35">
      <c r="A45" s="77" t="s">
        <v>29</v>
      </c>
      <c r="B45" s="78"/>
      <c r="C45" s="78"/>
      <c r="D45" s="79">
        <f>MAX(D8:D41)</f>
        <v>15.417400000000001</v>
      </c>
      <c r="E45" s="78"/>
      <c r="F45" s="79">
        <f>MAX(F8:F41)</f>
        <v>37.103700000000003</v>
      </c>
      <c r="G45" s="78"/>
      <c r="H45" s="79">
        <f>MAX(H8:H41)</f>
        <v>51.6496</v>
      </c>
      <c r="I45" s="78"/>
      <c r="J45" s="79">
        <f>MAX(J8:J41)</f>
        <v>82.502799999999993</v>
      </c>
      <c r="K45" s="78"/>
      <c r="L45" s="79">
        <f>MAX(L8:L41)</f>
        <v>47.812600000000003</v>
      </c>
      <c r="M45" s="78"/>
      <c r="N45" s="79">
        <f>MAX(N8:N41)</f>
        <v>35.553800000000003</v>
      </c>
      <c r="O45" s="78"/>
      <c r="P45" s="79">
        <f>MAX(P8:P41)</f>
        <v>23.494599999999998</v>
      </c>
      <c r="Q45" s="78"/>
      <c r="R45" s="79">
        <f>MAX(R8:R41)</f>
        <v>27.292999999999999</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44494</v>
      </c>
      <c r="C8" s="65">
        <f>VLOOKUP($A8,'Return Data'!$B$7:$R$2292,4,0)</f>
        <v>74.383899999999997</v>
      </c>
      <c r="D8" s="65">
        <f>VLOOKUP($A8,'Return Data'!$B$7:$R$2292,10,0)</f>
        <v>7.4832999999999998</v>
      </c>
      <c r="E8" s="66">
        <f t="shared" ref="E8:E21" si="0">RANK(D8,D$8:D$21,0)</f>
        <v>14</v>
      </c>
      <c r="F8" s="65">
        <f>VLOOKUP($A8,'Return Data'!$B$7:$R$2292,11,0)</f>
        <v>25.133800000000001</v>
      </c>
      <c r="G8" s="66">
        <f t="shared" ref="G8:G21" si="1">RANK(F8,F$8:F$21,0)</f>
        <v>13</v>
      </c>
      <c r="H8" s="65">
        <f>VLOOKUP($A8,'Return Data'!$B$7:$R$2292,12,0)</f>
        <v>36.051099999999998</v>
      </c>
      <c r="I8" s="66">
        <f t="shared" ref="I8:I21" si="2">RANK(H8,H$8:H$21,0)</f>
        <v>7</v>
      </c>
      <c r="J8" s="65">
        <f>VLOOKUP($A8,'Return Data'!$B$7:$R$2292,13,0)</f>
        <v>64.166300000000007</v>
      </c>
      <c r="K8" s="66">
        <f t="shared" ref="K8:K21" si="3">RANK(J8,J$8:J$21,0)</f>
        <v>6</v>
      </c>
      <c r="L8" s="65">
        <f>VLOOKUP($A8,'Return Data'!$B$7:$R$2292,17,0)</f>
        <v>27.087399999999999</v>
      </c>
      <c r="M8" s="66">
        <f t="shared" ref="M8:M21" si="4">RANK(L8,L$8:L$21,0)</f>
        <v>9</v>
      </c>
      <c r="N8" s="65">
        <f>VLOOKUP($A8,'Return Data'!$B$7:$R$2292,14,0)</f>
        <v>14.8195</v>
      </c>
      <c r="O8" s="66">
        <f t="shared" ref="O8:O19" si="5">RANK(N8,N$8:N$21,0)</f>
        <v>13</v>
      </c>
      <c r="P8" s="65">
        <f>VLOOKUP($A8,'Return Data'!$B$7:$R$2292,15,0)</f>
        <v>8.9450000000000003</v>
      </c>
      <c r="Q8" s="66">
        <f>RANK(P8,P$8:P$21,0)</f>
        <v>11</v>
      </c>
      <c r="R8" s="65">
        <f>VLOOKUP($A8,'Return Data'!$B$7:$R$2292,16,0)</f>
        <v>15.912699999999999</v>
      </c>
      <c r="S8" s="67">
        <f t="shared" ref="S8:S21" si="6">RANK(R8,R$8:R$21,0)</f>
        <v>10</v>
      </c>
    </row>
    <row r="9" spans="1:20" x14ac:dyDescent="0.3">
      <c r="A9" s="63" t="s">
        <v>31</v>
      </c>
      <c r="B9" s="64">
        <f>VLOOKUP($A9,'Return Data'!$B$7:$R$2292,3,0)</f>
        <v>44494</v>
      </c>
      <c r="C9" s="65">
        <f>VLOOKUP($A9,'Return Data'!$B$7:$R$2292,4,0)</f>
        <v>445.30500000000001</v>
      </c>
      <c r="D9" s="65">
        <f>VLOOKUP($A9,'Return Data'!$B$7:$R$2292,10,0)</f>
        <v>12.5511</v>
      </c>
      <c r="E9" s="66">
        <f t="shared" si="0"/>
        <v>4</v>
      </c>
      <c r="F9" s="65">
        <f>VLOOKUP($A9,'Return Data'!$B$7:$R$2292,11,0)</f>
        <v>31.1557</v>
      </c>
      <c r="G9" s="66">
        <f t="shared" si="1"/>
        <v>3</v>
      </c>
      <c r="H9" s="65">
        <f>VLOOKUP($A9,'Return Data'!$B$7:$R$2292,12,0)</f>
        <v>33.881999999999998</v>
      </c>
      <c r="I9" s="66">
        <f t="shared" si="2"/>
        <v>8</v>
      </c>
      <c r="J9" s="65">
        <f>VLOOKUP($A9,'Return Data'!$B$7:$R$2292,13,0)</f>
        <v>59.771900000000002</v>
      </c>
      <c r="K9" s="66">
        <f t="shared" si="3"/>
        <v>8</v>
      </c>
      <c r="L9" s="65">
        <f>VLOOKUP($A9,'Return Data'!$B$7:$R$2292,17,0)</f>
        <v>27.667400000000001</v>
      </c>
      <c r="M9" s="66">
        <f t="shared" si="4"/>
        <v>8</v>
      </c>
      <c r="N9" s="65">
        <f>VLOOKUP($A9,'Return Data'!$B$7:$R$2292,14,0)</f>
        <v>18.674399999999999</v>
      </c>
      <c r="O9" s="66">
        <f t="shared" si="5"/>
        <v>9</v>
      </c>
      <c r="P9" s="65">
        <f>VLOOKUP($A9,'Return Data'!$B$7:$R$2292,15,0)</f>
        <v>13.923500000000001</v>
      </c>
      <c r="Q9" s="66">
        <f>RANK(P9,P$8:P$21,0)</f>
        <v>7</v>
      </c>
      <c r="R9" s="65">
        <f>VLOOKUP($A9,'Return Data'!$B$7:$R$2292,16,0)</f>
        <v>14.6609</v>
      </c>
      <c r="S9" s="67">
        <f t="shared" si="6"/>
        <v>12</v>
      </c>
    </row>
    <row r="10" spans="1:20" x14ac:dyDescent="0.3">
      <c r="A10" s="63" t="s">
        <v>32</v>
      </c>
      <c r="B10" s="64">
        <f>VLOOKUP($A10,'Return Data'!$B$7:$R$2292,3,0)</f>
        <v>44494</v>
      </c>
      <c r="C10" s="65">
        <f>VLOOKUP($A10,'Return Data'!$B$7:$R$2292,4,0)</f>
        <v>251.05</v>
      </c>
      <c r="D10" s="65">
        <f>VLOOKUP($A10,'Return Data'!$B$7:$R$2292,10,0)</f>
        <v>15.186999999999999</v>
      </c>
      <c r="E10" s="66">
        <f t="shared" si="0"/>
        <v>1</v>
      </c>
      <c r="F10" s="65">
        <f>VLOOKUP($A10,'Return Data'!$B$7:$R$2292,11,0)</f>
        <v>30.639500000000002</v>
      </c>
      <c r="G10" s="66">
        <f t="shared" si="1"/>
        <v>6</v>
      </c>
      <c r="H10" s="65">
        <f>VLOOKUP($A10,'Return Data'!$B$7:$R$2292,12,0)</f>
        <v>37.795699999999997</v>
      </c>
      <c r="I10" s="66">
        <f t="shared" si="2"/>
        <v>5</v>
      </c>
      <c r="J10" s="65">
        <f>VLOOKUP($A10,'Return Data'!$B$7:$R$2292,13,0)</f>
        <v>66.821700000000007</v>
      </c>
      <c r="K10" s="66">
        <f t="shared" si="3"/>
        <v>4</v>
      </c>
      <c r="L10" s="65">
        <f>VLOOKUP($A10,'Return Data'!$B$7:$R$2292,17,0)</f>
        <v>35.323</v>
      </c>
      <c r="M10" s="66">
        <f t="shared" si="4"/>
        <v>2</v>
      </c>
      <c r="N10" s="65">
        <f>VLOOKUP($A10,'Return Data'!$B$7:$R$2292,14,0)</f>
        <v>21.982299999999999</v>
      </c>
      <c r="O10" s="66">
        <f t="shared" si="5"/>
        <v>7</v>
      </c>
      <c r="P10" s="65">
        <f>VLOOKUP($A10,'Return Data'!$B$7:$R$2292,15,0)</f>
        <v>14.6945</v>
      </c>
      <c r="Q10" s="66">
        <f>RANK(P10,P$8:P$21,0)</f>
        <v>5</v>
      </c>
      <c r="R10" s="65">
        <f>VLOOKUP($A10,'Return Data'!$B$7:$R$2292,16,0)</f>
        <v>20.605899999999998</v>
      </c>
      <c r="S10" s="67">
        <f t="shared" si="6"/>
        <v>1</v>
      </c>
    </row>
    <row r="11" spans="1:20" x14ac:dyDescent="0.3">
      <c r="A11" s="63" t="s">
        <v>33</v>
      </c>
      <c r="B11" s="64">
        <f>VLOOKUP($A11,'Return Data'!$B$7:$R$2292,3,0)</f>
        <v>44494</v>
      </c>
      <c r="C11" s="65">
        <f>VLOOKUP($A11,'Return Data'!$B$7:$R$2292,4,0)</f>
        <v>16.3</v>
      </c>
      <c r="D11" s="65">
        <f>VLOOKUP($A11,'Return Data'!$B$7:$R$2292,10,0)</f>
        <v>11.491099999999999</v>
      </c>
      <c r="E11" s="66">
        <f t="shared" si="0"/>
        <v>8</v>
      </c>
      <c r="F11" s="65">
        <f>VLOOKUP($A11,'Return Data'!$B$7:$R$2292,11,0)</f>
        <v>28.1447</v>
      </c>
      <c r="G11" s="66">
        <f t="shared" si="1"/>
        <v>9</v>
      </c>
      <c r="H11" s="65">
        <f>VLOOKUP($A11,'Return Data'!$B$7:$R$2292,12,0)</f>
        <v>36.060099999999998</v>
      </c>
      <c r="I11" s="66">
        <f t="shared" si="2"/>
        <v>6</v>
      </c>
      <c r="J11" s="65">
        <f>VLOOKUP($A11,'Return Data'!$B$7:$R$2292,13,0)</f>
        <v>57.032800000000002</v>
      </c>
      <c r="K11" s="66">
        <f t="shared" si="3"/>
        <v>9</v>
      </c>
      <c r="L11" s="65">
        <f>VLOOKUP($A11,'Return Data'!$B$7:$R$2292,17,0)</f>
        <v>26.745899999999999</v>
      </c>
      <c r="M11" s="66">
        <f t="shared" si="4"/>
        <v>10</v>
      </c>
      <c r="N11" s="65">
        <f>VLOOKUP($A11,'Return Data'!$B$7:$R$2292,14,0)</f>
        <v>17.9849</v>
      </c>
      <c r="O11" s="66">
        <f t="shared" si="5"/>
        <v>10</v>
      </c>
      <c r="P11" s="65"/>
      <c r="Q11" s="66"/>
      <c r="R11" s="65">
        <f>VLOOKUP($A11,'Return Data'!$B$7:$R$2292,16,0)</f>
        <v>16.587199999999999</v>
      </c>
      <c r="S11" s="67">
        <f t="shared" si="6"/>
        <v>7</v>
      </c>
    </row>
    <row r="12" spans="1:20" x14ac:dyDescent="0.3">
      <c r="A12" s="63" t="s">
        <v>34</v>
      </c>
      <c r="B12" s="64">
        <f>VLOOKUP($A12,'Return Data'!$B$7:$R$2292,3,0)</f>
        <v>44494</v>
      </c>
      <c r="C12" s="65">
        <f>VLOOKUP($A12,'Return Data'!$B$7:$R$2292,4,0)</f>
        <v>85.63</v>
      </c>
      <c r="D12" s="65">
        <f>VLOOKUP($A12,'Return Data'!$B$7:$R$2292,10,0)</f>
        <v>7.9823000000000004</v>
      </c>
      <c r="E12" s="66">
        <f t="shared" si="0"/>
        <v>12</v>
      </c>
      <c r="F12" s="65">
        <f>VLOOKUP($A12,'Return Data'!$B$7:$R$2292,11,0)</f>
        <v>30.7728</v>
      </c>
      <c r="G12" s="66">
        <f t="shared" si="1"/>
        <v>5</v>
      </c>
      <c r="H12" s="65">
        <f>VLOOKUP($A12,'Return Data'!$B$7:$R$2292,12,0)</f>
        <v>51.2898</v>
      </c>
      <c r="I12" s="66">
        <f t="shared" si="2"/>
        <v>1</v>
      </c>
      <c r="J12" s="65">
        <f>VLOOKUP($A12,'Return Data'!$B$7:$R$2292,13,0)</f>
        <v>86.639099999999999</v>
      </c>
      <c r="K12" s="66">
        <f t="shared" si="3"/>
        <v>1</v>
      </c>
      <c r="L12" s="65">
        <f>VLOOKUP($A12,'Return Data'!$B$7:$R$2292,17,0)</f>
        <v>36.617100000000001</v>
      </c>
      <c r="M12" s="66">
        <f t="shared" si="4"/>
        <v>1</v>
      </c>
      <c r="N12" s="65">
        <f>VLOOKUP($A12,'Return Data'!$B$7:$R$2292,14,0)</f>
        <v>22.5228</v>
      </c>
      <c r="O12" s="66">
        <f t="shared" si="5"/>
        <v>4</v>
      </c>
      <c r="P12" s="65">
        <f>VLOOKUP($A12,'Return Data'!$B$7:$R$2292,15,0)</f>
        <v>15.823700000000001</v>
      </c>
      <c r="Q12" s="66">
        <f t="shared" ref="Q12:Q19" si="7">RANK(P12,P$8:P$21,0)</f>
        <v>2</v>
      </c>
      <c r="R12" s="65">
        <f>VLOOKUP($A12,'Return Data'!$B$7:$R$2292,16,0)</f>
        <v>17.0456</v>
      </c>
      <c r="S12" s="67">
        <f t="shared" si="6"/>
        <v>5</v>
      </c>
    </row>
    <row r="13" spans="1:20" x14ac:dyDescent="0.3">
      <c r="A13" s="63" t="s">
        <v>35</v>
      </c>
      <c r="B13" s="64">
        <f>VLOOKUP($A13,'Return Data'!$B$7:$R$2292,3,0)</f>
        <v>44494</v>
      </c>
      <c r="C13" s="65">
        <f>VLOOKUP($A13,'Return Data'!$B$7:$R$2292,4,0)</f>
        <v>17.691099999999999</v>
      </c>
      <c r="D13" s="65">
        <f>VLOOKUP($A13,'Return Data'!$B$7:$R$2292,10,0)</f>
        <v>11.5517</v>
      </c>
      <c r="E13" s="66">
        <f t="shared" si="0"/>
        <v>7</v>
      </c>
      <c r="F13" s="65">
        <f>VLOOKUP($A13,'Return Data'!$B$7:$R$2292,11,0)</f>
        <v>26.4617</v>
      </c>
      <c r="G13" s="66">
        <f t="shared" si="1"/>
        <v>12</v>
      </c>
      <c r="H13" s="65">
        <f>VLOOKUP($A13,'Return Data'!$B$7:$R$2292,12,0)</f>
        <v>31.208500000000001</v>
      </c>
      <c r="I13" s="66">
        <f t="shared" si="2"/>
        <v>11</v>
      </c>
      <c r="J13" s="65">
        <f>VLOOKUP($A13,'Return Data'!$B$7:$R$2292,13,0)</f>
        <v>54.05</v>
      </c>
      <c r="K13" s="66">
        <f t="shared" si="3"/>
        <v>12</v>
      </c>
      <c r="L13" s="65">
        <f>VLOOKUP($A13,'Return Data'!$B$7:$R$2292,17,0)</f>
        <v>25.252800000000001</v>
      </c>
      <c r="M13" s="66">
        <f t="shared" si="4"/>
        <v>12</v>
      </c>
      <c r="N13" s="65">
        <f>VLOOKUP($A13,'Return Data'!$B$7:$R$2292,14,0)</f>
        <v>15.672599999999999</v>
      </c>
      <c r="O13" s="66">
        <f t="shared" si="5"/>
        <v>12</v>
      </c>
      <c r="P13" s="65">
        <f>VLOOKUP($A13,'Return Data'!$B$7:$R$2292,15,0)</f>
        <v>8.6722000000000001</v>
      </c>
      <c r="Q13" s="66">
        <f t="shared" si="7"/>
        <v>12</v>
      </c>
      <c r="R13" s="65">
        <f>VLOOKUP($A13,'Return Data'!$B$7:$R$2292,16,0)</f>
        <v>9.7415000000000003</v>
      </c>
      <c r="S13" s="67">
        <f t="shared" si="6"/>
        <v>14</v>
      </c>
    </row>
    <row r="14" spans="1:20" x14ac:dyDescent="0.3">
      <c r="A14" s="63" t="s">
        <v>36</v>
      </c>
      <c r="B14" s="64">
        <f>VLOOKUP($A14,'Return Data'!$B$7:$R$2292,3,0)</f>
        <v>44494</v>
      </c>
      <c r="C14" s="65">
        <f>VLOOKUP($A14,'Return Data'!$B$7:$R$2292,4,0)</f>
        <v>420.22831838339101</v>
      </c>
      <c r="D14" s="65">
        <f>VLOOKUP($A14,'Return Data'!$B$7:$R$2292,10,0)</f>
        <v>10.687799999999999</v>
      </c>
      <c r="E14" s="66">
        <f t="shared" si="0"/>
        <v>9</v>
      </c>
      <c r="F14" s="65">
        <f>VLOOKUP($A14,'Return Data'!$B$7:$R$2292,11,0)</f>
        <v>28.326499999999999</v>
      </c>
      <c r="G14" s="66">
        <f t="shared" si="1"/>
        <v>8</v>
      </c>
      <c r="H14" s="65">
        <f>VLOOKUP($A14,'Return Data'!$B$7:$R$2292,12,0)</f>
        <v>33.179000000000002</v>
      </c>
      <c r="I14" s="66">
        <f t="shared" si="2"/>
        <v>9</v>
      </c>
      <c r="J14" s="65">
        <f>VLOOKUP($A14,'Return Data'!$B$7:$R$2292,13,0)</f>
        <v>63.914900000000003</v>
      </c>
      <c r="K14" s="66">
        <f t="shared" si="3"/>
        <v>7</v>
      </c>
      <c r="L14" s="65">
        <f>VLOOKUP($A14,'Return Data'!$B$7:$R$2292,17,0)</f>
        <v>25.5916</v>
      </c>
      <c r="M14" s="66">
        <f t="shared" si="4"/>
        <v>11</v>
      </c>
      <c r="N14" s="65">
        <f>VLOOKUP($A14,'Return Data'!$B$7:$R$2292,14,0)</f>
        <v>22.9024</v>
      </c>
      <c r="O14" s="66">
        <f t="shared" si="5"/>
        <v>3</v>
      </c>
      <c r="P14" s="65">
        <f>VLOOKUP($A14,'Return Data'!$B$7:$R$2292,15,0)</f>
        <v>14.7529</v>
      </c>
      <c r="Q14" s="66">
        <f t="shared" si="7"/>
        <v>4</v>
      </c>
      <c r="R14" s="65">
        <f>VLOOKUP($A14,'Return Data'!$B$7:$R$2292,16,0)</f>
        <v>16.546399999999998</v>
      </c>
      <c r="S14" s="67">
        <f t="shared" si="6"/>
        <v>8</v>
      </c>
    </row>
    <row r="15" spans="1:20" x14ac:dyDescent="0.3">
      <c r="A15" s="63" t="s">
        <v>37</v>
      </c>
      <c r="B15" s="64">
        <f>VLOOKUP($A15,'Return Data'!$B$7:$R$2292,3,0)</f>
        <v>44494</v>
      </c>
      <c r="C15" s="65">
        <f>VLOOKUP($A15,'Return Data'!$B$7:$R$2292,4,0)</f>
        <v>58.91</v>
      </c>
      <c r="D15" s="65">
        <f>VLOOKUP($A15,'Return Data'!$B$7:$R$2292,10,0)</f>
        <v>11.5741</v>
      </c>
      <c r="E15" s="66">
        <f t="shared" si="0"/>
        <v>6</v>
      </c>
      <c r="F15" s="65">
        <f>VLOOKUP($A15,'Return Data'!$B$7:$R$2292,11,0)</f>
        <v>31.0946</v>
      </c>
      <c r="G15" s="66">
        <f t="shared" si="1"/>
        <v>4</v>
      </c>
      <c r="H15" s="65">
        <f>VLOOKUP($A15,'Return Data'!$B$7:$R$2292,12,0)</f>
        <v>38.729300000000002</v>
      </c>
      <c r="I15" s="66">
        <f t="shared" si="2"/>
        <v>4</v>
      </c>
      <c r="J15" s="65">
        <f>VLOOKUP($A15,'Return Data'!$B$7:$R$2292,13,0)</f>
        <v>64.181600000000003</v>
      </c>
      <c r="K15" s="66">
        <f t="shared" si="3"/>
        <v>5</v>
      </c>
      <c r="L15" s="65">
        <f>VLOOKUP($A15,'Return Data'!$B$7:$R$2292,17,0)</f>
        <v>30.406199999999998</v>
      </c>
      <c r="M15" s="66">
        <f t="shared" si="4"/>
        <v>5</v>
      </c>
      <c r="N15" s="65">
        <f>VLOOKUP($A15,'Return Data'!$B$7:$R$2292,14,0)</f>
        <v>22.247199999999999</v>
      </c>
      <c r="O15" s="66">
        <f t="shared" si="5"/>
        <v>6</v>
      </c>
      <c r="P15" s="65">
        <f>VLOOKUP($A15,'Return Data'!$B$7:$R$2292,15,0)</f>
        <v>14.339</v>
      </c>
      <c r="Q15" s="66">
        <f t="shared" si="7"/>
        <v>6</v>
      </c>
      <c r="R15" s="65">
        <f>VLOOKUP($A15,'Return Data'!$B$7:$R$2292,16,0)</f>
        <v>16.213100000000001</v>
      </c>
      <c r="S15" s="67">
        <f t="shared" si="6"/>
        <v>9</v>
      </c>
    </row>
    <row r="16" spans="1:20" x14ac:dyDescent="0.3">
      <c r="A16" s="63" t="s">
        <v>38</v>
      </c>
      <c r="B16" s="64">
        <f>VLOOKUP($A16,'Return Data'!$B$7:$R$2292,3,0)</f>
        <v>44494</v>
      </c>
      <c r="C16" s="65">
        <f>VLOOKUP($A16,'Return Data'!$B$7:$R$2292,4,0)</f>
        <v>125.00149999999999</v>
      </c>
      <c r="D16" s="65">
        <f>VLOOKUP($A16,'Return Data'!$B$7:$R$2292,10,0)</f>
        <v>10.393700000000001</v>
      </c>
      <c r="E16" s="66">
        <f t="shared" si="0"/>
        <v>10</v>
      </c>
      <c r="F16" s="65">
        <f>VLOOKUP($A16,'Return Data'!$B$7:$R$2292,11,0)</f>
        <v>32.0946</v>
      </c>
      <c r="G16" s="66">
        <f t="shared" si="1"/>
        <v>2</v>
      </c>
      <c r="H16" s="65">
        <f>VLOOKUP($A16,'Return Data'!$B$7:$R$2292,12,0)</f>
        <v>39.491300000000003</v>
      </c>
      <c r="I16" s="66">
        <f t="shared" si="2"/>
        <v>3</v>
      </c>
      <c r="J16" s="65">
        <f>VLOOKUP($A16,'Return Data'!$B$7:$R$2292,13,0)</f>
        <v>68.245500000000007</v>
      </c>
      <c r="K16" s="66">
        <f t="shared" si="3"/>
        <v>3</v>
      </c>
      <c r="L16" s="65">
        <f>VLOOKUP($A16,'Return Data'!$B$7:$R$2292,17,0)</f>
        <v>31.268999999999998</v>
      </c>
      <c r="M16" s="66">
        <f t="shared" si="4"/>
        <v>4</v>
      </c>
      <c r="N16" s="65">
        <f>VLOOKUP($A16,'Return Data'!$B$7:$R$2292,14,0)</f>
        <v>24.630600000000001</v>
      </c>
      <c r="O16" s="66">
        <f t="shared" si="5"/>
        <v>1</v>
      </c>
      <c r="P16" s="65">
        <f>VLOOKUP($A16,'Return Data'!$B$7:$R$2292,15,0)</f>
        <v>16.169599999999999</v>
      </c>
      <c r="Q16" s="66">
        <f t="shared" si="7"/>
        <v>1</v>
      </c>
      <c r="R16" s="65">
        <f>VLOOKUP($A16,'Return Data'!$B$7:$R$2292,16,0)</f>
        <v>16.659099999999999</v>
      </c>
      <c r="S16" s="67">
        <f t="shared" si="6"/>
        <v>6</v>
      </c>
    </row>
    <row r="17" spans="1:19" x14ac:dyDescent="0.3">
      <c r="A17" s="63" t="s">
        <v>39</v>
      </c>
      <c r="B17" s="64">
        <f>VLOOKUP($A17,'Return Data'!$B$7:$R$2292,3,0)</f>
        <v>44494</v>
      </c>
      <c r="C17" s="65">
        <f>VLOOKUP($A17,'Return Data'!$B$7:$R$2292,4,0)</f>
        <v>78.69</v>
      </c>
      <c r="D17" s="65">
        <f>VLOOKUP($A17,'Return Data'!$B$7:$R$2292,10,0)</f>
        <v>7.9276</v>
      </c>
      <c r="E17" s="66">
        <f t="shared" si="0"/>
        <v>13</v>
      </c>
      <c r="F17" s="65">
        <f>VLOOKUP($A17,'Return Data'!$B$7:$R$2292,11,0)</f>
        <v>21.1921</v>
      </c>
      <c r="G17" s="66">
        <f t="shared" si="1"/>
        <v>14</v>
      </c>
      <c r="H17" s="65">
        <f>VLOOKUP($A17,'Return Data'!$B$7:$R$2292,12,0)</f>
        <v>25.123200000000001</v>
      </c>
      <c r="I17" s="66">
        <f t="shared" si="2"/>
        <v>14</v>
      </c>
      <c r="J17" s="65">
        <f>VLOOKUP($A17,'Return Data'!$B$7:$R$2292,13,0)</f>
        <v>50.8917</v>
      </c>
      <c r="K17" s="66">
        <f t="shared" si="3"/>
        <v>13</v>
      </c>
      <c r="L17" s="65">
        <f>VLOOKUP($A17,'Return Data'!$B$7:$R$2292,17,0)</f>
        <v>24.044799999999999</v>
      </c>
      <c r="M17" s="66">
        <f t="shared" si="4"/>
        <v>13</v>
      </c>
      <c r="N17" s="65">
        <f>VLOOKUP($A17,'Return Data'!$B$7:$R$2292,14,0)</f>
        <v>15.8416</v>
      </c>
      <c r="O17" s="66">
        <f t="shared" si="5"/>
        <v>11</v>
      </c>
      <c r="P17" s="65">
        <f>VLOOKUP($A17,'Return Data'!$B$7:$R$2292,15,0)</f>
        <v>11.150499999999999</v>
      </c>
      <c r="Q17" s="66">
        <f t="shared" si="7"/>
        <v>10</v>
      </c>
      <c r="R17" s="65">
        <f>VLOOKUP($A17,'Return Data'!$B$7:$R$2292,16,0)</f>
        <v>13.9076</v>
      </c>
      <c r="S17" s="67">
        <f t="shared" si="6"/>
        <v>13</v>
      </c>
    </row>
    <row r="18" spans="1:19" x14ac:dyDescent="0.3">
      <c r="A18" s="63" t="s">
        <v>40</v>
      </c>
      <c r="B18" s="64">
        <f>VLOOKUP($A18,'Return Data'!$B$7:$R$2292,3,0)</f>
        <v>44494</v>
      </c>
      <c r="C18" s="65">
        <f>VLOOKUP($A18,'Return Data'!$B$7:$R$2292,4,0)</f>
        <v>204.0932</v>
      </c>
      <c r="D18" s="65">
        <f>VLOOKUP($A18,'Return Data'!$B$7:$R$2292,10,0)</f>
        <v>13.873799999999999</v>
      </c>
      <c r="E18" s="66">
        <f t="shared" si="0"/>
        <v>3</v>
      </c>
      <c r="F18" s="65">
        <f>VLOOKUP($A18,'Return Data'!$B$7:$R$2292,11,0)</f>
        <v>27.187999999999999</v>
      </c>
      <c r="G18" s="66">
        <f t="shared" si="1"/>
        <v>10</v>
      </c>
      <c r="H18" s="65">
        <f>VLOOKUP($A18,'Return Data'!$B$7:$R$2292,12,0)</f>
        <v>28.887799999999999</v>
      </c>
      <c r="I18" s="66">
        <f t="shared" si="2"/>
        <v>13</v>
      </c>
      <c r="J18" s="65">
        <f>VLOOKUP($A18,'Return Data'!$B$7:$R$2292,13,0)</f>
        <v>47.008699999999997</v>
      </c>
      <c r="K18" s="66">
        <f t="shared" si="3"/>
        <v>14</v>
      </c>
      <c r="L18" s="65">
        <f>VLOOKUP($A18,'Return Data'!$B$7:$R$2292,17,0)</f>
        <v>23.215699999999998</v>
      </c>
      <c r="M18" s="66">
        <f t="shared" si="4"/>
        <v>14</v>
      </c>
      <c r="N18" s="65">
        <f>VLOOKUP($A18,'Return Data'!$B$7:$R$2292,14,0)</f>
        <v>18.875499999999999</v>
      </c>
      <c r="O18" s="66">
        <f t="shared" si="5"/>
        <v>8</v>
      </c>
      <c r="P18" s="65">
        <f>VLOOKUP($A18,'Return Data'!$B$7:$R$2292,15,0)</f>
        <v>13.7003</v>
      </c>
      <c r="Q18" s="66">
        <f t="shared" si="7"/>
        <v>8</v>
      </c>
      <c r="R18" s="65">
        <f>VLOOKUP($A18,'Return Data'!$B$7:$R$2292,16,0)</f>
        <v>19.0044</v>
      </c>
      <c r="S18" s="67">
        <f t="shared" si="6"/>
        <v>3</v>
      </c>
    </row>
    <row r="19" spans="1:19" x14ac:dyDescent="0.3">
      <c r="A19" s="63" t="s">
        <v>43</v>
      </c>
      <c r="B19" s="64">
        <f>VLOOKUP($A19,'Return Data'!$B$7:$R$2292,3,0)</f>
        <v>44494</v>
      </c>
      <c r="C19" s="65">
        <f>VLOOKUP($A19,'Return Data'!$B$7:$R$2292,4,0)</f>
        <v>413.8383</v>
      </c>
      <c r="D19" s="65">
        <f>VLOOKUP($A19,'Return Data'!$B$7:$R$2292,10,0)</f>
        <v>14.8238</v>
      </c>
      <c r="E19" s="66">
        <f t="shared" si="0"/>
        <v>2</v>
      </c>
      <c r="F19" s="65">
        <f>VLOOKUP($A19,'Return Data'!$B$7:$R$2292,11,0)</f>
        <v>36.657299999999999</v>
      </c>
      <c r="G19" s="66">
        <f t="shared" si="1"/>
        <v>1</v>
      </c>
      <c r="H19" s="65">
        <f>VLOOKUP($A19,'Return Data'!$B$7:$R$2292,12,0)</f>
        <v>43.934199999999997</v>
      </c>
      <c r="I19" s="66">
        <f t="shared" si="2"/>
        <v>2</v>
      </c>
      <c r="J19" s="65">
        <f>VLOOKUP($A19,'Return Data'!$B$7:$R$2292,13,0)</f>
        <v>84.344099999999997</v>
      </c>
      <c r="K19" s="66">
        <f t="shared" si="3"/>
        <v>2</v>
      </c>
      <c r="L19" s="65">
        <f>VLOOKUP($A19,'Return Data'!$B$7:$R$2292,17,0)</f>
        <v>33.876300000000001</v>
      </c>
      <c r="M19" s="66">
        <f t="shared" si="4"/>
        <v>3</v>
      </c>
      <c r="N19" s="65">
        <f>VLOOKUP($A19,'Return Data'!$B$7:$R$2292,14,0)</f>
        <v>22.427099999999999</v>
      </c>
      <c r="O19" s="66">
        <f t="shared" si="5"/>
        <v>5</v>
      </c>
      <c r="P19" s="65">
        <f>VLOOKUP($A19,'Return Data'!$B$7:$R$2292,15,0)</f>
        <v>13.155900000000001</v>
      </c>
      <c r="Q19" s="66">
        <f t="shared" si="7"/>
        <v>9</v>
      </c>
      <c r="R19" s="65">
        <f>VLOOKUP($A19,'Return Data'!$B$7:$R$2292,16,0)</f>
        <v>17.977</v>
      </c>
      <c r="S19" s="67">
        <f t="shared" si="6"/>
        <v>4</v>
      </c>
    </row>
    <row r="20" spans="1:19" x14ac:dyDescent="0.3">
      <c r="A20" s="63" t="s">
        <v>44</v>
      </c>
      <c r="B20" s="64">
        <f>VLOOKUP($A20,'Return Data'!$B$7:$R$2292,3,0)</f>
        <v>44494</v>
      </c>
      <c r="C20" s="65">
        <f>VLOOKUP($A20,'Return Data'!$B$7:$R$2292,4,0)</f>
        <v>17.149999999999999</v>
      </c>
      <c r="D20" s="65">
        <f>VLOOKUP($A20,'Return Data'!$B$7:$R$2292,10,0)</f>
        <v>12.1648</v>
      </c>
      <c r="E20" s="66">
        <f t="shared" si="0"/>
        <v>5</v>
      </c>
      <c r="F20" s="65">
        <f>VLOOKUP($A20,'Return Data'!$B$7:$R$2292,11,0)</f>
        <v>29.238900000000001</v>
      </c>
      <c r="G20" s="66">
        <f t="shared" si="1"/>
        <v>7</v>
      </c>
      <c r="H20" s="65">
        <f>VLOOKUP($A20,'Return Data'!$B$7:$R$2292,12,0)</f>
        <v>32.842799999999997</v>
      </c>
      <c r="I20" s="66">
        <f t="shared" si="2"/>
        <v>10</v>
      </c>
      <c r="J20" s="65">
        <f>VLOOKUP($A20,'Return Data'!$B$7:$R$2292,13,0)</f>
        <v>56.907600000000002</v>
      </c>
      <c r="K20" s="66">
        <f t="shared" si="3"/>
        <v>10</v>
      </c>
      <c r="L20" s="65">
        <f>VLOOKUP($A20,'Return Data'!$B$7:$R$2292,17,0)</f>
        <v>28.804600000000001</v>
      </c>
      <c r="M20" s="66">
        <f t="shared" si="4"/>
        <v>7</v>
      </c>
      <c r="N20" s="65"/>
      <c r="O20" s="66"/>
      <c r="P20" s="65"/>
      <c r="Q20" s="66"/>
      <c r="R20" s="65">
        <f>VLOOKUP($A20,'Return Data'!$B$7:$R$2292,16,0)</f>
        <v>20.517099999999999</v>
      </c>
      <c r="S20" s="67">
        <f t="shared" si="6"/>
        <v>2</v>
      </c>
    </row>
    <row r="21" spans="1:19" x14ac:dyDescent="0.3">
      <c r="A21" s="63" t="s">
        <v>45</v>
      </c>
      <c r="B21" s="64">
        <f>VLOOKUP($A21,'Return Data'!$B$7:$R$2292,3,0)</f>
        <v>44494</v>
      </c>
      <c r="C21" s="65">
        <f>VLOOKUP($A21,'Return Data'!$B$7:$R$2292,4,0)</f>
        <v>102.8385</v>
      </c>
      <c r="D21" s="65">
        <f>VLOOKUP($A21,'Return Data'!$B$7:$R$2292,10,0)</f>
        <v>9.7981999999999996</v>
      </c>
      <c r="E21" s="66">
        <f t="shared" si="0"/>
        <v>11</v>
      </c>
      <c r="F21" s="65">
        <f>VLOOKUP($A21,'Return Data'!$B$7:$R$2292,11,0)</f>
        <v>26.840399999999999</v>
      </c>
      <c r="G21" s="66">
        <f t="shared" si="1"/>
        <v>11</v>
      </c>
      <c r="H21" s="65">
        <f>VLOOKUP($A21,'Return Data'!$B$7:$R$2292,12,0)</f>
        <v>29.6784</v>
      </c>
      <c r="I21" s="66">
        <f t="shared" si="2"/>
        <v>12</v>
      </c>
      <c r="J21" s="65">
        <f>VLOOKUP($A21,'Return Data'!$B$7:$R$2292,13,0)</f>
        <v>56.684800000000003</v>
      </c>
      <c r="K21" s="66">
        <f t="shared" si="3"/>
        <v>11</v>
      </c>
      <c r="L21" s="65">
        <f>VLOOKUP($A21,'Return Data'!$B$7:$R$2292,17,0)</f>
        <v>30.1751</v>
      </c>
      <c r="M21" s="66">
        <f t="shared" si="4"/>
        <v>6</v>
      </c>
      <c r="N21" s="65">
        <f>VLOOKUP($A21,'Return Data'!$B$7:$R$2292,14,0)</f>
        <v>23.3216</v>
      </c>
      <c r="O21" s="66">
        <f>RANK(N21,N$8:N$21,0)</f>
        <v>2</v>
      </c>
      <c r="P21" s="65">
        <f>VLOOKUP($A21,'Return Data'!$B$7:$R$2292,15,0)</f>
        <v>15.173999999999999</v>
      </c>
      <c r="Q21" s="66">
        <f>RANK(P21,P$8:P$21,0)</f>
        <v>3</v>
      </c>
      <c r="R21" s="65">
        <f>VLOOKUP($A21,'Return Data'!$B$7:$R$2292,16,0)</f>
        <v>15.394299999999999</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11.249307142857143</v>
      </c>
      <c r="E23" s="74"/>
      <c r="F23" s="75">
        <f>AVERAGE(F8:F21)</f>
        <v>28.924328571428571</v>
      </c>
      <c r="G23" s="74"/>
      <c r="H23" s="75">
        <f>AVERAGE(H8:H21)</f>
        <v>35.582371428571427</v>
      </c>
      <c r="I23" s="74"/>
      <c r="J23" s="75">
        <f>AVERAGE(J8:J21)</f>
        <v>62.904335714285715</v>
      </c>
      <c r="K23" s="74"/>
      <c r="L23" s="75">
        <f>AVERAGE(L8:L21)</f>
        <v>29.005492857142858</v>
      </c>
      <c r="M23" s="74"/>
      <c r="N23" s="75">
        <f>AVERAGE(N8:N21)</f>
        <v>20.146346153846153</v>
      </c>
      <c r="O23" s="74"/>
      <c r="P23" s="75">
        <f>AVERAGE(P8:P21)</f>
        <v>13.375091666666668</v>
      </c>
      <c r="Q23" s="74"/>
      <c r="R23" s="75">
        <f>AVERAGE(R8:R21)</f>
        <v>16.483771428571426</v>
      </c>
      <c r="S23" s="76"/>
    </row>
    <row r="24" spans="1:19" x14ac:dyDescent="0.3">
      <c r="A24" s="73" t="s">
        <v>28</v>
      </c>
      <c r="B24" s="74"/>
      <c r="C24" s="74"/>
      <c r="D24" s="75">
        <f>MIN(D8:D21)</f>
        <v>7.4832999999999998</v>
      </c>
      <c r="E24" s="74"/>
      <c r="F24" s="75">
        <f>MIN(F8:F21)</f>
        <v>21.1921</v>
      </c>
      <c r="G24" s="74"/>
      <c r="H24" s="75">
        <f>MIN(H8:H21)</f>
        <v>25.123200000000001</v>
      </c>
      <c r="I24" s="74"/>
      <c r="J24" s="75">
        <f>MIN(J8:J21)</f>
        <v>47.008699999999997</v>
      </c>
      <c r="K24" s="74"/>
      <c r="L24" s="75">
        <f>MIN(L8:L21)</f>
        <v>23.215699999999998</v>
      </c>
      <c r="M24" s="74"/>
      <c r="N24" s="75">
        <f>MIN(N8:N21)</f>
        <v>14.8195</v>
      </c>
      <c r="O24" s="74"/>
      <c r="P24" s="75">
        <f>MIN(P8:P21)</f>
        <v>8.6722000000000001</v>
      </c>
      <c r="Q24" s="74"/>
      <c r="R24" s="75">
        <f>MIN(R8:R21)</f>
        <v>9.7415000000000003</v>
      </c>
      <c r="S24" s="76"/>
    </row>
    <row r="25" spans="1:19" ht="15" thickBot="1" x14ac:dyDescent="0.35">
      <c r="A25" s="77" t="s">
        <v>29</v>
      </c>
      <c r="B25" s="78"/>
      <c r="C25" s="78"/>
      <c r="D25" s="79">
        <f>MAX(D8:D21)</f>
        <v>15.186999999999999</v>
      </c>
      <c r="E25" s="78"/>
      <c r="F25" s="79">
        <f>MAX(F8:F21)</f>
        <v>36.657299999999999</v>
      </c>
      <c r="G25" s="78"/>
      <c r="H25" s="79">
        <f>MAX(H8:H21)</f>
        <v>51.2898</v>
      </c>
      <c r="I25" s="78"/>
      <c r="J25" s="79">
        <f>MAX(J8:J21)</f>
        <v>86.639099999999999</v>
      </c>
      <c r="K25" s="78"/>
      <c r="L25" s="79">
        <f>MAX(L8:L21)</f>
        <v>36.617100000000001</v>
      </c>
      <c r="M25" s="78"/>
      <c r="N25" s="79">
        <f>MAX(N8:N21)</f>
        <v>24.630600000000001</v>
      </c>
      <c r="O25" s="78"/>
      <c r="P25" s="79">
        <f>MAX(P8:P21)</f>
        <v>16.169599999999999</v>
      </c>
      <c r="Q25" s="78"/>
      <c r="R25" s="79">
        <f>MAX(R8:R21)</f>
        <v>20.605899999999998</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Data'!$B$7:$R$2292,3,0)</f>
        <v>44494</v>
      </c>
      <c r="C8" s="65">
        <f>VLOOKUP($A8,'Return Data'!$B$7:$R$2292,4,0)</f>
        <v>740.11</v>
      </c>
      <c r="D8" s="65">
        <f>VLOOKUP($A8,'Return Data'!$B$7:$R$2292,10,0)</f>
        <v>11.495900000000001</v>
      </c>
      <c r="E8" s="66">
        <f>RANK(D8,D$8:D$34,0)</f>
        <v>10</v>
      </c>
      <c r="F8" s="65">
        <f>VLOOKUP($A8,'Return Data'!$B$7:$R$2292,11,0)</f>
        <v>28.321999999999999</v>
      </c>
      <c r="G8" s="66">
        <f>RANK(F8,F$8:F$34,0)</f>
        <v>20</v>
      </c>
      <c r="H8" s="65">
        <f>VLOOKUP($A8,'Return Data'!$B$7:$R$2292,12,0)</f>
        <v>36.177300000000002</v>
      </c>
      <c r="I8" s="66">
        <f>RANK(H8,H$8:H$34,0)</f>
        <v>12</v>
      </c>
      <c r="J8" s="65">
        <f>VLOOKUP($A8,'Return Data'!$B$7:$R$2292,13,0)</f>
        <v>63.563800000000001</v>
      </c>
      <c r="K8" s="66">
        <f>RANK(J8,J$8:J$34,0)</f>
        <v>14</v>
      </c>
      <c r="L8" s="65">
        <f>VLOOKUP($A8,'Return Data'!$B$7:$R$2292,17,0)</f>
        <v>31.049399999999999</v>
      </c>
      <c r="M8" s="66">
        <f>RANK(L8,L$8:L$34,0)</f>
        <v>9</v>
      </c>
      <c r="N8" s="65">
        <f>VLOOKUP($A8,'Return Data'!$B$7:$R$2292,14,0)</f>
        <v>25.373200000000001</v>
      </c>
      <c r="O8" s="66">
        <f>RANK(N8,N$8:N$34,0)</f>
        <v>7</v>
      </c>
      <c r="P8" s="65">
        <f>VLOOKUP($A8,'Return Data'!$B$7:$R$2292,15,0)</f>
        <v>15.069800000000001</v>
      </c>
      <c r="Q8" s="66">
        <f>RANK(P8,P$8:P$34,0)</f>
        <v>17</v>
      </c>
      <c r="R8" s="65">
        <f>VLOOKUP($A8,'Return Data'!$B$7:$R$2292,16,0)</f>
        <v>18.6509</v>
      </c>
      <c r="S8" s="67">
        <f>RANK(R8,R$8:R$34,0)</f>
        <v>10</v>
      </c>
    </row>
    <row r="9" spans="1:20" x14ac:dyDescent="0.3">
      <c r="A9" s="63" t="s">
        <v>900</v>
      </c>
      <c r="B9" s="64">
        <f>VLOOKUP($A9,'Return Data'!$B$7:$R$2292,3,0)</f>
        <v>44494</v>
      </c>
      <c r="C9" s="65">
        <f>VLOOKUP($A9,'Return Data'!$B$7:$R$2292,4,0)</f>
        <v>21.93</v>
      </c>
      <c r="D9" s="65">
        <f>VLOOKUP($A9,'Return Data'!$B$7:$R$2292,10,0)</f>
        <v>9.65</v>
      </c>
      <c r="E9" s="66">
        <f t="shared" ref="E9:E34" si="0">RANK(D9,D$8:D$34,0)</f>
        <v>17</v>
      </c>
      <c r="F9" s="65">
        <f>VLOOKUP($A9,'Return Data'!$B$7:$R$2292,11,0)</f>
        <v>30.148399999999999</v>
      </c>
      <c r="G9" s="66">
        <f t="shared" ref="G9:G34" si="1">RANK(F9,F$8:F$34,0)</f>
        <v>10</v>
      </c>
      <c r="H9" s="65">
        <f>VLOOKUP($A9,'Return Data'!$B$7:$R$2292,12,0)</f>
        <v>43.1462</v>
      </c>
      <c r="I9" s="66">
        <f t="shared" ref="I9:I34" si="2">RANK(H9,H$8:H$34,0)</f>
        <v>4</v>
      </c>
      <c r="J9" s="65">
        <f>VLOOKUP($A9,'Return Data'!$B$7:$R$2292,13,0)</f>
        <v>68.046000000000006</v>
      </c>
      <c r="K9" s="66">
        <f t="shared" ref="K9:K34" si="3">RANK(J9,J$8:J$34,0)</f>
        <v>6</v>
      </c>
      <c r="L9" s="65">
        <f>VLOOKUP($A9,'Return Data'!$B$7:$R$2292,17,0)</f>
        <v>36.7318</v>
      </c>
      <c r="M9" s="66">
        <f t="shared" ref="M9:M34" si="4">RANK(L9,L$8:L$34,0)</f>
        <v>2</v>
      </c>
      <c r="N9" s="65"/>
      <c r="O9" s="66"/>
      <c r="P9" s="65"/>
      <c r="Q9" s="66"/>
      <c r="R9" s="65">
        <f>VLOOKUP($A9,'Return Data'!$B$7:$R$2292,16,0)</f>
        <v>29.7973</v>
      </c>
      <c r="S9" s="67">
        <f t="shared" ref="S9:S34" si="5">RANK(R9,R$8:R$34,0)</f>
        <v>4</v>
      </c>
    </row>
    <row r="10" spans="1:20" x14ac:dyDescent="0.3">
      <c r="A10" s="63" t="s">
        <v>902</v>
      </c>
      <c r="B10" s="64">
        <f>VLOOKUP($A10,'Return Data'!$B$7:$R$2292,3,0)</f>
        <v>44494</v>
      </c>
      <c r="C10" s="65">
        <f>VLOOKUP($A10,'Return Data'!$B$7:$R$2292,4,0)</f>
        <v>62.18</v>
      </c>
      <c r="D10" s="65">
        <f>VLOOKUP($A10,'Return Data'!$B$7:$R$2292,10,0)</f>
        <v>8.0451999999999995</v>
      </c>
      <c r="E10" s="66">
        <f t="shared" si="0"/>
        <v>22</v>
      </c>
      <c r="F10" s="65">
        <f>VLOOKUP($A10,'Return Data'!$B$7:$R$2292,11,0)</f>
        <v>30.0837</v>
      </c>
      <c r="G10" s="66">
        <f t="shared" si="1"/>
        <v>11</v>
      </c>
      <c r="H10" s="65">
        <f>VLOOKUP($A10,'Return Data'!$B$7:$R$2292,12,0)</f>
        <v>34.443199999999997</v>
      </c>
      <c r="I10" s="66">
        <f t="shared" si="2"/>
        <v>20</v>
      </c>
      <c r="J10" s="65">
        <f>VLOOKUP($A10,'Return Data'!$B$7:$R$2292,13,0)</f>
        <v>57.9375</v>
      </c>
      <c r="K10" s="66">
        <f t="shared" si="3"/>
        <v>21</v>
      </c>
      <c r="L10" s="65">
        <f>VLOOKUP($A10,'Return Data'!$B$7:$R$2292,17,0)</f>
        <v>29.0854</v>
      </c>
      <c r="M10" s="66">
        <f t="shared" si="4"/>
        <v>15</v>
      </c>
      <c r="N10" s="65">
        <f>VLOOKUP($A10,'Return Data'!$B$7:$R$2292,14,0)</f>
        <v>24.489599999999999</v>
      </c>
      <c r="O10" s="66">
        <f t="shared" ref="O10:O34" si="6">RANK(N10,N$8:N$34,0)</f>
        <v>11</v>
      </c>
      <c r="P10" s="65">
        <f>VLOOKUP($A10,'Return Data'!$B$7:$R$2292,15,0)</f>
        <v>14.6335</v>
      </c>
      <c r="Q10" s="66">
        <f t="shared" ref="Q10:Q34" si="7">RANK(P10,P$8:P$34,0)</f>
        <v>18</v>
      </c>
      <c r="R10" s="65">
        <f>VLOOKUP($A10,'Return Data'!$B$7:$R$2292,16,0)</f>
        <v>14.7776</v>
      </c>
      <c r="S10" s="67">
        <f t="shared" si="5"/>
        <v>25</v>
      </c>
    </row>
    <row r="11" spans="1:20" x14ac:dyDescent="0.3">
      <c r="A11" s="63" t="s">
        <v>904</v>
      </c>
      <c r="B11" s="64">
        <f>VLOOKUP($A11,'Return Data'!$B$7:$R$2292,3,0)</f>
        <v>44494</v>
      </c>
      <c r="C11" s="65">
        <f>VLOOKUP($A11,'Return Data'!$B$7:$R$2292,4,0)</f>
        <v>181.15</v>
      </c>
      <c r="D11" s="65">
        <f>VLOOKUP($A11,'Return Data'!$B$7:$R$2292,10,0)</f>
        <v>10.5517</v>
      </c>
      <c r="E11" s="66">
        <f t="shared" si="0"/>
        <v>13</v>
      </c>
      <c r="F11" s="65">
        <f>VLOOKUP($A11,'Return Data'!$B$7:$R$2292,11,0)</f>
        <v>30.5397</v>
      </c>
      <c r="G11" s="66">
        <f t="shared" si="1"/>
        <v>9</v>
      </c>
      <c r="H11" s="65">
        <f>VLOOKUP($A11,'Return Data'!$B$7:$R$2292,12,0)</f>
        <v>35.085799999999999</v>
      </c>
      <c r="I11" s="66">
        <f t="shared" si="2"/>
        <v>17</v>
      </c>
      <c r="J11" s="65">
        <f>VLOOKUP($A11,'Return Data'!$B$7:$R$2292,13,0)</f>
        <v>61.885599999999997</v>
      </c>
      <c r="K11" s="66">
        <f t="shared" si="3"/>
        <v>17</v>
      </c>
      <c r="L11" s="65">
        <f>VLOOKUP($A11,'Return Data'!$B$7:$R$2292,17,0)</f>
        <v>34.597799999999999</v>
      </c>
      <c r="M11" s="66">
        <f t="shared" si="4"/>
        <v>3</v>
      </c>
      <c r="N11" s="65">
        <f>VLOOKUP($A11,'Return Data'!$B$7:$R$2292,14,0)</f>
        <v>27.549199999999999</v>
      </c>
      <c r="O11" s="66">
        <f t="shared" si="6"/>
        <v>2</v>
      </c>
      <c r="P11" s="65">
        <f>VLOOKUP($A11,'Return Data'!$B$7:$R$2292,15,0)</f>
        <v>19.174600000000002</v>
      </c>
      <c r="Q11" s="66">
        <f t="shared" si="7"/>
        <v>2</v>
      </c>
      <c r="R11" s="65">
        <f>VLOOKUP($A11,'Return Data'!$B$7:$R$2292,16,0)</f>
        <v>23.715</v>
      </c>
      <c r="S11" s="67">
        <f t="shared" si="5"/>
        <v>6</v>
      </c>
    </row>
    <row r="12" spans="1:20" x14ac:dyDescent="0.3">
      <c r="A12" s="63" t="s">
        <v>906</v>
      </c>
      <c r="B12" s="64">
        <f>VLOOKUP($A12,'Return Data'!$B$7:$R$2292,3,0)</f>
        <v>44494</v>
      </c>
      <c r="C12" s="65">
        <f>VLOOKUP($A12,'Return Data'!$B$7:$R$2292,4,0)</f>
        <v>399.38600000000002</v>
      </c>
      <c r="D12" s="65">
        <f>VLOOKUP($A12,'Return Data'!$B$7:$R$2292,10,0)</f>
        <v>7.6858000000000004</v>
      </c>
      <c r="E12" s="66">
        <f t="shared" si="0"/>
        <v>23</v>
      </c>
      <c r="F12" s="65">
        <f>VLOOKUP($A12,'Return Data'!$B$7:$R$2292,11,0)</f>
        <v>28.438500000000001</v>
      </c>
      <c r="G12" s="66">
        <f t="shared" si="1"/>
        <v>19</v>
      </c>
      <c r="H12" s="65">
        <f>VLOOKUP($A12,'Return Data'!$B$7:$R$2292,12,0)</f>
        <v>35.520099999999999</v>
      </c>
      <c r="I12" s="66">
        <f t="shared" si="2"/>
        <v>14</v>
      </c>
      <c r="J12" s="65">
        <f>VLOOKUP($A12,'Return Data'!$B$7:$R$2292,13,0)</f>
        <v>63.619100000000003</v>
      </c>
      <c r="K12" s="66">
        <f t="shared" si="3"/>
        <v>13</v>
      </c>
      <c r="L12" s="65">
        <f>VLOOKUP($A12,'Return Data'!$B$7:$R$2292,17,0)</f>
        <v>28.898800000000001</v>
      </c>
      <c r="M12" s="66">
        <f t="shared" si="4"/>
        <v>17</v>
      </c>
      <c r="N12" s="65">
        <f>VLOOKUP($A12,'Return Data'!$B$7:$R$2292,14,0)</f>
        <v>25.456299999999999</v>
      </c>
      <c r="O12" s="66">
        <f t="shared" si="6"/>
        <v>6</v>
      </c>
      <c r="P12" s="65">
        <f>VLOOKUP($A12,'Return Data'!$B$7:$R$2292,15,0)</f>
        <v>16.610299999999999</v>
      </c>
      <c r="Q12" s="66">
        <f t="shared" si="7"/>
        <v>9</v>
      </c>
      <c r="R12" s="65">
        <f>VLOOKUP($A12,'Return Data'!$B$7:$R$2292,16,0)</f>
        <v>18.315100000000001</v>
      </c>
      <c r="S12" s="67">
        <f t="shared" si="5"/>
        <v>12</v>
      </c>
    </row>
    <row r="13" spans="1:20" x14ac:dyDescent="0.3">
      <c r="A13" s="63" t="s">
        <v>908</v>
      </c>
      <c r="B13" s="64">
        <f>VLOOKUP($A13,'Return Data'!$B$7:$R$2292,3,0)</f>
        <v>44494</v>
      </c>
      <c r="C13" s="65">
        <f>VLOOKUP($A13,'Return Data'!$B$7:$R$2292,4,0)</f>
        <v>58.905000000000001</v>
      </c>
      <c r="D13" s="65">
        <f>VLOOKUP($A13,'Return Data'!$B$7:$R$2292,10,0)</f>
        <v>9.0470000000000006</v>
      </c>
      <c r="E13" s="66">
        <f t="shared" si="0"/>
        <v>19</v>
      </c>
      <c r="F13" s="65">
        <f>VLOOKUP($A13,'Return Data'!$B$7:$R$2292,11,0)</f>
        <v>27.776599999999998</v>
      </c>
      <c r="G13" s="66">
        <f t="shared" si="1"/>
        <v>21</v>
      </c>
      <c r="H13" s="65">
        <f>VLOOKUP($A13,'Return Data'!$B$7:$R$2292,12,0)</f>
        <v>36.164999999999999</v>
      </c>
      <c r="I13" s="66">
        <f t="shared" si="2"/>
        <v>13</v>
      </c>
      <c r="J13" s="65">
        <f>VLOOKUP($A13,'Return Data'!$B$7:$R$2292,13,0)</f>
        <v>61.118699999999997</v>
      </c>
      <c r="K13" s="66">
        <f t="shared" si="3"/>
        <v>19</v>
      </c>
      <c r="L13" s="65">
        <f>VLOOKUP($A13,'Return Data'!$B$7:$R$2292,17,0)</f>
        <v>30.793600000000001</v>
      </c>
      <c r="M13" s="66">
        <f t="shared" si="4"/>
        <v>10</v>
      </c>
      <c r="N13" s="65">
        <f>VLOOKUP($A13,'Return Data'!$B$7:$R$2292,14,0)</f>
        <v>26.307099999999998</v>
      </c>
      <c r="O13" s="66">
        <f t="shared" si="6"/>
        <v>3</v>
      </c>
      <c r="P13" s="65">
        <f>VLOOKUP($A13,'Return Data'!$B$7:$R$2292,15,0)</f>
        <v>18.046099999999999</v>
      </c>
      <c r="Q13" s="66">
        <f t="shared" si="7"/>
        <v>3</v>
      </c>
      <c r="R13" s="65">
        <f>VLOOKUP($A13,'Return Data'!$B$7:$R$2292,16,0)</f>
        <v>17.421600000000002</v>
      </c>
      <c r="S13" s="67">
        <f t="shared" si="5"/>
        <v>16</v>
      </c>
    </row>
    <row r="14" spans="1:20" x14ac:dyDescent="0.3">
      <c r="A14" s="63" t="s">
        <v>911</v>
      </c>
      <c r="B14" s="64">
        <f>VLOOKUP($A14,'Return Data'!$B$7:$R$2292,3,0)</f>
        <v>44494</v>
      </c>
      <c r="C14" s="65">
        <f>VLOOKUP($A14,'Return Data'!$B$7:$R$2292,4,0)</f>
        <v>137.2937</v>
      </c>
      <c r="D14" s="65">
        <f>VLOOKUP($A14,'Return Data'!$B$7:$R$2292,10,0)</f>
        <v>13.1135</v>
      </c>
      <c r="E14" s="66">
        <f t="shared" si="0"/>
        <v>5</v>
      </c>
      <c r="F14" s="65">
        <f>VLOOKUP($A14,'Return Data'!$B$7:$R$2292,11,0)</f>
        <v>33.951900000000002</v>
      </c>
      <c r="G14" s="66">
        <f t="shared" si="1"/>
        <v>3</v>
      </c>
      <c r="H14" s="65">
        <f>VLOOKUP($A14,'Return Data'!$B$7:$R$2292,12,0)</f>
        <v>38.5199</v>
      </c>
      <c r="I14" s="66">
        <f t="shared" si="2"/>
        <v>8</v>
      </c>
      <c r="J14" s="65">
        <f>VLOOKUP($A14,'Return Data'!$B$7:$R$2292,13,0)</f>
        <v>73.215500000000006</v>
      </c>
      <c r="K14" s="66">
        <f t="shared" si="3"/>
        <v>4</v>
      </c>
      <c r="L14" s="65">
        <f>VLOOKUP($A14,'Return Data'!$B$7:$R$2292,17,0)</f>
        <v>30.1996</v>
      </c>
      <c r="M14" s="66">
        <f t="shared" si="4"/>
        <v>11</v>
      </c>
      <c r="N14" s="65">
        <f>VLOOKUP($A14,'Return Data'!$B$7:$R$2292,14,0)</f>
        <v>22.253599999999999</v>
      </c>
      <c r="O14" s="66">
        <f t="shared" si="6"/>
        <v>19</v>
      </c>
      <c r="P14" s="65">
        <f>VLOOKUP($A14,'Return Data'!$B$7:$R$2292,15,0)</f>
        <v>14.5745</v>
      </c>
      <c r="Q14" s="66">
        <f t="shared" si="7"/>
        <v>19</v>
      </c>
      <c r="R14" s="65">
        <f>VLOOKUP($A14,'Return Data'!$B$7:$R$2292,16,0)</f>
        <v>16.5063</v>
      </c>
      <c r="S14" s="67">
        <f t="shared" si="5"/>
        <v>20</v>
      </c>
    </row>
    <row r="15" spans="1:20" x14ac:dyDescent="0.3">
      <c r="A15" s="63" t="s">
        <v>2029</v>
      </c>
      <c r="B15" s="64">
        <f>VLOOKUP($A15,'Return Data'!$B$7:$R$2292,3,0)</f>
        <v>44494</v>
      </c>
      <c r="C15" s="65">
        <f>VLOOKUP($A15,'Return Data'!$B$7:$R$2292,4,0)</f>
        <v>193.88300000000001</v>
      </c>
      <c r="D15" s="65">
        <f>VLOOKUP($A15,'Return Data'!$B$7:$R$2292,10,0)</f>
        <v>12.7942</v>
      </c>
      <c r="E15" s="66">
        <f t="shared" si="0"/>
        <v>6</v>
      </c>
      <c r="F15" s="65">
        <f>VLOOKUP($A15,'Return Data'!$B$7:$R$2292,11,0)</f>
        <v>32.888500000000001</v>
      </c>
      <c r="G15" s="66">
        <f t="shared" si="1"/>
        <v>5</v>
      </c>
      <c r="H15" s="65">
        <f>VLOOKUP($A15,'Return Data'!$B$7:$R$2292,12,0)</f>
        <v>42.671199999999999</v>
      </c>
      <c r="I15" s="66">
        <f t="shared" si="2"/>
        <v>5</v>
      </c>
      <c r="J15" s="65">
        <f>VLOOKUP($A15,'Return Data'!$B$7:$R$2292,13,0)</f>
        <v>75.009900000000002</v>
      </c>
      <c r="K15" s="66">
        <f t="shared" si="3"/>
        <v>3</v>
      </c>
      <c r="L15" s="65">
        <f>VLOOKUP($A15,'Return Data'!$B$7:$R$2292,17,0)</f>
        <v>31.6922</v>
      </c>
      <c r="M15" s="66">
        <f t="shared" si="4"/>
        <v>8</v>
      </c>
      <c r="N15" s="65">
        <f>VLOOKUP($A15,'Return Data'!$B$7:$R$2292,14,0)</f>
        <v>23.5307</v>
      </c>
      <c r="O15" s="66">
        <f t="shared" si="6"/>
        <v>16</v>
      </c>
      <c r="P15" s="65">
        <f>VLOOKUP($A15,'Return Data'!$B$7:$R$2292,15,0)</f>
        <v>15.530200000000001</v>
      </c>
      <c r="Q15" s="66">
        <f t="shared" si="7"/>
        <v>15</v>
      </c>
      <c r="R15" s="65">
        <f>VLOOKUP($A15,'Return Data'!$B$7:$R$2292,16,0)</f>
        <v>12.818099999999999</v>
      </c>
      <c r="S15" s="67">
        <f t="shared" si="5"/>
        <v>27</v>
      </c>
    </row>
    <row r="16" spans="1:20" x14ac:dyDescent="0.3">
      <c r="A16" s="63" t="s">
        <v>912</v>
      </c>
      <c r="B16" s="64">
        <f>VLOOKUP($A16,'Return Data'!$B$7:$R$2292,3,0)</f>
        <v>44494</v>
      </c>
      <c r="C16" s="65">
        <f>VLOOKUP($A16,'Return Data'!$B$7:$R$2292,4,0)</f>
        <v>16.974900000000002</v>
      </c>
      <c r="D16" s="65">
        <f>VLOOKUP($A16,'Return Data'!$B$7:$R$2292,10,0)</f>
        <v>10.5288</v>
      </c>
      <c r="E16" s="66">
        <f t="shared" si="0"/>
        <v>14</v>
      </c>
      <c r="F16" s="65">
        <f>VLOOKUP($A16,'Return Data'!$B$7:$R$2292,11,0)</f>
        <v>29.424299999999999</v>
      </c>
      <c r="G16" s="66">
        <f t="shared" si="1"/>
        <v>15</v>
      </c>
      <c r="H16" s="65">
        <f>VLOOKUP($A16,'Return Data'!$B$7:$R$2292,12,0)</f>
        <v>34.097799999999999</v>
      </c>
      <c r="I16" s="66">
        <f t="shared" si="2"/>
        <v>22</v>
      </c>
      <c r="J16" s="65">
        <f>VLOOKUP($A16,'Return Data'!$B$7:$R$2292,13,0)</f>
        <v>61.579500000000003</v>
      </c>
      <c r="K16" s="66">
        <f t="shared" si="3"/>
        <v>18</v>
      </c>
      <c r="L16" s="65">
        <f>VLOOKUP($A16,'Return Data'!$B$7:$R$2292,17,0)</f>
        <v>29.492699999999999</v>
      </c>
      <c r="M16" s="66">
        <f t="shared" si="4"/>
        <v>13</v>
      </c>
      <c r="N16" s="65"/>
      <c r="O16" s="66"/>
      <c r="P16" s="65"/>
      <c r="Q16" s="66"/>
      <c r="R16" s="65">
        <f>VLOOKUP($A16,'Return Data'!$B$7:$R$2292,16,0)</f>
        <v>22.756399999999999</v>
      </c>
      <c r="S16" s="67">
        <f t="shared" si="5"/>
        <v>7</v>
      </c>
    </row>
    <row r="17" spans="1:19" x14ac:dyDescent="0.3">
      <c r="A17" s="63" t="s">
        <v>915</v>
      </c>
      <c r="B17" s="64">
        <f>VLOOKUP($A17,'Return Data'!$B$7:$R$2292,3,0)</f>
        <v>44494</v>
      </c>
      <c r="C17" s="65">
        <f>VLOOKUP($A17,'Return Data'!$B$7:$R$2292,4,0)</f>
        <v>594.91</v>
      </c>
      <c r="D17" s="65">
        <f>VLOOKUP($A17,'Return Data'!$B$7:$R$2292,10,0)</f>
        <v>18.011900000000001</v>
      </c>
      <c r="E17" s="66">
        <f t="shared" si="0"/>
        <v>1</v>
      </c>
      <c r="F17" s="65">
        <f>VLOOKUP($A17,'Return Data'!$B$7:$R$2292,11,0)</f>
        <v>36.603900000000003</v>
      </c>
      <c r="G17" s="66">
        <f t="shared" si="1"/>
        <v>1</v>
      </c>
      <c r="H17" s="65">
        <f>VLOOKUP($A17,'Return Data'!$B$7:$R$2292,12,0)</f>
        <v>45.707700000000003</v>
      </c>
      <c r="I17" s="66">
        <f t="shared" si="2"/>
        <v>2</v>
      </c>
      <c r="J17" s="65">
        <f>VLOOKUP($A17,'Return Data'!$B$7:$R$2292,13,0)</f>
        <v>78.480099999999993</v>
      </c>
      <c r="K17" s="66">
        <f t="shared" si="3"/>
        <v>1</v>
      </c>
      <c r="L17" s="65">
        <f>VLOOKUP($A17,'Return Data'!$B$7:$R$2292,17,0)</f>
        <v>32.277500000000003</v>
      </c>
      <c r="M17" s="66">
        <f t="shared" si="4"/>
        <v>7</v>
      </c>
      <c r="N17" s="65">
        <f>VLOOKUP($A17,'Return Data'!$B$7:$R$2292,14,0)</f>
        <v>23.6417</v>
      </c>
      <c r="O17" s="66">
        <f t="shared" si="6"/>
        <v>15</v>
      </c>
      <c r="P17" s="65">
        <f>VLOOKUP($A17,'Return Data'!$B$7:$R$2292,15,0)</f>
        <v>16.340299999999999</v>
      </c>
      <c r="Q17" s="66">
        <f t="shared" si="7"/>
        <v>11</v>
      </c>
      <c r="R17" s="65">
        <f>VLOOKUP($A17,'Return Data'!$B$7:$R$2292,16,0)</f>
        <v>16.534800000000001</v>
      </c>
      <c r="S17" s="67">
        <f t="shared" si="5"/>
        <v>19</v>
      </c>
    </row>
    <row r="18" spans="1:19" x14ac:dyDescent="0.3">
      <c r="A18" s="63" t="s">
        <v>916</v>
      </c>
      <c r="B18" s="64">
        <f>VLOOKUP($A18,'Return Data'!$B$7:$R$2292,3,0)</f>
        <v>44494</v>
      </c>
      <c r="C18" s="65">
        <f>VLOOKUP($A18,'Return Data'!$B$7:$R$2292,4,0)</f>
        <v>79.08</v>
      </c>
      <c r="D18" s="65">
        <f>VLOOKUP($A18,'Return Data'!$B$7:$R$2292,10,0)</f>
        <v>9.3926999999999996</v>
      </c>
      <c r="E18" s="66">
        <f t="shared" si="0"/>
        <v>18</v>
      </c>
      <c r="F18" s="65">
        <f>VLOOKUP($A18,'Return Data'!$B$7:$R$2292,11,0)</f>
        <v>27.713200000000001</v>
      </c>
      <c r="G18" s="66">
        <f t="shared" si="1"/>
        <v>22</v>
      </c>
      <c r="H18" s="65">
        <f>VLOOKUP($A18,'Return Data'!$B$7:$R$2292,12,0)</f>
        <v>34.512700000000002</v>
      </c>
      <c r="I18" s="66">
        <f t="shared" si="2"/>
        <v>19</v>
      </c>
      <c r="J18" s="65">
        <f>VLOOKUP($A18,'Return Data'!$B$7:$R$2292,13,0)</f>
        <v>59.435499999999998</v>
      </c>
      <c r="K18" s="66">
        <f t="shared" si="3"/>
        <v>20</v>
      </c>
      <c r="L18" s="65">
        <f>VLOOKUP($A18,'Return Data'!$B$7:$R$2292,17,0)</f>
        <v>28.673100000000002</v>
      </c>
      <c r="M18" s="66">
        <f t="shared" si="4"/>
        <v>18</v>
      </c>
      <c r="N18" s="65">
        <f>VLOOKUP($A18,'Return Data'!$B$7:$R$2292,14,0)</f>
        <v>21.5517</v>
      </c>
      <c r="O18" s="66">
        <f t="shared" si="6"/>
        <v>21</v>
      </c>
      <c r="P18" s="65">
        <f>VLOOKUP($A18,'Return Data'!$B$7:$R$2292,15,0)</f>
        <v>15.5282</v>
      </c>
      <c r="Q18" s="66">
        <f t="shared" si="7"/>
        <v>16</v>
      </c>
      <c r="R18" s="65">
        <f>VLOOKUP($A18,'Return Data'!$B$7:$R$2292,16,0)</f>
        <v>15.142799999999999</v>
      </c>
      <c r="S18" s="67">
        <f t="shared" si="5"/>
        <v>22</v>
      </c>
    </row>
    <row r="19" spans="1:19" x14ac:dyDescent="0.3">
      <c r="A19" s="63" t="s">
        <v>919</v>
      </c>
      <c r="B19" s="64">
        <f>VLOOKUP($A19,'Return Data'!$B$7:$R$2292,3,0)</f>
        <v>44494</v>
      </c>
      <c r="C19" s="65">
        <f>VLOOKUP($A19,'Return Data'!$B$7:$R$2292,4,0)</f>
        <v>60.49</v>
      </c>
      <c r="D19" s="65">
        <f>VLOOKUP($A19,'Return Data'!$B$7:$R$2292,10,0)</f>
        <v>8.4633000000000003</v>
      </c>
      <c r="E19" s="66">
        <f t="shared" si="0"/>
        <v>21</v>
      </c>
      <c r="F19" s="65">
        <f>VLOOKUP($A19,'Return Data'!$B$7:$R$2292,11,0)</f>
        <v>27.026499999999999</v>
      </c>
      <c r="G19" s="66">
        <f t="shared" si="1"/>
        <v>23</v>
      </c>
      <c r="H19" s="65">
        <f>VLOOKUP($A19,'Return Data'!$B$7:$R$2292,12,0)</f>
        <v>27.16</v>
      </c>
      <c r="I19" s="66">
        <f t="shared" si="2"/>
        <v>26</v>
      </c>
      <c r="J19" s="65">
        <f>VLOOKUP($A19,'Return Data'!$B$7:$R$2292,13,0)</f>
        <v>50.735100000000003</v>
      </c>
      <c r="K19" s="66">
        <f t="shared" si="3"/>
        <v>26</v>
      </c>
      <c r="L19" s="65">
        <f>VLOOKUP($A19,'Return Data'!$B$7:$R$2292,17,0)</f>
        <v>24.296099999999999</v>
      </c>
      <c r="M19" s="66">
        <f t="shared" si="4"/>
        <v>23</v>
      </c>
      <c r="N19" s="65">
        <f>VLOOKUP($A19,'Return Data'!$B$7:$R$2292,14,0)</f>
        <v>22.348700000000001</v>
      </c>
      <c r="O19" s="66">
        <f t="shared" si="6"/>
        <v>17</v>
      </c>
      <c r="P19" s="65">
        <f>VLOOKUP($A19,'Return Data'!$B$7:$R$2292,15,0)</f>
        <v>17.706600000000002</v>
      </c>
      <c r="Q19" s="66">
        <f t="shared" si="7"/>
        <v>6</v>
      </c>
      <c r="R19" s="65">
        <f>VLOOKUP($A19,'Return Data'!$B$7:$R$2292,16,0)</f>
        <v>18.281500000000001</v>
      </c>
      <c r="S19" s="67">
        <f t="shared" si="5"/>
        <v>13</v>
      </c>
    </row>
    <row r="20" spans="1:19" x14ac:dyDescent="0.3">
      <c r="A20" s="63" t="s">
        <v>921</v>
      </c>
      <c r="B20" s="64">
        <f>VLOOKUP($A20,'Return Data'!$B$7:$R$2292,3,0)</f>
        <v>44494</v>
      </c>
      <c r="C20" s="65">
        <f>VLOOKUP($A20,'Return Data'!$B$7:$R$2292,4,0)</f>
        <v>215.083</v>
      </c>
      <c r="D20" s="65">
        <f>VLOOKUP($A20,'Return Data'!$B$7:$R$2292,10,0)</f>
        <v>7.4835000000000003</v>
      </c>
      <c r="E20" s="66">
        <f t="shared" si="0"/>
        <v>25</v>
      </c>
      <c r="F20" s="65">
        <f>VLOOKUP($A20,'Return Data'!$B$7:$R$2292,11,0)</f>
        <v>21.945699999999999</v>
      </c>
      <c r="G20" s="66">
        <f t="shared" si="1"/>
        <v>27</v>
      </c>
      <c r="H20" s="65">
        <f>VLOOKUP($A20,'Return Data'!$B$7:$R$2292,12,0)</f>
        <v>29.568899999999999</v>
      </c>
      <c r="I20" s="66">
        <f t="shared" si="2"/>
        <v>25</v>
      </c>
      <c r="J20" s="65">
        <f>VLOOKUP($A20,'Return Data'!$B$7:$R$2292,13,0)</f>
        <v>52.410299999999999</v>
      </c>
      <c r="K20" s="66">
        <f t="shared" si="3"/>
        <v>25</v>
      </c>
      <c r="L20" s="65">
        <f>VLOOKUP($A20,'Return Data'!$B$7:$R$2292,17,0)</f>
        <v>29.033300000000001</v>
      </c>
      <c r="M20" s="66">
        <f t="shared" si="4"/>
        <v>16</v>
      </c>
      <c r="N20" s="65">
        <f>VLOOKUP($A20,'Return Data'!$B$7:$R$2292,14,0)</f>
        <v>25.491099999999999</v>
      </c>
      <c r="O20" s="66">
        <f t="shared" si="6"/>
        <v>5</v>
      </c>
      <c r="P20" s="65">
        <f>VLOOKUP($A20,'Return Data'!$B$7:$R$2292,15,0)</f>
        <v>16.6431</v>
      </c>
      <c r="Q20" s="66">
        <f t="shared" si="7"/>
        <v>8</v>
      </c>
      <c r="R20" s="65">
        <f>VLOOKUP($A20,'Return Data'!$B$7:$R$2292,16,0)</f>
        <v>17.7898</v>
      </c>
      <c r="S20" s="67">
        <f t="shared" si="5"/>
        <v>15</v>
      </c>
    </row>
    <row r="21" spans="1:19" x14ac:dyDescent="0.3">
      <c r="A21" s="63" t="s">
        <v>922</v>
      </c>
      <c r="B21" s="64">
        <f>VLOOKUP($A21,'Return Data'!$B$7:$R$2292,3,0)</f>
        <v>44494</v>
      </c>
      <c r="C21" s="65">
        <f>VLOOKUP($A21,'Return Data'!$B$7:$R$2292,4,0)</f>
        <v>74.3</v>
      </c>
      <c r="D21" s="65">
        <f>VLOOKUP($A21,'Return Data'!$B$7:$R$2292,10,0)</f>
        <v>7.1948999999999996</v>
      </c>
      <c r="E21" s="66">
        <f t="shared" si="0"/>
        <v>26</v>
      </c>
      <c r="F21" s="65">
        <f>VLOOKUP($A21,'Return Data'!$B$7:$R$2292,11,0)</f>
        <v>21.967199999999998</v>
      </c>
      <c r="G21" s="66">
        <f t="shared" si="1"/>
        <v>26</v>
      </c>
      <c r="H21" s="65">
        <f>VLOOKUP($A21,'Return Data'!$B$7:$R$2292,12,0)</f>
        <v>24.025600000000001</v>
      </c>
      <c r="I21" s="66">
        <f t="shared" si="2"/>
        <v>27</v>
      </c>
      <c r="J21" s="65">
        <f>VLOOKUP($A21,'Return Data'!$B$7:$R$2292,13,0)</f>
        <v>42.122100000000003</v>
      </c>
      <c r="K21" s="66">
        <f t="shared" si="3"/>
        <v>27</v>
      </c>
      <c r="L21" s="65">
        <f>VLOOKUP($A21,'Return Data'!$B$7:$R$2292,17,0)</f>
        <v>23.060300000000002</v>
      </c>
      <c r="M21" s="66">
        <f t="shared" si="4"/>
        <v>24</v>
      </c>
      <c r="N21" s="65">
        <f>VLOOKUP($A21,'Return Data'!$B$7:$R$2292,14,0)</f>
        <v>18.605</v>
      </c>
      <c r="O21" s="66">
        <f t="shared" si="6"/>
        <v>22</v>
      </c>
      <c r="P21" s="65">
        <f>VLOOKUP($A21,'Return Data'!$B$7:$R$2292,15,0)</f>
        <v>13.141999999999999</v>
      </c>
      <c r="Q21" s="66">
        <f t="shared" si="7"/>
        <v>21</v>
      </c>
      <c r="R21" s="65">
        <f>VLOOKUP($A21,'Return Data'!$B$7:$R$2292,16,0)</f>
        <v>15.0763</v>
      </c>
      <c r="S21" s="67">
        <f t="shared" si="5"/>
        <v>23</v>
      </c>
    </row>
    <row r="22" spans="1:19" x14ac:dyDescent="0.3">
      <c r="A22" s="63" t="s">
        <v>924</v>
      </c>
      <c r="B22" s="64">
        <f>VLOOKUP($A22,'Return Data'!$B$7:$R$2292,3,0)</f>
        <v>44494</v>
      </c>
      <c r="C22" s="65">
        <f>VLOOKUP($A22,'Return Data'!$B$7:$R$2292,4,0)</f>
        <v>26.8017</v>
      </c>
      <c r="D22" s="65">
        <f>VLOOKUP($A22,'Return Data'!$B$7:$R$2292,10,0)</f>
        <v>12.5961</v>
      </c>
      <c r="E22" s="66">
        <f t="shared" si="0"/>
        <v>7</v>
      </c>
      <c r="F22" s="65">
        <f>VLOOKUP($A22,'Return Data'!$B$7:$R$2292,11,0)</f>
        <v>29.1188</v>
      </c>
      <c r="G22" s="66">
        <f t="shared" si="1"/>
        <v>17</v>
      </c>
      <c r="H22" s="65">
        <f>VLOOKUP($A22,'Return Data'!$B$7:$R$2292,12,0)</f>
        <v>34.157400000000003</v>
      </c>
      <c r="I22" s="66">
        <f t="shared" si="2"/>
        <v>21</v>
      </c>
      <c r="J22" s="65">
        <f>VLOOKUP($A22,'Return Data'!$B$7:$R$2292,13,0)</f>
        <v>56.685600000000001</v>
      </c>
      <c r="K22" s="66">
        <f t="shared" si="3"/>
        <v>23</v>
      </c>
      <c r="L22" s="65">
        <f>VLOOKUP($A22,'Return Data'!$B$7:$R$2292,17,0)</f>
        <v>28.6373</v>
      </c>
      <c r="M22" s="66">
        <f t="shared" si="4"/>
        <v>19</v>
      </c>
      <c r="N22" s="65">
        <f>VLOOKUP($A22,'Return Data'!$B$7:$R$2292,14,0)</f>
        <v>24.505199999999999</v>
      </c>
      <c r="O22" s="66">
        <f t="shared" si="6"/>
        <v>10</v>
      </c>
      <c r="P22" s="65">
        <f>VLOOKUP($A22,'Return Data'!$B$7:$R$2292,15,0)</f>
        <v>17.303999999999998</v>
      </c>
      <c r="Q22" s="66">
        <f t="shared" si="7"/>
        <v>7</v>
      </c>
      <c r="R22" s="65">
        <f>VLOOKUP($A22,'Return Data'!$B$7:$R$2292,16,0)</f>
        <v>15.9329</v>
      </c>
      <c r="S22" s="67">
        <f t="shared" si="5"/>
        <v>21</v>
      </c>
    </row>
    <row r="23" spans="1:19" x14ac:dyDescent="0.3">
      <c r="A23" s="63" t="s">
        <v>926</v>
      </c>
      <c r="B23" s="64">
        <f>VLOOKUP($A23,'Return Data'!$B$7:$R$2292,3,0)</f>
        <v>44494</v>
      </c>
      <c r="C23" s="65">
        <f>VLOOKUP($A23,'Return Data'!$B$7:$R$2292,4,0)</f>
        <v>17.978100000000001</v>
      </c>
      <c r="D23" s="65">
        <f>VLOOKUP($A23,'Return Data'!$B$7:$R$2292,10,0)</f>
        <v>16.010200000000001</v>
      </c>
      <c r="E23" s="66">
        <f t="shared" si="0"/>
        <v>2</v>
      </c>
      <c r="F23" s="65">
        <f>VLOOKUP($A23,'Return Data'!$B$7:$R$2292,11,0)</f>
        <v>36.145099999999999</v>
      </c>
      <c r="G23" s="66">
        <f t="shared" si="1"/>
        <v>2</v>
      </c>
      <c r="H23" s="65">
        <f>VLOOKUP($A23,'Return Data'!$B$7:$R$2292,12,0)</f>
        <v>47.565899999999999</v>
      </c>
      <c r="I23" s="66">
        <f t="shared" si="2"/>
        <v>1</v>
      </c>
      <c r="J23" s="65">
        <f>VLOOKUP($A23,'Return Data'!$B$7:$R$2292,13,0)</f>
        <v>75.262699999999995</v>
      </c>
      <c r="K23" s="66">
        <f t="shared" si="3"/>
        <v>2</v>
      </c>
      <c r="L23" s="65"/>
      <c r="M23" s="66"/>
      <c r="N23" s="65"/>
      <c r="O23" s="66"/>
      <c r="P23" s="65"/>
      <c r="Q23" s="66"/>
      <c r="R23" s="65">
        <f>VLOOKUP($A23,'Return Data'!$B$7:$R$2292,16,0)</f>
        <v>37.9818</v>
      </c>
      <c r="S23" s="67">
        <f t="shared" si="5"/>
        <v>1</v>
      </c>
    </row>
    <row r="24" spans="1:19" x14ac:dyDescent="0.3">
      <c r="A24" s="63" t="s">
        <v>928</v>
      </c>
      <c r="B24" s="64">
        <f>VLOOKUP($A24,'Return Data'!$B$7:$R$2292,3,0)</f>
        <v>44494</v>
      </c>
      <c r="C24" s="65">
        <f>VLOOKUP($A24,'Return Data'!$B$7:$R$2292,4,0)</f>
        <v>108.25700000000001</v>
      </c>
      <c r="D24" s="65">
        <f>VLOOKUP($A24,'Return Data'!$B$7:$R$2292,10,0)</f>
        <v>10.8804</v>
      </c>
      <c r="E24" s="66">
        <f t="shared" si="0"/>
        <v>12</v>
      </c>
      <c r="F24" s="65">
        <f>VLOOKUP($A24,'Return Data'!$B$7:$R$2292,11,0)</f>
        <v>29.6755</v>
      </c>
      <c r="G24" s="66">
        <f t="shared" si="1"/>
        <v>13</v>
      </c>
      <c r="H24" s="65">
        <f>VLOOKUP($A24,'Return Data'!$B$7:$R$2292,12,0)</f>
        <v>37.096699999999998</v>
      </c>
      <c r="I24" s="66">
        <f t="shared" si="2"/>
        <v>10</v>
      </c>
      <c r="J24" s="65">
        <f>VLOOKUP($A24,'Return Data'!$B$7:$R$2292,13,0)</f>
        <v>65.852599999999995</v>
      </c>
      <c r="K24" s="66">
        <f t="shared" si="3"/>
        <v>10</v>
      </c>
      <c r="L24" s="65">
        <f>VLOOKUP($A24,'Return Data'!$B$7:$R$2292,17,0)</f>
        <v>36.920400000000001</v>
      </c>
      <c r="M24" s="66">
        <f t="shared" si="4"/>
        <v>1</v>
      </c>
      <c r="N24" s="65">
        <f>VLOOKUP($A24,'Return Data'!$B$7:$R$2292,14,0)</f>
        <v>30.697199999999999</v>
      </c>
      <c r="O24" s="66">
        <f t="shared" si="6"/>
        <v>1</v>
      </c>
      <c r="P24" s="65">
        <f>VLOOKUP($A24,'Return Data'!$B$7:$R$2292,15,0)</f>
        <v>21.3491</v>
      </c>
      <c r="Q24" s="66">
        <f t="shared" si="7"/>
        <v>1</v>
      </c>
      <c r="R24" s="65">
        <f>VLOOKUP($A24,'Return Data'!$B$7:$R$2292,16,0)</f>
        <v>26.082999999999998</v>
      </c>
      <c r="S24" s="67">
        <f t="shared" si="5"/>
        <v>5</v>
      </c>
    </row>
    <row r="25" spans="1:19" x14ac:dyDescent="0.3">
      <c r="A25" s="63" t="s">
        <v>930</v>
      </c>
      <c r="B25" s="64">
        <f>VLOOKUP($A25,'Return Data'!$B$7:$R$2292,3,0)</f>
        <v>44494</v>
      </c>
      <c r="C25" s="65">
        <f>VLOOKUP($A25,'Return Data'!$B$7:$R$2292,4,0)</f>
        <v>17.216200000000001</v>
      </c>
      <c r="D25" s="65">
        <f>VLOOKUP($A25,'Return Data'!$B$7:$R$2292,10,0)</f>
        <v>6.6957000000000004</v>
      </c>
      <c r="E25" s="66">
        <f t="shared" si="0"/>
        <v>27</v>
      </c>
      <c r="F25" s="65">
        <f>VLOOKUP($A25,'Return Data'!$B$7:$R$2292,11,0)</f>
        <v>29.45</v>
      </c>
      <c r="G25" s="66">
        <f t="shared" si="1"/>
        <v>14</v>
      </c>
      <c r="H25" s="65">
        <f>VLOOKUP($A25,'Return Data'!$B$7:$R$2292,12,0)</f>
        <v>37.057499999999997</v>
      </c>
      <c r="I25" s="66">
        <f t="shared" si="2"/>
        <v>11</v>
      </c>
      <c r="J25" s="65">
        <f>VLOOKUP($A25,'Return Data'!$B$7:$R$2292,13,0)</f>
        <v>67.141099999999994</v>
      </c>
      <c r="K25" s="66">
        <f t="shared" si="3"/>
        <v>8</v>
      </c>
      <c r="L25" s="65"/>
      <c r="M25" s="66"/>
      <c r="N25" s="65"/>
      <c r="O25" s="66"/>
      <c r="P25" s="65"/>
      <c r="Q25" s="66"/>
      <c r="R25" s="65">
        <f>VLOOKUP($A25,'Return Data'!$B$7:$R$2292,16,0)</f>
        <v>30.777200000000001</v>
      </c>
      <c r="S25" s="67">
        <f t="shared" si="5"/>
        <v>3</v>
      </c>
    </row>
    <row r="26" spans="1:19" x14ac:dyDescent="0.3">
      <c r="A26" s="63" t="s">
        <v>2017</v>
      </c>
      <c r="B26" s="64">
        <f>VLOOKUP($A26,'Return Data'!$B$7:$R$2292,3,0)</f>
        <v>44494</v>
      </c>
      <c r="C26" s="65">
        <f>VLOOKUP($A26,'Return Data'!$B$7:$R$2292,4,0)</f>
        <v>27.352</v>
      </c>
      <c r="D26" s="65">
        <f>VLOOKUP($A26,'Return Data'!$B$7:$R$2292,10,0)</f>
        <v>14.427199999999999</v>
      </c>
      <c r="E26" s="66">
        <f t="shared" si="0"/>
        <v>3</v>
      </c>
      <c r="F26" s="65">
        <f>VLOOKUP($A26,'Return Data'!$B$7:$R$2292,11,0)</f>
        <v>31.258900000000001</v>
      </c>
      <c r="G26" s="66">
        <f t="shared" si="1"/>
        <v>8</v>
      </c>
      <c r="H26" s="65">
        <f>VLOOKUP($A26,'Return Data'!$B$7:$R$2292,12,0)</f>
        <v>44.105800000000002</v>
      </c>
      <c r="I26" s="66">
        <f t="shared" si="2"/>
        <v>3</v>
      </c>
      <c r="J26" s="65">
        <f>VLOOKUP($A26,'Return Data'!$B$7:$R$2292,13,0)</f>
        <v>67.208699999999993</v>
      </c>
      <c r="K26" s="66">
        <f t="shared" si="3"/>
        <v>7</v>
      </c>
      <c r="L26" s="65">
        <f>VLOOKUP($A26,'Return Data'!$B$7:$R$2292,17,0)</f>
        <v>29.447600000000001</v>
      </c>
      <c r="M26" s="66">
        <f t="shared" si="4"/>
        <v>14</v>
      </c>
      <c r="N26" s="65">
        <f>VLOOKUP($A26,'Return Data'!$B$7:$R$2292,14,0)</f>
        <v>25.0273</v>
      </c>
      <c r="O26" s="66">
        <f t="shared" si="6"/>
        <v>8</v>
      </c>
      <c r="P26" s="65">
        <f>VLOOKUP($A26,'Return Data'!$B$7:$R$2292,15,0)</f>
        <v>16.5779</v>
      </c>
      <c r="Q26" s="66">
        <f t="shared" si="7"/>
        <v>10</v>
      </c>
      <c r="R26" s="65">
        <f>VLOOKUP($A26,'Return Data'!$B$7:$R$2292,16,0)</f>
        <v>18.6372</v>
      </c>
      <c r="S26" s="67">
        <f t="shared" si="5"/>
        <v>11</v>
      </c>
    </row>
    <row r="27" spans="1:19" x14ac:dyDescent="0.3">
      <c r="A27" s="63" t="s">
        <v>933</v>
      </c>
      <c r="B27" s="64">
        <f>VLOOKUP($A27,'Return Data'!$B$7:$R$2292,3,0)</f>
        <v>44494</v>
      </c>
      <c r="C27" s="65">
        <f>VLOOKUP($A27,'Return Data'!$B$7:$R$2292,4,0)</f>
        <v>888.71</v>
      </c>
      <c r="D27" s="65">
        <f>VLOOKUP($A27,'Return Data'!$B$7:$R$2292,10,0)</f>
        <v>12.2697</v>
      </c>
      <c r="E27" s="66">
        <f t="shared" si="0"/>
        <v>9</v>
      </c>
      <c r="F27" s="65">
        <f>VLOOKUP($A27,'Return Data'!$B$7:$R$2292,11,0)</f>
        <v>29.420100000000001</v>
      </c>
      <c r="G27" s="66">
        <f t="shared" si="1"/>
        <v>16</v>
      </c>
      <c r="H27" s="65">
        <f>VLOOKUP($A27,'Return Data'!$B$7:$R$2292,12,0)</f>
        <v>33.761899999999997</v>
      </c>
      <c r="I27" s="66">
        <f t="shared" si="2"/>
        <v>23</v>
      </c>
      <c r="J27" s="65">
        <f>VLOOKUP($A27,'Return Data'!$B$7:$R$2292,13,0)</f>
        <v>62.177500000000002</v>
      </c>
      <c r="K27" s="66">
        <f t="shared" si="3"/>
        <v>16</v>
      </c>
      <c r="L27" s="65">
        <f>VLOOKUP($A27,'Return Data'!$B$7:$R$2292,17,0)</f>
        <v>28.317299999999999</v>
      </c>
      <c r="M27" s="66">
        <f t="shared" si="4"/>
        <v>20</v>
      </c>
      <c r="N27" s="65">
        <f>VLOOKUP($A27,'Return Data'!$B$7:$R$2292,14,0)</f>
        <v>22.3307</v>
      </c>
      <c r="O27" s="66">
        <f t="shared" si="6"/>
        <v>18</v>
      </c>
      <c r="P27" s="65">
        <f>VLOOKUP($A27,'Return Data'!$B$7:$R$2292,15,0)</f>
        <v>13.126200000000001</v>
      </c>
      <c r="Q27" s="66">
        <f t="shared" si="7"/>
        <v>22</v>
      </c>
      <c r="R27" s="65">
        <f>VLOOKUP($A27,'Return Data'!$B$7:$R$2292,16,0)</f>
        <v>14.3672</v>
      </c>
      <c r="S27" s="67">
        <f t="shared" si="5"/>
        <v>26</v>
      </c>
    </row>
    <row r="28" spans="1:19" x14ac:dyDescent="0.3">
      <c r="A28" s="63" t="s">
        <v>935</v>
      </c>
      <c r="B28" s="64">
        <f>VLOOKUP($A28,'Return Data'!$B$7:$R$2292,3,0)</f>
        <v>44494</v>
      </c>
      <c r="C28" s="65">
        <f>VLOOKUP($A28,'Return Data'!$B$7:$R$2292,4,0)</f>
        <v>199.23</v>
      </c>
      <c r="D28" s="65">
        <f>VLOOKUP($A28,'Return Data'!$B$7:$R$2292,10,0)</f>
        <v>10.9422</v>
      </c>
      <c r="E28" s="66">
        <f t="shared" si="0"/>
        <v>11</v>
      </c>
      <c r="F28" s="65">
        <f>VLOOKUP($A28,'Return Data'!$B$7:$R$2292,11,0)</f>
        <v>29.7239</v>
      </c>
      <c r="G28" s="66">
        <f t="shared" si="1"/>
        <v>12</v>
      </c>
      <c r="H28" s="65">
        <f>VLOOKUP($A28,'Return Data'!$B$7:$R$2292,12,0)</f>
        <v>38.066499999999998</v>
      </c>
      <c r="I28" s="66">
        <f t="shared" si="2"/>
        <v>9</v>
      </c>
      <c r="J28" s="65">
        <f>VLOOKUP($A28,'Return Data'!$B$7:$R$2292,13,0)</f>
        <v>65.226399999999998</v>
      </c>
      <c r="K28" s="66">
        <f t="shared" si="3"/>
        <v>11</v>
      </c>
      <c r="L28" s="65">
        <f>VLOOKUP($A28,'Return Data'!$B$7:$R$2292,17,0)</f>
        <v>34.293999999999997</v>
      </c>
      <c r="M28" s="66">
        <f t="shared" si="4"/>
        <v>4</v>
      </c>
      <c r="N28" s="65">
        <f>VLOOKUP($A28,'Return Data'!$B$7:$R$2292,14,0)</f>
        <v>26.119599999999998</v>
      </c>
      <c r="O28" s="66">
        <f t="shared" si="6"/>
        <v>4</v>
      </c>
      <c r="P28" s="65">
        <f>VLOOKUP($A28,'Return Data'!$B$7:$R$2292,15,0)</f>
        <v>17.974499999999999</v>
      </c>
      <c r="Q28" s="66">
        <f t="shared" si="7"/>
        <v>4</v>
      </c>
      <c r="R28" s="65">
        <f>VLOOKUP($A28,'Return Data'!$B$7:$R$2292,16,0)</f>
        <v>22.11</v>
      </c>
      <c r="S28" s="67">
        <f t="shared" si="5"/>
        <v>8</v>
      </c>
    </row>
    <row r="29" spans="1:19" x14ac:dyDescent="0.3">
      <c r="A29" s="63" t="s">
        <v>937</v>
      </c>
      <c r="B29" s="64">
        <f>VLOOKUP($A29,'Return Data'!$B$7:$R$2292,3,0)</f>
        <v>44494</v>
      </c>
      <c r="C29" s="65">
        <f>VLOOKUP($A29,'Return Data'!$B$7:$R$2292,4,0)</f>
        <v>67.460300000000004</v>
      </c>
      <c r="D29" s="65">
        <f>VLOOKUP($A29,'Return Data'!$B$7:$R$2292,10,0)</f>
        <v>10.1792</v>
      </c>
      <c r="E29" s="66">
        <f t="shared" si="0"/>
        <v>15</v>
      </c>
      <c r="F29" s="65">
        <f>VLOOKUP($A29,'Return Data'!$B$7:$R$2292,11,0)</f>
        <v>26.119</v>
      </c>
      <c r="G29" s="66">
        <f t="shared" si="1"/>
        <v>24</v>
      </c>
      <c r="H29" s="65">
        <f>VLOOKUP($A29,'Return Data'!$B$7:$R$2292,12,0)</f>
        <v>35.441499999999998</v>
      </c>
      <c r="I29" s="66">
        <f t="shared" si="2"/>
        <v>15</v>
      </c>
      <c r="J29" s="65">
        <f>VLOOKUP($A29,'Return Data'!$B$7:$R$2292,13,0)</f>
        <v>65.968299999999999</v>
      </c>
      <c r="K29" s="66">
        <f t="shared" si="3"/>
        <v>9</v>
      </c>
      <c r="L29" s="65">
        <f>VLOOKUP($A29,'Return Data'!$B$7:$R$2292,17,0)</f>
        <v>32.893300000000004</v>
      </c>
      <c r="M29" s="66">
        <f t="shared" si="4"/>
        <v>6</v>
      </c>
      <c r="N29" s="65">
        <f>VLOOKUP($A29,'Return Data'!$B$7:$R$2292,14,0)</f>
        <v>24.858799999999999</v>
      </c>
      <c r="O29" s="66">
        <f t="shared" si="6"/>
        <v>9</v>
      </c>
      <c r="P29" s="65">
        <f>VLOOKUP($A29,'Return Data'!$B$7:$R$2292,15,0)</f>
        <v>15.6158</v>
      </c>
      <c r="Q29" s="66">
        <f t="shared" si="7"/>
        <v>13</v>
      </c>
      <c r="R29" s="65">
        <f>VLOOKUP($A29,'Return Data'!$B$7:$R$2292,16,0)</f>
        <v>19.0532</v>
      </c>
      <c r="S29" s="67">
        <f t="shared" si="5"/>
        <v>9</v>
      </c>
    </row>
    <row r="30" spans="1:19" x14ac:dyDescent="0.3">
      <c r="A30" s="63" t="s">
        <v>1904</v>
      </c>
      <c r="B30" s="64">
        <f>VLOOKUP($A30,'Return Data'!$B$7:$R$2292,3,0)</f>
        <v>44494</v>
      </c>
      <c r="C30" s="65">
        <f>VLOOKUP($A30,'Return Data'!$B$7:$R$2292,4,0)</f>
        <v>384.16309999999999</v>
      </c>
      <c r="D30" s="65">
        <f>VLOOKUP($A30,'Return Data'!$B$7:$R$2292,10,0)</f>
        <v>7.6711</v>
      </c>
      <c r="E30" s="66">
        <f t="shared" si="0"/>
        <v>24</v>
      </c>
      <c r="F30" s="65">
        <f>VLOOKUP($A30,'Return Data'!$B$7:$R$2292,11,0)</f>
        <v>28.817299999999999</v>
      </c>
      <c r="G30" s="66">
        <f t="shared" si="1"/>
        <v>18</v>
      </c>
      <c r="H30" s="65">
        <f>VLOOKUP($A30,'Return Data'!$B$7:$R$2292,12,0)</f>
        <v>34.728900000000003</v>
      </c>
      <c r="I30" s="66">
        <f t="shared" si="2"/>
        <v>18</v>
      </c>
      <c r="J30" s="65">
        <f>VLOOKUP($A30,'Return Data'!$B$7:$R$2292,13,0)</f>
        <v>64.796899999999994</v>
      </c>
      <c r="K30" s="66">
        <f t="shared" si="3"/>
        <v>12</v>
      </c>
      <c r="L30" s="65">
        <f>VLOOKUP($A30,'Return Data'!$B$7:$R$2292,17,0)</f>
        <v>30.1739</v>
      </c>
      <c r="M30" s="66">
        <f t="shared" si="4"/>
        <v>12</v>
      </c>
      <c r="N30" s="65">
        <f>VLOOKUP($A30,'Return Data'!$B$7:$R$2292,14,0)</f>
        <v>23.958500000000001</v>
      </c>
      <c r="O30" s="66">
        <f t="shared" si="6"/>
        <v>13</v>
      </c>
      <c r="P30" s="65">
        <f>VLOOKUP($A30,'Return Data'!$B$7:$R$2292,15,0)</f>
        <v>16.049299999999999</v>
      </c>
      <c r="Q30" s="66">
        <f t="shared" si="7"/>
        <v>12</v>
      </c>
      <c r="R30" s="65">
        <f>VLOOKUP($A30,'Return Data'!$B$7:$R$2292,16,0)</f>
        <v>18.093800000000002</v>
      </c>
      <c r="S30" s="67">
        <f t="shared" si="5"/>
        <v>14</v>
      </c>
    </row>
    <row r="31" spans="1:19" x14ac:dyDescent="0.3">
      <c r="A31" s="63" t="s">
        <v>939</v>
      </c>
      <c r="B31" s="64">
        <f>VLOOKUP($A31,'Return Data'!$B$7:$R$2292,3,0)</f>
        <v>44494</v>
      </c>
      <c r="C31" s="65">
        <f>VLOOKUP($A31,'Return Data'!$B$7:$R$2292,4,0)</f>
        <v>59.914200000000001</v>
      </c>
      <c r="D31" s="65">
        <f>VLOOKUP($A31,'Return Data'!$B$7:$R$2292,10,0)</f>
        <v>12.320499999999999</v>
      </c>
      <c r="E31" s="66">
        <f t="shared" si="0"/>
        <v>8</v>
      </c>
      <c r="F31" s="65">
        <f>VLOOKUP($A31,'Return Data'!$B$7:$R$2292,11,0)</f>
        <v>32.112200000000001</v>
      </c>
      <c r="G31" s="66">
        <f t="shared" si="1"/>
        <v>6</v>
      </c>
      <c r="H31" s="65">
        <f>VLOOKUP($A31,'Return Data'!$B$7:$R$2292,12,0)</f>
        <v>38.608499999999999</v>
      </c>
      <c r="I31" s="66">
        <f t="shared" si="2"/>
        <v>7</v>
      </c>
      <c r="J31" s="65">
        <f>VLOOKUP($A31,'Return Data'!$B$7:$R$2292,13,0)</f>
        <v>63.465499999999999</v>
      </c>
      <c r="K31" s="66">
        <f t="shared" si="3"/>
        <v>15</v>
      </c>
      <c r="L31" s="65">
        <f>VLOOKUP($A31,'Return Data'!$B$7:$R$2292,17,0)</f>
        <v>25.566500000000001</v>
      </c>
      <c r="M31" s="66">
        <f t="shared" si="4"/>
        <v>22</v>
      </c>
      <c r="N31" s="65">
        <f>VLOOKUP($A31,'Return Data'!$B$7:$R$2292,14,0)</f>
        <v>23.955500000000001</v>
      </c>
      <c r="O31" s="66">
        <f t="shared" si="6"/>
        <v>14</v>
      </c>
      <c r="P31" s="65">
        <f>VLOOKUP($A31,'Return Data'!$B$7:$R$2292,15,0)</f>
        <v>17.826799999999999</v>
      </c>
      <c r="Q31" s="66">
        <f t="shared" si="7"/>
        <v>5</v>
      </c>
      <c r="R31" s="65">
        <f>VLOOKUP($A31,'Return Data'!$B$7:$R$2292,16,0)</f>
        <v>16.721</v>
      </c>
      <c r="S31" s="67">
        <f t="shared" si="5"/>
        <v>18</v>
      </c>
    </row>
    <row r="32" spans="1:19" x14ac:dyDescent="0.3">
      <c r="A32" s="63" t="s">
        <v>941</v>
      </c>
      <c r="B32" s="64">
        <f>VLOOKUP($A32,'Return Data'!$B$7:$R$2292,3,0)</f>
        <v>44494</v>
      </c>
      <c r="C32" s="65">
        <f>VLOOKUP($A32,'Return Data'!$B$7:$R$2292,4,0)</f>
        <v>361.40899999999999</v>
      </c>
      <c r="D32" s="65">
        <f>VLOOKUP($A32,'Return Data'!$B$7:$R$2292,10,0)</f>
        <v>8.9001000000000001</v>
      </c>
      <c r="E32" s="66">
        <f t="shared" si="0"/>
        <v>20</v>
      </c>
      <c r="F32" s="65">
        <f>VLOOKUP($A32,'Return Data'!$B$7:$R$2292,11,0)</f>
        <v>24.1084</v>
      </c>
      <c r="G32" s="66">
        <f t="shared" si="1"/>
        <v>25</v>
      </c>
      <c r="H32" s="65">
        <f>VLOOKUP($A32,'Return Data'!$B$7:$R$2292,12,0)</f>
        <v>30.424299999999999</v>
      </c>
      <c r="I32" s="66">
        <f t="shared" si="2"/>
        <v>24</v>
      </c>
      <c r="J32" s="65">
        <f>VLOOKUP($A32,'Return Data'!$B$7:$R$2292,13,0)</f>
        <v>52.773200000000003</v>
      </c>
      <c r="K32" s="66">
        <f t="shared" si="3"/>
        <v>24</v>
      </c>
      <c r="L32" s="65">
        <f>VLOOKUP($A32,'Return Data'!$B$7:$R$2292,17,0)</f>
        <v>26.0305</v>
      </c>
      <c r="M32" s="66">
        <f t="shared" si="4"/>
        <v>21</v>
      </c>
      <c r="N32" s="65">
        <f>VLOOKUP($A32,'Return Data'!$B$7:$R$2292,14,0)</f>
        <v>24.068000000000001</v>
      </c>
      <c r="O32" s="66">
        <f t="shared" si="6"/>
        <v>12</v>
      </c>
      <c r="P32" s="65">
        <f>VLOOKUP($A32,'Return Data'!$B$7:$R$2292,15,0)</f>
        <v>15.585599999999999</v>
      </c>
      <c r="Q32" s="66">
        <f t="shared" si="7"/>
        <v>14</v>
      </c>
      <c r="R32" s="65">
        <f>VLOOKUP($A32,'Return Data'!$B$7:$R$2292,16,0)</f>
        <v>17.255600000000001</v>
      </c>
      <c r="S32" s="67">
        <f t="shared" si="5"/>
        <v>17</v>
      </c>
    </row>
    <row r="33" spans="1:19" x14ac:dyDescent="0.3">
      <c r="A33" s="63" t="s">
        <v>942</v>
      </c>
      <c r="B33" s="64">
        <f>VLOOKUP($A33,'Return Data'!$B$7:$R$2292,3,0)</f>
        <v>44494</v>
      </c>
      <c r="C33" s="65">
        <f>VLOOKUP($A33,'Return Data'!$B$7:$R$2292,4,0)</f>
        <v>17.190000000000001</v>
      </c>
      <c r="D33" s="65">
        <f>VLOOKUP($A33,'Return Data'!$B$7:$R$2292,10,0)</f>
        <v>13.6905</v>
      </c>
      <c r="E33" s="66">
        <f t="shared" si="0"/>
        <v>4</v>
      </c>
      <c r="F33" s="65">
        <f>VLOOKUP($A33,'Return Data'!$B$7:$R$2292,11,0)</f>
        <v>32.946599999999997</v>
      </c>
      <c r="G33" s="66">
        <f t="shared" si="1"/>
        <v>4</v>
      </c>
      <c r="H33" s="65">
        <f>VLOOKUP($A33,'Return Data'!$B$7:$R$2292,12,0)</f>
        <v>35.354300000000002</v>
      </c>
      <c r="I33" s="66">
        <f t="shared" si="2"/>
        <v>16</v>
      </c>
      <c r="J33" s="65">
        <f>VLOOKUP($A33,'Return Data'!$B$7:$R$2292,13,0)</f>
        <v>57.129800000000003</v>
      </c>
      <c r="K33" s="66">
        <f t="shared" si="3"/>
        <v>22</v>
      </c>
      <c r="L33" s="65"/>
      <c r="M33" s="66"/>
      <c r="N33" s="65"/>
      <c r="O33" s="66"/>
      <c r="P33" s="65"/>
      <c r="Q33" s="66"/>
      <c r="R33" s="65">
        <f>VLOOKUP($A33,'Return Data'!$B$7:$R$2292,16,0)</f>
        <v>33.241100000000003</v>
      </c>
      <c r="S33" s="67">
        <f t="shared" si="5"/>
        <v>2</v>
      </c>
    </row>
    <row r="34" spans="1:19" x14ac:dyDescent="0.3">
      <c r="A34" s="63" t="s">
        <v>944</v>
      </c>
      <c r="B34" s="64">
        <f>VLOOKUP($A34,'Return Data'!$B$7:$R$2292,3,0)</f>
        <v>44494</v>
      </c>
      <c r="C34" s="65">
        <f>VLOOKUP($A34,'Return Data'!$B$7:$R$2292,4,0)</f>
        <v>106.2773</v>
      </c>
      <c r="D34" s="65">
        <f>VLOOKUP($A34,'Return Data'!$B$7:$R$2292,10,0)</f>
        <v>9.7950999999999997</v>
      </c>
      <c r="E34" s="66">
        <f t="shared" si="0"/>
        <v>16</v>
      </c>
      <c r="F34" s="65">
        <f>VLOOKUP($A34,'Return Data'!$B$7:$R$2292,11,0)</f>
        <v>31.325900000000001</v>
      </c>
      <c r="G34" s="66">
        <f t="shared" si="1"/>
        <v>7</v>
      </c>
      <c r="H34" s="65">
        <f>VLOOKUP($A34,'Return Data'!$B$7:$R$2292,12,0)</f>
        <v>41.8277</v>
      </c>
      <c r="I34" s="66">
        <f t="shared" si="2"/>
        <v>6</v>
      </c>
      <c r="J34" s="65">
        <f>VLOOKUP($A34,'Return Data'!$B$7:$R$2292,13,0)</f>
        <v>72.344800000000006</v>
      </c>
      <c r="K34" s="66">
        <f t="shared" si="3"/>
        <v>5</v>
      </c>
      <c r="L34" s="65">
        <f>VLOOKUP($A34,'Return Data'!$B$7:$R$2292,17,0)</f>
        <v>33.044600000000003</v>
      </c>
      <c r="M34" s="66">
        <f t="shared" si="4"/>
        <v>5</v>
      </c>
      <c r="N34" s="65">
        <f>VLOOKUP($A34,'Return Data'!$B$7:$R$2292,14,0)</f>
        <v>22.196100000000001</v>
      </c>
      <c r="O34" s="66">
        <f t="shared" si="6"/>
        <v>20</v>
      </c>
      <c r="P34" s="65">
        <f>VLOOKUP($A34,'Return Data'!$B$7:$R$2292,15,0)</f>
        <v>14.494899999999999</v>
      </c>
      <c r="Q34" s="66">
        <f t="shared" si="7"/>
        <v>20</v>
      </c>
      <c r="R34" s="65">
        <f>VLOOKUP($A34,'Return Data'!$B$7:$R$2292,16,0)</f>
        <v>14.805400000000001</v>
      </c>
      <c r="S34" s="67">
        <f t="shared" si="5"/>
        <v>24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10.734681481481481</v>
      </c>
      <c r="E36" s="74"/>
      <c r="F36" s="75">
        <f>AVERAGE(F8:F34)</f>
        <v>29.520437037037045</v>
      </c>
      <c r="G36" s="74"/>
      <c r="H36" s="75">
        <f>AVERAGE(H8:H34)</f>
        <v>36.481418518518524</v>
      </c>
      <c r="I36" s="74"/>
      <c r="J36" s="75">
        <f>AVERAGE(J8:J34)</f>
        <v>63.155251851851865</v>
      </c>
      <c r="K36" s="74"/>
      <c r="L36" s="75">
        <f>AVERAGE(L8:L34)</f>
        <v>30.216958333333327</v>
      </c>
      <c r="M36" s="74"/>
      <c r="N36" s="75">
        <f>AVERAGE(N8:N34)</f>
        <v>24.287036363636364</v>
      </c>
      <c r="O36" s="74"/>
      <c r="P36" s="75">
        <f>AVERAGE(P8:P34)</f>
        <v>16.313786363636357</v>
      </c>
      <c r="Q36" s="74"/>
      <c r="R36" s="75">
        <f>AVERAGE(R8:R34)</f>
        <v>20.097885185185184</v>
      </c>
      <c r="S36" s="76"/>
    </row>
    <row r="37" spans="1:19" x14ac:dyDescent="0.3">
      <c r="A37" s="73" t="s">
        <v>28</v>
      </c>
      <c r="B37" s="74"/>
      <c r="C37" s="74"/>
      <c r="D37" s="75">
        <f>MIN(D8:D34)</f>
        <v>6.6957000000000004</v>
      </c>
      <c r="E37" s="74"/>
      <c r="F37" s="75">
        <f>MIN(F8:F34)</f>
        <v>21.945699999999999</v>
      </c>
      <c r="G37" s="74"/>
      <c r="H37" s="75">
        <f>MIN(H8:H34)</f>
        <v>24.025600000000001</v>
      </c>
      <c r="I37" s="74"/>
      <c r="J37" s="75">
        <f>MIN(J8:J34)</f>
        <v>42.122100000000003</v>
      </c>
      <c r="K37" s="74"/>
      <c r="L37" s="75">
        <f>MIN(L8:L34)</f>
        <v>23.060300000000002</v>
      </c>
      <c r="M37" s="74"/>
      <c r="N37" s="75">
        <f>MIN(N8:N34)</f>
        <v>18.605</v>
      </c>
      <c r="O37" s="74"/>
      <c r="P37" s="75">
        <f>MIN(P8:P34)</f>
        <v>13.126200000000001</v>
      </c>
      <c r="Q37" s="74"/>
      <c r="R37" s="75">
        <f>MIN(R8:R34)</f>
        <v>12.818099999999999</v>
      </c>
      <c r="S37" s="76"/>
    </row>
    <row r="38" spans="1:19" ht="15" thickBot="1" x14ac:dyDescent="0.35">
      <c r="A38" s="77" t="s">
        <v>29</v>
      </c>
      <c r="B38" s="78"/>
      <c r="C38" s="78"/>
      <c r="D38" s="79">
        <f>MAX(D8:D34)</f>
        <v>18.011900000000001</v>
      </c>
      <c r="E38" s="78"/>
      <c r="F38" s="79">
        <f>MAX(F8:F34)</f>
        <v>36.603900000000003</v>
      </c>
      <c r="G38" s="78"/>
      <c r="H38" s="79">
        <f>MAX(H8:H34)</f>
        <v>47.565899999999999</v>
      </c>
      <c r="I38" s="78"/>
      <c r="J38" s="79">
        <f>MAX(J8:J34)</f>
        <v>78.480099999999993</v>
      </c>
      <c r="K38" s="78"/>
      <c r="L38" s="79">
        <f>MAX(L8:L34)</f>
        <v>36.920400000000001</v>
      </c>
      <c r="M38" s="78"/>
      <c r="N38" s="79">
        <f>MAX(N8:N34)</f>
        <v>30.697199999999999</v>
      </c>
      <c r="O38" s="78"/>
      <c r="P38" s="79">
        <f>MAX(P8:P34)</f>
        <v>21.3491</v>
      </c>
      <c r="Q38" s="78"/>
      <c r="R38" s="79">
        <f>MAX(R8:R34)</f>
        <v>37.9818</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Data'!$B$7:$R$2292,3,0)</f>
        <v>44494</v>
      </c>
      <c r="C8" s="65">
        <f>VLOOKUP($A8,'Return Data'!$B$7:$R$2292,4,0)</f>
        <v>827.80139360968803</v>
      </c>
      <c r="D8" s="65">
        <f>VLOOKUP($A8,'Return Data'!$B$7:$R$2292,10,0)</f>
        <v>11.2453</v>
      </c>
      <c r="E8" s="66">
        <f t="shared" ref="E8:E34" si="0">RANK(D8,D$8:D$34,0)</f>
        <v>10</v>
      </c>
      <c r="F8" s="65">
        <f>VLOOKUP($A8,'Return Data'!$B$7:$R$2292,11,0)</f>
        <v>27.769500000000001</v>
      </c>
      <c r="G8" s="66">
        <f t="shared" ref="G8:G34" si="1">RANK(F8,F$8:F$34,0)</f>
        <v>20</v>
      </c>
      <c r="H8" s="65">
        <f>VLOOKUP($A8,'Return Data'!$B$7:$R$2292,12,0)</f>
        <v>35.317700000000002</v>
      </c>
      <c r="I8" s="66">
        <f>RANK(H8,H$8:H$34,0)</f>
        <v>11</v>
      </c>
      <c r="J8" s="65">
        <f>VLOOKUP($A8,'Return Data'!$B$7:$R$2292,13,0)</f>
        <v>62.142000000000003</v>
      </c>
      <c r="K8" s="66">
        <f>RANK(J8,J$8:J$34,0)</f>
        <v>13</v>
      </c>
      <c r="L8" s="65">
        <f>VLOOKUP($A8,'Return Data'!$B$7:$R$2292,17,0)</f>
        <v>29.871099999999998</v>
      </c>
      <c r="M8" s="66">
        <f>RANK(L8,L$8:L$34,0)</f>
        <v>9</v>
      </c>
      <c r="N8" s="65">
        <f>VLOOKUP($A8,'Return Data'!$B$7:$R$2292,14,0)</f>
        <v>24.2544</v>
      </c>
      <c r="O8" s="66">
        <f>RANK(N8,N$8:N$34,0)</f>
        <v>6</v>
      </c>
      <c r="P8" s="65">
        <f>VLOOKUP($A8,'Return Data'!$B$7:$R$2292,15,0)</f>
        <v>13.892099999999999</v>
      </c>
      <c r="Q8" s="66">
        <f>RANK(P8,P$8:P$34,0)</f>
        <v>18</v>
      </c>
      <c r="R8" s="65">
        <f>VLOOKUP($A8,'Return Data'!$B$7:$R$2292,16,0)</f>
        <v>18.2715</v>
      </c>
      <c r="S8" s="67">
        <f>RANK(R8,R$8:R$34,0)</f>
        <v>13</v>
      </c>
    </row>
    <row r="9" spans="1:20" x14ac:dyDescent="0.3">
      <c r="A9" s="63" t="s">
        <v>901</v>
      </c>
      <c r="B9" s="64">
        <f>VLOOKUP($A9,'Return Data'!$B$7:$R$2292,3,0)</f>
        <v>44494</v>
      </c>
      <c r="C9" s="65">
        <f>VLOOKUP($A9,'Return Data'!$B$7:$R$2292,4,0)</f>
        <v>20.83</v>
      </c>
      <c r="D9" s="65">
        <f>VLOOKUP($A9,'Return Data'!$B$7:$R$2292,10,0)</f>
        <v>9.1719000000000008</v>
      </c>
      <c r="E9" s="66">
        <f t="shared" si="0"/>
        <v>17</v>
      </c>
      <c r="F9" s="65">
        <f>VLOOKUP($A9,'Return Data'!$B$7:$R$2292,11,0)</f>
        <v>29.138300000000001</v>
      </c>
      <c r="G9" s="66">
        <f t="shared" si="1"/>
        <v>11</v>
      </c>
      <c r="H9" s="65">
        <f>VLOOKUP($A9,'Return Data'!$B$7:$R$2292,12,0)</f>
        <v>41.508200000000002</v>
      </c>
      <c r="I9" s="66">
        <f t="shared" ref="I9:I34" si="2">RANK(H9,H$8:H$34,0)</f>
        <v>5</v>
      </c>
      <c r="J9" s="65">
        <f>VLOOKUP($A9,'Return Data'!$B$7:$R$2292,13,0)</f>
        <v>65.448800000000006</v>
      </c>
      <c r="K9" s="66">
        <f t="shared" ref="K9:K34" si="3">RANK(J9,J$8:J$34,0)</f>
        <v>6</v>
      </c>
      <c r="L9" s="65">
        <f>VLOOKUP($A9,'Return Data'!$B$7:$R$2292,17,0)</f>
        <v>34.53</v>
      </c>
      <c r="M9" s="66">
        <f t="shared" ref="M9:M34" si="4">RANK(L9,L$8:L$34,0)</f>
        <v>2</v>
      </c>
      <c r="N9" s="65"/>
      <c r="O9" s="66"/>
      <c r="P9" s="65"/>
      <c r="Q9" s="66"/>
      <c r="R9" s="65">
        <f>VLOOKUP($A9,'Return Data'!$B$7:$R$2292,16,0)</f>
        <v>27.597799999999999</v>
      </c>
      <c r="S9" s="67">
        <f t="shared" ref="S9:S34" si="5">RANK(R9,R$8:R$34,0)</f>
        <v>4</v>
      </c>
    </row>
    <row r="10" spans="1:20" x14ac:dyDescent="0.3">
      <c r="A10" s="63" t="s">
        <v>903</v>
      </c>
      <c r="B10" s="64">
        <f>VLOOKUP($A10,'Return Data'!$B$7:$R$2292,3,0)</f>
        <v>44494</v>
      </c>
      <c r="C10" s="65">
        <f>VLOOKUP($A10,'Return Data'!$B$7:$R$2292,4,0)</f>
        <v>56.33</v>
      </c>
      <c r="D10" s="65">
        <f>VLOOKUP($A10,'Return Data'!$B$7:$R$2292,10,0)</f>
        <v>7.8086000000000002</v>
      </c>
      <c r="E10" s="66">
        <f t="shared" si="0"/>
        <v>22</v>
      </c>
      <c r="F10" s="65">
        <f>VLOOKUP($A10,'Return Data'!$B$7:$R$2292,11,0)</f>
        <v>29.494299999999999</v>
      </c>
      <c r="G10" s="66">
        <f t="shared" si="1"/>
        <v>10</v>
      </c>
      <c r="H10" s="65">
        <f>VLOOKUP($A10,'Return Data'!$B$7:$R$2292,12,0)</f>
        <v>33.483400000000003</v>
      </c>
      <c r="I10" s="66">
        <f t="shared" si="2"/>
        <v>19</v>
      </c>
      <c r="J10" s="65">
        <f>VLOOKUP($A10,'Return Data'!$B$7:$R$2292,13,0)</f>
        <v>56.385300000000001</v>
      </c>
      <c r="K10" s="66">
        <f t="shared" si="3"/>
        <v>21</v>
      </c>
      <c r="L10" s="65">
        <f>VLOOKUP($A10,'Return Data'!$B$7:$R$2292,17,0)</f>
        <v>27.681000000000001</v>
      </c>
      <c r="M10" s="66">
        <f t="shared" si="4"/>
        <v>14</v>
      </c>
      <c r="N10" s="65">
        <f>VLOOKUP($A10,'Return Data'!$B$7:$R$2292,14,0)</f>
        <v>23.072800000000001</v>
      </c>
      <c r="O10" s="66">
        <f t="shared" ref="O10:O34" si="6">RANK(N10,N$8:N$34,0)</f>
        <v>12</v>
      </c>
      <c r="P10" s="65">
        <f>VLOOKUP($A10,'Return Data'!$B$7:$R$2292,15,0)</f>
        <v>13.3156</v>
      </c>
      <c r="Q10" s="66">
        <f t="shared" ref="Q10:Q34" si="7">RANK(P10,P$8:P$34,0)</f>
        <v>20</v>
      </c>
      <c r="R10" s="65">
        <f>VLOOKUP($A10,'Return Data'!$B$7:$R$2292,16,0)</f>
        <v>14.1995</v>
      </c>
      <c r="S10" s="67">
        <f t="shared" si="5"/>
        <v>18</v>
      </c>
    </row>
    <row r="11" spans="1:20" x14ac:dyDescent="0.3">
      <c r="A11" s="63" t="s">
        <v>905</v>
      </c>
      <c r="B11" s="64">
        <f>VLOOKUP($A11,'Return Data'!$B$7:$R$2292,3,0)</f>
        <v>44494</v>
      </c>
      <c r="C11" s="65">
        <f>VLOOKUP($A11,'Return Data'!$B$7:$R$2292,4,0)</f>
        <v>164.81</v>
      </c>
      <c r="D11" s="65">
        <f>VLOOKUP($A11,'Return Data'!$B$7:$R$2292,10,0)</f>
        <v>10.2113</v>
      </c>
      <c r="E11" s="66">
        <f t="shared" si="0"/>
        <v>13</v>
      </c>
      <c r="F11" s="65">
        <f>VLOOKUP($A11,'Return Data'!$B$7:$R$2292,11,0)</f>
        <v>29.741</v>
      </c>
      <c r="G11" s="66">
        <f t="shared" si="1"/>
        <v>9</v>
      </c>
      <c r="H11" s="65">
        <f>VLOOKUP($A11,'Return Data'!$B$7:$R$2292,12,0)</f>
        <v>33.883000000000003</v>
      </c>
      <c r="I11" s="66">
        <f t="shared" si="2"/>
        <v>17</v>
      </c>
      <c r="J11" s="65">
        <f>VLOOKUP($A11,'Return Data'!$B$7:$R$2292,13,0)</f>
        <v>59.963099999999997</v>
      </c>
      <c r="K11" s="66">
        <f t="shared" si="3"/>
        <v>17</v>
      </c>
      <c r="L11" s="65">
        <f>VLOOKUP($A11,'Return Data'!$B$7:$R$2292,17,0)</f>
        <v>33.005800000000001</v>
      </c>
      <c r="M11" s="66">
        <f t="shared" si="4"/>
        <v>3</v>
      </c>
      <c r="N11" s="65">
        <f>VLOOKUP($A11,'Return Data'!$B$7:$R$2292,14,0)</f>
        <v>26.0701</v>
      </c>
      <c r="O11" s="66">
        <f t="shared" si="6"/>
        <v>2</v>
      </c>
      <c r="P11" s="65">
        <f>VLOOKUP($A11,'Return Data'!$B$7:$R$2292,15,0)</f>
        <v>17.735600000000002</v>
      </c>
      <c r="Q11" s="66">
        <f t="shared" si="7"/>
        <v>2</v>
      </c>
      <c r="R11" s="65">
        <f>VLOOKUP($A11,'Return Data'!$B$7:$R$2292,16,0)</f>
        <v>18.346499999999999</v>
      </c>
      <c r="S11" s="67">
        <f t="shared" si="5"/>
        <v>11</v>
      </c>
    </row>
    <row r="12" spans="1:20" x14ac:dyDescent="0.3">
      <c r="A12" s="63" t="s">
        <v>907</v>
      </c>
      <c r="B12" s="64">
        <f>VLOOKUP($A12,'Return Data'!$B$7:$R$2292,3,0)</f>
        <v>44494</v>
      </c>
      <c r="C12" s="65">
        <f>VLOOKUP($A12,'Return Data'!$B$7:$R$2292,4,0)</f>
        <v>370.839</v>
      </c>
      <c r="D12" s="65">
        <f>VLOOKUP($A12,'Return Data'!$B$7:$R$2292,10,0)</f>
        <v>7.4325999999999999</v>
      </c>
      <c r="E12" s="66">
        <f t="shared" si="0"/>
        <v>24</v>
      </c>
      <c r="F12" s="65">
        <f>VLOOKUP($A12,'Return Data'!$B$7:$R$2292,11,0)</f>
        <v>27.8367</v>
      </c>
      <c r="G12" s="66">
        <f t="shared" si="1"/>
        <v>19</v>
      </c>
      <c r="H12" s="65">
        <f>VLOOKUP($A12,'Return Data'!$B$7:$R$2292,12,0)</f>
        <v>34.574100000000001</v>
      </c>
      <c r="I12" s="66">
        <f t="shared" si="2"/>
        <v>14</v>
      </c>
      <c r="J12" s="65">
        <f>VLOOKUP($A12,'Return Data'!$B$7:$R$2292,13,0)</f>
        <v>62.078600000000002</v>
      </c>
      <c r="K12" s="66">
        <f t="shared" si="3"/>
        <v>14</v>
      </c>
      <c r="L12" s="65">
        <f>VLOOKUP($A12,'Return Data'!$B$7:$R$2292,17,0)</f>
        <v>27.6965</v>
      </c>
      <c r="M12" s="66">
        <f t="shared" si="4"/>
        <v>13</v>
      </c>
      <c r="N12" s="65">
        <f>VLOOKUP($A12,'Return Data'!$B$7:$R$2292,14,0)</f>
        <v>24.2666</v>
      </c>
      <c r="O12" s="66">
        <f t="shared" si="6"/>
        <v>5</v>
      </c>
      <c r="P12" s="65">
        <f>VLOOKUP($A12,'Return Data'!$B$7:$R$2292,15,0)</f>
        <v>15.4352</v>
      </c>
      <c r="Q12" s="66">
        <f t="shared" si="7"/>
        <v>8</v>
      </c>
      <c r="R12" s="65">
        <f>VLOOKUP($A12,'Return Data'!$B$7:$R$2292,16,0)</f>
        <v>18.339500000000001</v>
      </c>
      <c r="S12" s="67">
        <f t="shared" si="5"/>
        <v>12</v>
      </c>
    </row>
    <row r="13" spans="1:20" x14ac:dyDescent="0.3">
      <c r="A13" s="63" t="s">
        <v>909</v>
      </c>
      <c r="B13" s="64">
        <f>VLOOKUP($A13,'Return Data'!$B$7:$R$2292,3,0)</f>
        <v>44494</v>
      </c>
      <c r="C13" s="65">
        <f>VLOOKUP($A13,'Return Data'!$B$7:$R$2292,4,0)</f>
        <v>53.03</v>
      </c>
      <c r="D13" s="65">
        <f>VLOOKUP($A13,'Return Data'!$B$7:$R$2292,10,0)</f>
        <v>8.6102000000000007</v>
      </c>
      <c r="E13" s="66">
        <f t="shared" si="0"/>
        <v>19</v>
      </c>
      <c r="F13" s="65">
        <f>VLOOKUP($A13,'Return Data'!$B$7:$R$2292,11,0)</f>
        <v>26.759899999999998</v>
      </c>
      <c r="G13" s="66">
        <f t="shared" si="1"/>
        <v>22</v>
      </c>
      <c r="H13" s="65">
        <f>VLOOKUP($A13,'Return Data'!$B$7:$R$2292,12,0)</f>
        <v>34.593899999999998</v>
      </c>
      <c r="I13" s="66">
        <f t="shared" si="2"/>
        <v>13</v>
      </c>
      <c r="J13" s="65">
        <f>VLOOKUP($A13,'Return Data'!$B$7:$R$2292,13,0)</f>
        <v>58.653700000000001</v>
      </c>
      <c r="K13" s="66">
        <f t="shared" si="3"/>
        <v>19</v>
      </c>
      <c r="L13" s="65">
        <f>VLOOKUP($A13,'Return Data'!$B$7:$R$2292,17,0)</f>
        <v>28.777799999999999</v>
      </c>
      <c r="M13" s="66">
        <f t="shared" si="4"/>
        <v>12</v>
      </c>
      <c r="N13" s="65">
        <f>VLOOKUP($A13,'Return Data'!$B$7:$R$2292,14,0)</f>
        <v>24.367899999999999</v>
      </c>
      <c r="O13" s="66">
        <f t="shared" si="6"/>
        <v>4</v>
      </c>
      <c r="P13" s="65">
        <f>VLOOKUP($A13,'Return Data'!$B$7:$R$2292,15,0)</f>
        <v>16.574400000000001</v>
      </c>
      <c r="Q13" s="66">
        <f t="shared" si="7"/>
        <v>4</v>
      </c>
      <c r="R13" s="65">
        <f>VLOOKUP($A13,'Return Data'!$B$7:$R$2292,16,0)</f>
        <v>12.305300000000001</v>
      </c>
      <c r="S13" s="67">
        <f t="shared" si="5"/>
        <v>27</v>
      </c>
    </row>
    <row r="14" spans="1:20" x14ac:dyDescent="0.3">
      <c r="A14" s="63" t="s">
        <v>910</v>
      </c>
      <c r="B14" s="64">
        <f>VLOOKUP($A14,'Return Data'!$B$7:$R$2292,3,0)</f>
        <v>44494</v>
      </c>
      <c r="C14" s="65">
        <f>VLOOKUP($A14,'Return Data'!$B$7:$R$2292,4,0)</f>
        <v>128.4605</v>
      </c>
      <c r="D14" s="65">
        <f>VLOOKUP($A14,'Return Data'!$B$7:$R$2292,10,0)</f>
        <v>12.906700000000001</v>
      </c>
      <c r="E14" s="66">
        <f t="shared" si="0"/>
        <v>5</v>
      </c>
      <c r="F14" s="65">
        <f>VLOOKUP($A14,'Return Data'!$B$7:$R$2292,11,0)</f>
        <v>33.470700000000001</v>
      </c>
      <c r="G14" s="66">
        <f t="shared" si="1"/>
        <v>3</v>
      </c>
      <c r="H14" s="65">
        <f>VLOOKUP($A14,'Return Data'!$B$7:$R$2292,12,0)</f>
        <v>37.7727</v>
      </c>
      <c r="I14" s="66">
        <f t="shared" si="2"/>
        <v>7</v>
      </c>
      <c r="J14" s="65">
        <f>VLOOKUP($A14,'Return Data'!$B$7:$R$2292,13,0)</f>
        <v>71.915400000000005</v>
      </c>
      <c r="K14" s="66">
        <f t="shared" si="3"/>
        <v>4</v>
      </c>
      <c r="L14" s="65">
        <f>VLOOKUP($A14,'Return Data'!$B$7:$R$2292,17,0)</f>
        <v>29.087</v>
      </c>
      <c r="M14" s="66">
        <f t="shared" si="4"/>
        <v>11</v>
      </c>
      <c r="N14" s="65">
        <f>VLOOKUP($A14,'Return Data'!$B$7:$R$2292,14,0)</f>
        <v>21.272200000000002</v>
      </c>
      <c r="O14" s="66">
        <f t="shared" si="6"/>
        <v>19</v>
      </c>
      <c r="P14" s="65">
        <f>VLOOKUP($A14,'Return Data'!$B$7:$R$2292,15,0)</f>
        <v>13.661</v>
      </c>
      <c r="Q14" s="66">
        <f t="shared" si="7"/>
        <v>19</v>
      </c>
      <c r="R14" s="65">
        <f>VLOOKUP($A14,'Return Data'!$B$7:$R$2292,16,0)</f>
        <v>16.560600000000001</v>
      </c>
      <c r="S14" s="67">
        <f t="shared" si="5"/>
        <v>14</v>
      </c>
    </row>
    <row r="15" spans="1:20" x14ac:dyDescent="0.3">
      <c r="A15" s="63" t="s">
        <v>2030</v>
      </c>
      <c r="B15" s="64">
        <f>VLOOKUP($A15,'Return Data'!$B$7:$R$2292,3,0)</f>
        <v>44494</v>
      </c>
      <c r="C15" s="65">
        <f>VLOOKUP($A15,'Return Data'!$B$7:$R$2292,4,0)</f>
        <v>256.21853817046798</v>
      </c>
      <c r="D15" s="65">
        <f>VLOOKUP($A15,'Return Data'!$B$7:$R$2292,10,0)</f>
        <v>12.6594</v>
      </c>
      <c r="E15" s="66">
        <f t="shared" si="0"/>
        <v>6</v>
      </c>
      <c r="F15" s="65">
        <f>VLOOKUP($A15,'Return Data'!$B$7:$R$2292,11,0)</f>
        <v>32.531599999999997</v>
      </c>
      <c r="G15" s="66">
        <f t="shared" si="1"/>
        <v>4</v>
      </c>
      <c r="H15" s="65">
        <f>VLOOKUP($A15,'Return Data'!$B$7:$R$2292,12,0)</f>
        <v>42.051400000000001</v>
      </c>
      <c r="I15" s="66">
        <f t="shared" si="2"/>
        <v>3</v>
      </c>
      <c r="J15" s="65">
        <f>VLOOKUP($A15,'Return Data'!$B$7:$R$2292,13,0)</f>
        <v>74.0595</v>
      </c>
      <c r="K15" s="66">
        <f t="shared" si="3"/>
        <v>2</v>
      </c>
      <c r="L15" s="65">
        <f>VLOOKUP($A15,'Return Data'!$B$7:$R$2292,17,0)</f>
        <v>31.144400000000001</v>
      </c>
      <c r="M15" s="66">
        <f t="shared" si="4"/>
        <v>8</v>
      </c>
      <c r="N15" s="65">
        <f>VLOOKUP($A15,'Return Data'!$B$7:$R$2292,14,0)</f>
        <v>23.1266</v>
      </c>
      <c r="O15" s="66">
        <f t="shared" si="6"/>
        <v>11</v>
      </c>
      <c r="P15" s="65">
        <f>VLOOKUP($A15,'Return Data'!$B$7:$R$2292,15,0)</f>
        <v>15.253500000000001</v>
      </c>
      <c r="Q15" s="66">
        <f t="shared" si="7"/>
        <v>10</v>
      </c>
      <c r="R15" s="65">
        <f>VLOOKUP($A15,'Return Data'!$B$7:$R$2292,16,0)</f>
        <v>12.4216</v>
      </c>
      <c r="S15" s="67">
        <f t="shared" si="5"/>
        <v>25</v>
      </c>
    </row>
    <row r="16" spans="1:20" x14ac:dyDescent="0.3">
      <c r="A16" s="63" t="s">
        <v>913</v>
      </c>
      <c r="B16" s="64">
        <f>VLOOKUP($A16,'Return Data'!$B$7:$R$2292,3,0)</f>
        <v>44494</v>
      </c>
      <c r="C16" s="65">
        <f>VLOOKUP($A16,'Return Data'!$B$7:$R$2292,4,0)</f>
        <v>16.267099999999999</v>
      </c>
      <c r="D16" s="65">
        <f>VLOOKUP($A16,'Return Data'!$B$7:$R$2292,10,0)</f>
        <v>10.0511</v>
      </c>
      <c r="E16" s="66">
        <f t="shared" si="0"/>
        <v>14</v>
      </c>
      <c r="F16" s="65">
        <f>VLOOKUP($A16,'Return Data'!$B$7:$R$2292,11,0)</f>
        <v>28.320799999999998</v>
      </c>
      <c r="G16" s="66">
        <f t="shared" si="1"/>
        <v>17</v>
      </c>
      <c r="H16" s="65">
        <f>VLOOKUP($A16,'Return Data'!$B$7:$R$2292,12,0)</f>
        <v>32.407899999999998</v>
      </c>
      <c r="I16" s="66">
        <f t="shared" si="2"/>
        <v>23</v>
      </c>
      <c r="J16" s="65">
        <f>VLOOKUP($A16,'Return Data'!$B$7:$R$2292,13,0)</f>
        <v>58.853700000000003</v>
      </c>
      <c r="K16" s="66">
        <f t="shared" si="3"/>
        <v>18</v>
      </c>
      <c r="L16" s="65">
        <f>VLOOKUP($A16,'Return Data'!$B$7:$R$2292,17,0)</f>
        <v>27.352</v>
      </c>
      <c r="M16" s="66">
        <f t="shared" si="4"/>
        <v>17</v>
      </c>
      <c r="N16" s="65"/>
      <c r="O16" s="66"/>
      <c r="P16" s="65"/>
      <c r="Q16" s="66"/>
      <c r="R16" s="65">
        <f>VLOOKUP($A16,'Return Data'!$B$7:$R$2292,16,0)</f>
        <v>20.747199999999999</v>
      </c>
      <c r="S16" s="67">
        <f t="shared" si="5"/>
        <v>7</v>
      </c>
    </row>
    <row r="17" spans="1:19" x14ac:dyDescent="0.3">
      <c r="A17" s="63" t="s">
        <v>914</v>
      </c>
      <c r="B17" s="64">
        <f>VLOOKUP($A17,'Return Data'!$B$7:$R$2292,3,0)</f>
        <v>44494</v>
      </c>
      <c r="C17" s="65">
        <f>VLOOKUP($A17,'Return Data'!$B$7:$R$2292,4,0)</f>
        <v>549.91</v>
      </c>
      <c r="D17" s="65">
        <f>VLOOKUP($A17,'Return Data'!$B$7:$R$2292,10,0)</f>
        <v>17.776399999999999</v>
      </c>
      <c r="E17" s="66">
        <f t="shared" si="0"/>
        <v>1</v>
      </c>
      <c r="F17" s="65">
        <f>VLOOKUP($A17,'Return Data'!$B$7:$R$2292,11,0)</f>
        <v>36.075899999999997</v>
      </c>
      <c r="G17" s="66">
        <f t="shared" si="1"/>
        <v>1</v>
      </c>
      <c r="H17" s="65">
        <f>VLOOKUP($A17,'Return Data'!$B$7:$R$2292,12,0)</f>
        <v>44.915300000000002</v>
      </c>
      <c r="I17" s="66">
        <f t="shared" si="2"/>
        <v>2</v>
      </c>
      <c r="J17" s="65">
        <f>VLOOKUP($A17,'Return Data'!$B$7:$R$2292,13,0)</f>
        <v>77.127499999999998</v>
      </c>
      <c r="K17" s="66">
        <f t="shared" si="3"/>
        <v>1</v>
      </c>
      <c r="L17" s="65">
        <f>VLOOKUP($A17,'Return Data'!$B$7:$R$2292,17,0)</f>
        <v>31.275600000000001</v>
      </c>
      <c r="M17" s="66">
        <f t="shared" si="4"/>
        <v>7</v>
      </c>
      <c r="N17" s="65">
        <f>VLOOKUP($A17,'Return Data'!$B$7:$R$2292,14,0)</f>
        <v>22.655899999999999</v>
      </c>
      <c r="O17" s="66">
        <f t="shared" si="6"/>
        <v>14</v>
      </c>
      <c r="P17" s="65">
        <f>VLOOKUP($A17,'Return Data'!$B$7:$R$2292,15,0)</f>
        <v>15.212999999999999</v>
      </c>
      <c r="Q17" s="66">
        <f t="shared" si="7"/>
        <v>12</v>
      </c>
      <c r="R17" s="65">
        <f>VLOOKUP($A17,'Return Data'!$B$7:$R$2292,16,0)</f>
        <v>18.754799999999999</v>
      </c>
      <c r="S17" s="67">
        <f t="shared" si="5"/>
        <v>9</v>
      </c>
    </row>
    <row r="18" spans="1:19" x14ac:dyDescent="0.3">
      <c r="A18" s="63" t="s">
        <v>917</v>
      </c>
      <c r="B18" s="64">
        <f>VLOOKUP($A18,'Return Data'!$B$7:$R$2292,3,0)</f>
        <v>44494</v>
      </c>
      <c r="C18" s="65">
        <f>VLOOKUP($A18,'Return Data'!$B$7:$R$2292,4,0)</f>
        <v>70.89</v>
      </c>
      <c r="D18" s="65">
        <f>VLOOKUP($A18,'Return Data'!$B$7:$R$2292,10,0)</f>
        <v>9.0448000000000004</v>
      </c>
      <c r="E18" s="66">
        <f t="shared" si="0"/>
        <v>18</v>
      </c>
      <c r="F18" s="65">
        <f>VLOOKUP($A18,'Return Data'!$B$7:$R$2292,11,0)</f>
        <v>26.952000000000002</v>
      </c>
      <c r="G18" s="66">
        <f t="shared" si="1"/>
        <v>21</v>
      </c>
      <c r="H18" s="65">
        <f>VLOOKUP($A18,'Return Data'!$B$7:$R$2292,12,0)</f>
        <v>33.327100000000002</v>
      </c>
      <c r="I18" s="66">
        <f t="shared" si="2"/>
        <v>20</v>
      </c>
      <c r="J18" s="65">
        <f>VLOOKUP($A18,'Return Data'!$B$7:$R$2292,13,0)</f>
        <v>57.533299999999997</v>
      </c>
      <c r="K18" s="66">
        <f t="shared" si="3"/>
        <v>20</v>
      </c>
      <c r="L18" s="65">
        <f>VLOOKUP($A18,'Return Data'!$B$7:$R$2292,17,0)</f>
        <v>27.134599999999999</v>
      </c>
      <c r="M18" s="66">
        <f t="shared" si="4"/>
        <v>18</v>
      </c>
      <c r="N18" s="65">
        <f>VLOOKUP($A18,'Return Data'!$B$7:$R$2292,14,0)</f>
        <v>20.081800000000001</v>
      </c>
      <c r="O18" s="66">
        <f t="shared" si="6"/>
        <v>21</v>
      </c>
      <c r="P18" s="65">
        <f>VLOOKUP($A18,'Return Data'!$B$7:$R$2292,15,0)</f>
        <v>13.9849</v>
      </c>
      <c r="Q18" s="66">
        <f t="shared" si="7"/>
        <v>16</v>
      </c>
      <c r="R18" s="65">
        <f>VLOOKUP($A18,'Return Data'!$B$7:$R$2292,16,0)</f>
        <v>12.8325</v>
      </c>
      <c r="S18" s="67">
        <f t="shared" si="5"/>
        <v>23</v>
      </c>
    </row>
    <row r="19" spans="1:19" x14ac:dyDescent="0.3">
      <c r="A19" s="63" t="s">
        <v>918</v>
      </c>
      <c r="B19" s="64">
        <f>VLOOKUP($A19,'Return Data'!$B$7:$R$2292,3,0)</f>
        <v>44494</v>
      </c>
      <c r="C19" s="65">
        <f>VLOOKUP($A19,'Return Data'!$B$7:$R$2292,4,0)</f>
        <v>53.47</v>
      </c>
      <c r="D19" s="65">
        <f>VLOOKUP($A19,'Return Data'!$B$7:$R$2292,10,0)</f>
        <v>8.1075999999999997</v>
      </c>
      <c r="E19" s="66">
        <f t="shared" si="0"/>
        <v>21</v>
      </c>
      <c r="F19" s="65">
        <f>VLOOKUP($A19,'Return Data'!$B$7:$R$2292,11,0)</f>
        <v>26.197800000000001</v>
      </c>
      <c r="G19" s="66">
        <f t="shared" si="1"/>
        <v>23</v>
      </c>
      <c r="H19" s="65">
        <f>VLOOKUP($A19,'Return Data'!$B$7:$R$2292,12,0)</f>
        <v>25.900600000000001</v>
      </c>
      <c r="I19" s="66">
        <f t="shared" si="2"/>
        <v>26</v>
      </c>
      <c r="J19" s="65">
        <f>VLOOKUP($A19,'Return Data'!$B$7:$R$2292,13,0)</f>
        <v>48.692999999999998</v>
      </c>
      <c r="K19" s="66">
        <f t="shared" si="3"/>
        <v>26</v>
      </c>
      <c r="L19" s="65">
        <f>VLOOKUP($A19,'Return Data'!$B$7:$R$2292,17,0)</f>
        <v>22.761900000000001</v>
      </c>
      <c r="M19" s="66">
        <f t="shared" si="4"/>
        <v>23</v>
      </c>
      <c r="N19" s="65">
        <f>VLOOKUP($A19,'Return Data'!$B$7:$R$2292,14,0)</f>
        <v>20.862300000000001</v>
      </c>
      <c r="O19" s="66">
        <f t="shared" si="6"/>
        <v>20</v>
      </c>
      <c r="P19" s="65">
        <f>VLOOKUP($A19,'Return Data'!$B$7:$R$2292,15,0)</f>
        <v>16.088999999999999</v>
      </c>
      <c r="Q19" s="66">
        <f t="shared" si="7"/>
        <v>6</v>
      </c>
      <c r="R19" s="65">
        <f>VLOOKUP($A19,'Return Data'!$B$7:$R$2292,16,0)</f>
        <v>12.5114</v>
      </c>
      <c r="S19" s="67">
        <f t="shared" si="5"/>
        <v>24</v>
      </c>
    </row>
    <row r="20" spans="1:19" x14ac:dyDescent="0.3">
      <c r="A20" s="63" t="s">
        <v>920</v>
      </c>
      <c r="B20" s="64">
        <f>VLOOKUP($A20,'Return Data'!$B$7:$R$2292,3,0)</f>
        <v>44494</v>
      </c>
      <c r="C20" s="65">
        <f>VLOOKUP($A20,'Return Data'!$B$7:$R$2292,4,0)</f>
        <v>195.566</v>
      </c>
      <c r="D20" s="65">
        <f>VLOOKUP($A20,'Return Data'!$B$7:$R$2292,10,0)</f>
        <v>7.1436000000000002</v>
      </c>
      <c r="E20" s="66">
        <f t="shared" si="0"/>
        <v>25</v>
      </c>
      <c r="F20" s="65">
        <f>VLOOKUP($A20,'Return Data'!$B$7:$R$2292,11,0)</f>
        <v>21.197800000000001</v>
      </c>
      <c r="G20" s="66">
        <f t="shared" si="1"/>
        <v>27</v>
      </c>
      <c r="H20" s="65">
        <f>VLOOKUP($A20,'Return Data'!$B$7:$R$2292,12,0)</f>
        <v>28.3873</v>
      </c>
      <c r="I20" s="66">
        <f t="shared" si="2"/>
        <v>25</v>
      </c>
      <c r="J20" s="65">
        <f>VLOOKUP($A20,'Return Data'!$B$7:$R$2292,13,0)</f>
        <v>50.569699999999997</v>
      </c>
      <c r="K20" s="66">
        <f t="shared" si="3"/>
        <v>25</v>
      </c>
      <c r="L20" s="65">
        <f>VLOOKUP($A20,'Return Data'!$B$7:$R$2292,17,0)</f>
        <v>27.5365</v>
      </c>
      <c r="M20" s="66">
        <f t="shared" si="4"/>
        <v>16</v>
      </c>
      <c r="N20" s="65">
        <f>VLOOKUP($A20,'Return Data'!$B$7:$R$2292,14,0)</f>
        <v>24.087299999999999</v>
      </c>
      <c r="O20" s="66">
        <f t="shared" si="6"/>
        <v>7</v>
      </c>
      <c r="P20" s="65">
        <f>VLOOKUP($A20,'Return Data'!$B$7:$R$2292,15,0)</f>
        <v>15.2554</v>
      </c>
      <c r="Q20" s="66">
        <f t="shared" si="7"/>
        <v>9</v>
      </c>
      <c r="R20" s="65">
        <f>VLOOKUP($A20,'Return Data'!$B$7:$R$2292,16,0)</f>
        <v>18.946400000000001</v>
      </c>
      <c r="S20" s="67">
        <f t="shared" si="5"/>
        <v>8</v>
      </c>
    </row>
    <row r="21" spans="1:19" x14ac:dyDescent="0.3">
      <c r="A21" s="63" t="s">
        <v>923</v>
      </c>
      <c r="B21" s="64">
        <f>VLOOKUP($A21,'Return Data'!$B$7:$R$2292,3,0)</f>
        <v>44494</v>
      </c>
      <c r="C21" s="65">
        <f>VLOOKUP($A21,'Return Data'!$B$7:$R$2292,4,0)</f>
        <v>69.418999999999997</v>
      </c>
      <c r="D21" s="65">
        <f>VLOOKUP($A21,'Return Data'!$B$7:$R$2292,10,0)</f>
        <v>6.94</v>
      </c>
      <c r="E21" s="66">
        <f t="shared" si="0"/>
        <v>26</v>
      </c>
      <c r="F21" s="65">
        <f>VLOOKUP($A21,'Return Data'!$B$7:$R$2292,11,0)</f>
        <v>21.402200000000001</v>
      </c>
      <c r="G21" s="66">
        <f t="shared" si="1"/>
        <v>26</v>
      </c>
      <c r="H21" s="65">
        <f>VLOOKUP($A21,'Return Data'!$B$7:$R$2292,12,0)</f>
        <v>23.192499999999999</v>
      </c>
      <c r="I21" s="66">
        <f t="shared" si="2"/>
        <v>27</v>
      </c>
      <c r="J21" s="65">
        <f>VLOOKUP($A21,'Return Data'!$B$7:$R$2292,13,0)</f>
        <v>40.860799999999998</v>
      </c>
      <c r="K21" s="66">
        <f t="shared" si="3"/>
        <v>27</v>
      </c>
      <c r="L21" s="65">
        <f>VLOOKUP($A21,'Return Data'!$B$7:$R$2292,17,0)</f>
        <v>22.006</v>
      </c>
      <c r="M21" s="66">
        <f t="shared" si="4"/>
        <v>24</v>
      </c>
      <c r="N21" s="65">
        <f>VLOOKUP($A21,'Return Data'!$B$7:$R$2292,14,0)</f>
        <v>17.5855</v>
      </c>
      <c r="O21" s="66">
        <f t="shared" si="6"/>
        <v>22</v>
      </c>
      <c r="P21" s="65">
        <f>VLOOKUP($A21,'Return Data'!$B$7:$R$2292,15,0)</f>
        <v>12.2012</v>
      </c>
      <c r="Q21" s="66">
        <f t="shared" si="7"/>
        <v>22</v>
      </c>
      <c r="R21" s="65">
        <f>VLOOKUP($A21,'Return Data'!$B$7:$R$2292,16,0)</f>
        <v>13.372</v>
      </c>
      <c r="S21" s="67">
        <f t="shared" si="5"/>
        <v>20</v>
      </c>
    </row>
    <row r="22" spans="1:19" x14ac:dyDescent="0.3">
      <c r="A22" s="63" t="s">
        <v>925</v>
      </c>
      <c r="B22" s="64">
        <f>VLOOKUP($A22,'Return Data'!$B$7:$R$2292,3,0)</f>
        <v>44494</v>
      </c>
      <c r="C22" s="65">
        <f>VLOOKUP($A22,'Return Data'!$B$7:$R$2292,4,0)</f>
        <v>24.504999999999999</v>
      </c>
      <c r="D22" s="65">
        <f>VLOOKUP($A22,'Return Data'!$B$7:$R$2292,10,0)</f>
        <v>12.138199999999999</v>
      </c>
      <c r="E22" s="66">
        <f t="shared" si="0"/>
        <v>7</v>
      </c>
      <c r="F22" s="65">
        <f>VLOOKUP($A22,'Return Data'!$B$7:$R$2292,11,0)</f>
        <v>28.063099999999999</v>
      </c>
      <c r="G22" s="66">
        <f t="shared" si="1"/>
        <v>18</v>
      </c>
      <c r="H22" s="65">
        <f>VLOOKUP($A22,'Return Data'!$B$7:$R$2292,12,0)</f>
        <v>32.533999999999999</v>
      </c>
      <c r="I22" s="66">
        <f t="shared" si="2"/>
        <v>22</v>
      </c>
      <c r="J22" s="65">
        <f>VLOOKUP($A22,'Return Data'!$B$7:$R$2292,13,0)</f>
        <v>54.187399999999997</v>
      </c>
      <c r="K22" s="66">
        <f t="shared" si="3"/>
        <v>23</v>
      </c>
      <c r="L22" s="65">
        <f>VLOOKUP($A22,'Return Data'!$B$7:$R$2292,17,0)</f>
        <v>26.572800000000001</v>
      </c>
      <c r="M22" s="66">
        <f t="shared" si="4"/>
        <v>20</v>
      </c>
      <c r="N22" s="65">
        <f>VLOOKUP($A22,'Return Data'!$B$7:$R$2292,14,0)</f>
        <v>22.707699999999999</v>
      </c>
      <c r="O22" s="66">
        <f t="shared" si="6"/>
        <v>13</v>
      </c>
      <c r="P22" s="65">
        <f>VLOOKUP($A22,'Return Data'!$B$7:$R$2292,15,0)</f>
        <v>15.5174</v>
      </c>
      <c r="Q22" s="66">
        <f t="shared" si="7"/>
        <v>7</v>
      </c>
      <c r="R22" s="65">
        <f>VLOOKUP($A22,'Return Data'!$B$7:$R$2292,16,0)</f>
        <v>14.3858</v>
      </c>
      <c r="S22" s="67">
        <f t="shared" si="5"/>
        <v>17</v>
      </c>
    </row>
    <row r="23" spans="1:19" x14ac:dyDescent="0.3">
      <c r="A23" s="63" t="s">
        <v>927</v>
      </c>
      <c r="B23" s="64">
        <f>VLOOKUP($A23,'Return Data'!$B$7:$R$2292,3,0)</f>
        <v>44494</v>
      </c>
      <c r="C23" s="65">
        <f>VLOOKUP($A23,'Return Data'!$B$7:$R$2292,4,0)</f>
        <v>17.384799999999998</v>
      </c>
      <c r="D23" s="65">
        <f>VLOOKUP($A23,'Return Data'!$B$7:$R$2292,10,0)</f>
        <v>15.4277</v>
      </c>
      <c r="E23" s="66">
        <f t="shared" si="0"/>
        <v>2</v>
      </c>
      <c r="F23" s="65">
        <f>VLOOKUP($A23,'Return Data'!$B$7:$R$2292,11,0)</f>
        <v>34.814</v>
      </c>
      <c r="G23" s="66">
        <f t="shared" si="1"/>
        <v>2</v>
      </c>
      <c r="H23" s="65">
        <f>VLOOKUP($A23,'Return Data'!$B$7:$R$2292,12,0)</f>
        <v>45.469799999999999</v>
      </c>
      <c r="I23" s="66">
        <f t="shared" si="2"/>
        <v>1</v>
      </c>
      <c r="J23" s="65">
        <f>VLOOKUP($A23,'Return Data'!$B$7:$R$2292,13,0)</f>
        <v>71.968400000000003</v>
      </c>
      <c r="K23" s="66">
        <f t="shared" si="3"/>
        <v>3</v>
      </c>
      <c r="L23" s="65"/>
      <c r="M23" s="66"/>
      <c r="N23" s="65"/>
      <c r="O23" s="66"/>
      <c r="P23" s="65"/>
      <c r="Q23" s="66"/>
      <c r="R23" s="65">
        <f>VLOOKUP($A23,'Return Data'!$B$7:$R$2292,16,0)</f>
        <v>35.4636</v>
      </c>
      <c r="S23" s="67">
        <f t="shared" si="5"/>
        <v>1</v>
      </c>
    </row>
    <row r="24" spans="1:19" x14ac:dyDescent="0.3">
      <c r="A24" s="63" t="s">
        <v>929</v>
      </c>
      <c r="B24" s="64">
        <f>VLOOKUP($A24,'Return Data'!$B$7:$R$2292,3,0)</f>
        <v>44494</v>
      </c>
      <c r="C24" s="65">
        <f>VLOOKUP($A24,'Return Data'!$B$7:$R$2292,4,0)</f>
        <v>99.694999999999993</v>
      </c>
      <c r="D24" s="65">
        <f>VLOOKUP($A24,'Return Data'!$B$7:$R$2292,10,0)</f>
        <v>10.5916</v>
      </c>
      <c r="E24" s="66">
        <f t="shared" si="0"/>
        <v>12</v>
      </c>
      <c r="F24" s="65">
        <f>VLOOKUP($A24,'Return Data'!$B$7:$R$2292,11,0)</f>
        <v>29.011600000000001</v>
      </c>
      <c r="G24" s="66">
        <f t="shared" si="1"/>
        <v>13</v>
      </c>
      <c r="H24" s="65">
        <f>VLOOKUP($A24,'Return Data'!$B$7:$R$2292,12,0)</f>
        <v>36.050400000000003</v>
      </c>
      <c r="I24" s="66">
        <f t="shared" si="2"/>
        <v>10</v>
      </c>
      <c r="J24" s="65">
        <f>VLOOKUP($A24,'Return Data'!$B$7:$R$2292,13,0)</f>
        <v>64.123199999999997</v>
      </c>
      <c r="K24" s="66">
        <f t="shared" si="3"/>
        <v>8</v>
      </c>
      <c r="L24" s="65">
        <f>VLOOKUP($A24,'Return Data'!$B$7:$R$2292,17,0)</f>
        <v>35.533900000000003</v>
      </c>
      <c r="M24" s="66">
        <f t="shared" si="4"/>
        <v>1</v>
      </c>
      <c r="N24" s="65">
        <f>VLOOKUP($A24,'Return Data'!$B$7:$R$2292,14,0)</f>
        <v>29.3368</v>
      </c>
      <c r="O24" s="66">
        <f t="shared" si="6"/>
        <v>1</v>
      </c>
      <c r="P24" s="65">
        <f>VLOOKUP($A24,'Return Data'!$B$7:$R$2292,15,0)</f>
        <v>20.258700000000001</v>
      </c>
      <c r="Q24" s="66">
        <f t="shared" si="7"/>
        <v>1</v>
      </c>
      <c r="R24" s="65">
        <f>VLOOKUP($A24,'Return Data'!$B$7:$R$2292,16,0)</f>
        <v>22.559200000000001</v>
      </c>
      <c r="S24" s="67">
        <f t="shared" si="5"/>
        <v>6</v>
      </c>
    </row>
    <row r="25" spans="1:19" x14ac:dyDescent="0.3">
      <c r="A25" s="63" t="s">
        <v>931</v>
      </c>
      <c r="B25" s="64">
        <f>VLOOKUP($A25,'Return Data'!$B$7:$R$2292,3,0)</f>
        <v>44494</v>
      </c>
      <c r="C25" s="65">
        <f>VLOOKUP($A25,'Return Data'!$B$7:$R$2292,4,0)</f>
        <v>16.616599999999998</v>
      </c>
      <c r="D25" s="65">
        <f>VLOOKUP($A25,'Return Data'!$B$7:$R$2292,10,0)</f>
        <v>6.2225000000000001</v>
      </c>
      <c r="E25" s="66">
        <f t="shared" si="0"/>
        <v>27</v>
      </c>
      <c r="F25" s="65">
        <f>VLOOKUP($A25,'Return Data'!$B$7:$R$2292,11,0)</f>
        <v>28.321400000000001</v>
      </c>
      <c r="G25" s="66">
        <f t="shared" si="1"/>
        <v>16</v>
      </c>
      <c r="H25" s="65">
        <f>VLOOKUP($A25,'Return Data'!$B$7:$R$2292,12,0)</f>
        <v>35.282400000000003</v>
      </c>
      <c r="I25" s="66">
        <f t="shared" si="2"/>
        <v>12</v>
      </c>
      <c r="J25" s="65">
        <f>VLOOKUP($A25,'Return Data'!$B$7:$R$2292,13,0)</f>
        <v>64.255700000000004</v>
      </c>
      <c r="K25" s="66">
        <f t="shared" si="3"/>
        <v>7</v>
      </c>
      <c r="L25" s="65"/>
      <c r="M25" s="66"/>
      <c r="N25" s="65"/>
      <c r="O25" s="66"/>
      <c r="P25" s="65"/>
      <c r="Q25" s="66"/>
      <c r="R25" s="65">
        <f>VLOOKUP($A25,'Return Data'!$B$7:$R$2292,16,0)</f>
        <v>28.507400000000001</v>
      </c>
      <c r="S25" s="67">
        <f t="shared" si="5"/>
        <v>3</v>
      </c>
    </row>
    <row r="26" spans="1:19" x14ac:dyDescent="0.3">
      <c r="A26" s="63" t="s">
        <v>2018</v>
      </c>
      <c r="B26" s="64">
        <f>VLOOKUP($A26,'Return Data'!$B$7:$R$2292,3,0)</f>
        <v>44494</v>
      </c>
      <c r="C26" s="65">
        <f>VLOOKUP($A26,'Return Data'!$B$7:$R$2292,4,0)</f>
        <v>24.5731</v>
      </c>
      <c r="D26" s="65">
        <f>VLOOKUP($A26,'Return Data'!$B$7:$R$2292,10,0)</f>
        <v>13.838100000000001</v>
      </c>
      <c r="E26" s="66">
        <f t="shared" si="0"/>
        <v>3</v>
      </c>
      <c r="F26" s="65">
        <f>VLOOKUP($A26,'Return Data'!$B$7:$R$2292,11,0)</f>
        <v>29.9373</v>
      </c>
      <c r="G26" s="66">
        <f t="shared" si="1"/>
        <v>8</v>
      </c>
      <c r="H26" s="65">
        <f>VLOOKUP($A26,'Return Data'!$B$7:$R$2292,12,0)</f>
        <v>41.906500000000001</v>
      </c>
      <c r="I26" s="66">
        <f t="shared" si="2"/>
        <v>4</v>
      </c>
      <c r="J26" s="65">
        <f>VLOOKUP($A26,'Return Data'!$B$7:$R$2292,13,0)</f>
        <v>63.814100000000003</v>
      </c>
      <c r="K26" s="66">
        <f t="shared" si="3"/>
        <v>9</v>
      </c>
      <c r="L26" s="65">
        <f>VLOOKUP($A26,'Return Data'!$B$7:$R$2292,17,0)</f>
        <v>26.939599999999999</v>
      </c>
      <c r="M26" s="66">
        <f t="shared" si="4"/>
        <v>19</v>
      </c>
      <c r="N26" s="65">
        <f>VLOOKUP($A26,'Return Data'!$B$7:$R$2292,14,0)</f>
        <v>22.593900000000001</v>
      </c>
      <c r="O26" s="66">
        <f t="shared" si="6"/>
        <v>15</v>
      </c>
      <c r="P26" s="65">
        <f>VLOOKUP($A26,'Return Data'!$B$7:$R$2292,15,0)</f>
        <v>14.483000000000001</v>
      </c>
      <c r="Q26" s="66">
        <f t="shared" si="7"/>
        <v>14</v>
      </c>
      <c r="R26" s="65">
        <f>VLOOKUP($A26,'Return Data'!$B$7:$R$2292,16,0)</f>
        <v>16.497900000000001</v>
      </c>
      <c r="S26" s="67">
        <f t="shared" si="5"/>
        <v>15</v>
      </c>
    </row>
    <row r="27" spans="1:19" x14ac:dyDescent="0.3">
      <c r="A27" s="63" t="s">
        <v>932</v>
      </c>
      <c r="B27" s="64">
        <f>VLOOKUP($A27,'Return Data'!$B$7:$R$2292,3,0)</f>
        <v>44494</v>
      </c>
      <c r="C27" s="65">
        <f>VLOOKUP($A27,'Return Data'!$B$7:$R$2292,4,0)</f>
        <v>842.60670000000005</v>
      </c>
      <c r="D27" s="65">
        <f>VLOOKUP($A27,'Return Data'!$B$7:$R$2292,10,0)</f>
        <v>12.132400000000001</v>
      </c>
      <c r="E27" s="66">
        <f t="shared" si="0"/>
        <v>8</v>
      </c>
      <c r="F27" s="65">
        <f>VLOOKUP($A27,'Return Data'!$B$7:$R$2292,11,0)</f>
        <v>29.106200000000001</v>
      </c>
      <c r="G27" s="66">
        <f t="shared" si="1"/>
        <v>12</v>
      </c>
      <c r="H27" s="65">
        <f>VLOOKUP($A27,'Return Data'!$B$7:$R$2292,12,0)</f>
        <v>33.270899999999997</v>
      </c>
      <c r="I27" s="66">
        <f t="shared" si="2"/>
        <v>21</v>
      </c>
      <c r="J27" s="65">
        <f>VLOOKUP($A27,'Return Data'!$B$7:$R$2292,13,0)</f>
        <v>61.355600000000003</v>
      </c>
      <c r="K27" s="66">
        <f t="shared" si="3"/>
        <v>16</v>
      </c>
      <c r="L27" s="65">
        <f>VLOOKUP($A27,'Return Data'!$B$7:$R$2292,17,0)</f>
        <v>27.661799999999999</v>
      </c>
      <c r="M27" s="66">
        <f t="shared" si="4"/>
        <v>15</v>
      </c>
      <c r="N27" s="65">
        <f>VLOOKUP($A27,'Return Data'!$B$7:$R$2292,14,0)</f>
        <v>21.6889</v>
      </c>
      <c r="O27" s="66">
        <f t="shared" si="6"/>
        <v>17</v>
      </c>
      <c r="P27" s="65">
        <f>VLOOKUP($A27,'Return Data'!$B$7:$R$2292,15,0)</f>
        <v>12.464600000000001</v>
      </c>
      <c r="Q27" s="66">
        <f t="shared" si="7"/>
        <v>21</v>
      </c>
      <c r="R27" s="65">
        <f>VLOOKUP($A27,'Return Data'!$B$7:$R$2292,16,0)</f>
        <v>18.542899999999999</v>
      </c>
      <c r="S27" s="67">
        <f t="shared" si="5"/>
        <v>10</v>
      </c>
    </row>
    <row r="28" spans="1:19" x14ac:dyDescent="0.3">
      <c r="A28" s="63" t="s">
        <v>934</v>
      </c>
      <c r="B28" s="64">
        <f>VLOOKUP($A28,'Return Data'!$B$7:$R$2292,3,0)</f>
        <v>44494</v>
      </c>
      <c r="C28" s="65">
        <f>VLOOKUP($A28,'Return Data'!$B$7:$R$2292,4,0)</f>
        <v>182.81</v>
      </c>
      <c r="D28" s="65">
        <f>VLOOKUP($A28,'Return Data'!$B$7:$R$2292,10,0)</f>
        <v>10.626300000000001</v>
      </c>
      <c r="E28" s="66">
        <f t="shared" si="0"/>
        <v>11</v>
      </c>
      <c r="F28" s="65">
        <f>VLOOKUP($A28,'Return Data'!$B$7:$R$2292,11,0)</f>
        <v>28.9938</v>
      </c>
      <c r="G28" s="66">
        <f t="shared" si="1"/>
        <v>14</v>
      </c>
      <c r="H28" s="65">
        <f>VLOOKUP($A28,'Return Data'!$B$7:$R$2292,12,0)</f>
        <v>36.915799999999997</v>
      </c>
      <c r="I28" s="66">
        <f t="shared" si="2"/>
        <v>9</v>
      </c>
      <c r="J28" s="65">
        <f>VLOOKUP($A28,'Return Data'!$B$7:$R$2292,13,0)</f>
        <v>63.398299999999999</v>
      </c>
      <c r="K28" s="66">
        <f t="shared" si="3"/>
        <v>12</v>
      </c>
      <c r="L28" s="65">
        <f>VLOOKUP($A28,'Return Data'!$B$7:$R$2292,17,0)</f>
        <v>32.811300000000003</v>
      </c>
      <c r="M28" s="66">
        <f t="shared" si="4"/>
        <v>4</v>
      </c>
      <c r="N28" s="65">
        <f>VLOOKUP($A28,'Return Data'!$B$7:$R$2292,14,0)</f>
        <v>24.6995</v>
      </c>
      <c r="O28" s="66">
        <f t="shared" si="6"/>
        <v>3</v>
      </c>
      <c r="P28" s="65">
        <f>VLOOKUP($A28,'Return Data'!$B$7:$R$2292,15,0)</f>
        <v>16.662199999999999</v>
      </c>
      <c r="Q28" s="66">
        <f t="shared" si="7"/>
        <v>3</v>
      </c>
      <c r="R28" s="65">
        <f>VLOOKUP($A28,'Return Data'!$B$7:$R$2292,16,0)</f>
        <v>25.136700000000001</v>
      </c>
      <c r="S28" s="67">
        <f t="shared" si="5"/>
        <v>5</v>
      </c>
    </row>
    <row r="29" spans="1:19" x14ac:dyDescent="0.3">
      <c r="A29" s="63" t="s">
        <v>936</v>
      </c>
      <c r="B29" s="64">
        <f>VLOOKUP($A29,'Return Data'!$B$7:$R$2292,3,0)</f>
        <v>44494</v>
      </c>
      <c r="C29" s="65">
        <f>VLOOKUP($A29,'Return Data'!$B$7:$R$2292,4,0)</f>
        <v>65.177599999999998</v>
      </c>
      <c r="D29" s="65">
        <f>VLOOKUP($A29,'Return Data'!$B$7:$R$2292,10,0)</f>
        <v>9.5989000000000004</v>
      </c>
      <c r="E29" s="66">
        <f t="shared" si="0"/>
        <v>16</v>
      </c>
      <c r="F29" s="65">
        <f>VLOOKUP($A29,'Return Data'!$B$7:$R$2292,11,0)</f>
        <v>24.904399999999999</v>
      </c>
      <c r="G29" s="66">
        <f t="shared" si="1"/>
        <v>24</v>
      </c>
      <c r="H29" s="65">
        <f>VLOOKUP($A29,'Return Data'!$B$7:$R$2292,12,0)</f>
        <v>33.535499999999999</v>
      </c>
      <c r="I29" s="66">
        <f t="shared" si="2"/>
        <v>18</v>
      </c>
      <c r="J29" s="65">
        <f>VLOOKUP($A29,'Return Data'!$B$7:$R$2292,13,0)</f>
        <v>63.473700000000001</v>
      </c>
      <c r="K29" s="66">
        <f t="shared" si="3"/>
        <v>11</v>
      </c>
      <c r="L29" s="65">
        <f>VLOOKUP($A29,'Return Data'!$B$7:$R$2292,17,0)</f>
        <v>31.822399999999998</v>
      </c>
      <c r="M29" s="66">
        <f t="shared" si="4"/>
        <v>6</v>
      </c>
      <c r="N29" s="65">
        <f>VLOOKUP($A29,'Return Data'!$B$7:$R$2292,14,0)</f>
        <v>24.010100000000001</v>
      </c>
      <c r="O29" s="66">
        <f t="shared" si="6"/>
        <v>8</v>
      </c>
      <c r="P29" s="65">
        <f>VLOOKUP($A29,'Return Data'!$B$7:$R$2292,15,0)</f>
        <v>15.0731</v>
      </c>
      <c r="Q29" s="66">
        <f t="shared" si="7"/>
        <v>13</v>
      </c>
      <c r="R29" s="65">
        <f>VLOOKUP($A29,'Return Data'!$B$7:$R$2292,16,0)</f>
        <v>13.423500000000001</v>
      </c>
      <c r="S29" s="67">
        <f t="shared" si="5"/>
        <v>19</v>
      </c>
    </row>
    <row r="30" spans="1:19" x14ac:dyDescent="0.3">
      <c r="A30" s="63" t="s">
        <v>1905</v>
      </c>
      <c r="B30" s="64">
        <f>VLOOKUP($A30,'Return Data'!$B$7:$R$2292,3,0)</f>
        <v>44494</v>
      </c>
      <c r="C30" s="65">
        <f>VLOOKUP($A30,'Return Data'!$B$7:$R$2292,4,0)</f>
        <v>538.56247504560395</v>
      </c>
      <c r="D30" s="65">
        <f>VLOOKUP($A30,'Return Data'!$B$7:$R$2292,10,0)</f>
        <v>7.4589999999999996</v>
      </c>
      <c r="E30" s="66">
        <f t="shared" si="0"/>
        <v>23</v>
      </c>
      <c r="F30" s="65">
        <f>VLOOKUP($A30,'Return Data'!$B$7:$R$2292,11,0)</f>
        <v>28.3276</v>
      </c>
      <c r="G30" s="66">
        <f t="shared" si="1"/>
        <v>15</v>
      </c>
      <c r="H30" s="65">
        <f>VLOOKUP($A30,'Return Data'!$B$7:$R$2292,12,0)</f>
        <v>33.983400000000003</v>
      </c>
      <c r="I30" s="66">
        <f t="shared" si="2"/>
        <v>16</v>
      </c>
      <c r="J30" s="65">
        <f>VLOOKUP($A30,'Return Data'!$B$7:$R$2292,13,0)</f>
        <v>63.575600000000001</v>
      </c>
      <c r="K30" s="66">
        <f t="shared" si="3"/>
        <v>10</v>
      </c>
      <c r="L30" s="65">
        <f>VLOOKUP($A30,'Return Data'!$B$7:$R$2292,17,0)</f>
        <v>29.242599999999999</v>
      </c>
      <c r="M30" s="66">
        <f t="shared" si="4"/>
        <v>10</v>
      </c>
      <c r="N30" s="65">
        <f>VLOOKUP($A30,'Return Data'!$B$7:$R$2292,14,0)</f>
        <v>23.1328</v>
      </c>
      <c r="O30" s="66">
        <f t="shared" si="6"/>
        <v>10</v>
      </c>
      <c r="P30" s="65">
        <f>VLOOKUP($A30,'Return Data'!$B$7:$R$2292,15,0)</f>
        <v>15.2515</v>
      </c>
      <c r="Q30" s="66">
        <f t="shared" si="7"/>
        <v>11</v>
      </c>
      <c r="R30" s="65">
        <f>VLOOKUP($A30,'Return Data'!$B$7:$R$2292,16,0)</f>
        <v>14.914999999999999</v>
      </c>
      <c r="S30" s="67">
        <f t="shared" si="5"/>
        <v>16</v>
      </c>
    </row>
    <row r="31" spans="1:19" x14ac:dyDescent="0.3">
      <c r="A31" s="63" t="s">
        <v>938</v>
      </c>
      <c r="B31" s="64">
        <f>VLOOKUP($A31,'Return Data'!$B$7:$R$2292,3,0)</f>
        <v>44494</v>
      </c>
      <c r="C31" s="65">
        <f>VLOOKUP($A31,'Return Data'!$B$7:$R$2292,4,0)</f>
        <v>55.531100000000002</v>
      </c>
      <c r="D31" s="65">
        <f>VLOOKUP($A31,'Return Data'!$B$7:$R$2292,10,0)</f>
        <v>11.953799999999999</v>
      </c>
      <c r="E31" s="66">
        <f t="shared" si="0"/>
        <v>9</v>
      </c>
      <c r="F31" s="65">
        <f>VLOOKUP($A31,'Return Data'!$B$7:$R$2292,11,0)</f>
        <v>31.263100000000001</v>
      </c>
      <c r="G31" s="66">
        <f t="shared" si="1"/>
        <v>6</v>
      </c>
      <c r="H31" s="65">
        <f>VLOOKUP($A31,'Return Data'!$B$7:$R$2292,12,0)</f>
        <v>37.329500000000003</v>
      </c>
      <c r="I31" s="66">
        <f t="shared" si="2"/>
        <v>8</v>
      </c>
      <c r="J31" s="65">
        <f>VLOOKUP($A31,'Return Data'!$B$7:$R$2292,13,0)</f>
        <v>61.412599999999998</v>
      </c>
      <c r="K31" s="66">
        <f t="shared" si="3"/>
        <v>15</v>
      </c>
      <c r="L31" s="65">
        <f>VLOOKUP($A31,'Return Data'!$B$7:$R$2292,17,0)</f>
        <v>23.962399999999999</v>
      </c>
      <c r="M31" s="66">
        <f t="shared" si="4"/>
        <v>22</v>
      </c>
      <c r="N31" s="65">
        <f>VLOOKUP($A31,'Return Data'!$B$7:$R$2292,14,0)</f>
        <v>22.524999999999999</v>
      </c>
      <c r="O31" s="66">
        <f t="shared" si="6"/>
        <v>16</v>
      </c>
      <c r="P31" s="65">
        <f>VLOOKUP($A31,'Return Data'!$B$7:$R$2292,15,0)</f>
        <v>16.541899999999998</v>
      </c>
      <c r="Q31" s="66">
        <f t="shared" si="7"/>
        <v>5</v>
      </c>
      <c r="R31" s="65">
        <f>VLOOKUP($A31,'Return Data'!$B$7:$R$2292,16,0)</f>
        <v>12.3977</v>
      </c>
      <c r="S31" s="67">
        <f t="shared" si="5"/>
        <v>26</v>
      </c>
    </row>
    <row r="32" spans="1:19" x14ac:dyDescent="0.3">
      <c r="A32" s="63" t="s">
        <v>940</v>
      </c>
      <c r="B32" s="64">
        <f>VLOOKUP($A32,'Return Data'!$B$7:$R$2292,3,0)</f>
        <v>44494</v>
      </c>
      <c r="C32" s="65">
        <f>VLOOKUP($A32,'Return Data'!$B$7:$R$2292,4,0)</f>
        <v>330.26769999999999</v>
      </c>
      <c r="D32" s="65">
        <f>VLOOKUP($A32,'Return Data'!$B$7:$R$2292,10,0)</f>
        <v>8.5946999999999996</v>
      </c>
      <c r="E32" s="66">
        <f t="shared" si="0"/>
        <v>20</v>
      </c>
      <c r="F32" s="65">
        <f>VLOOKUP($A32,'Return Data'!$B$7:$R$2292,11,0)</f>
        <v>23.4343</v>
      </c>
      <c r="G32" s="66">
        <f t="shared" si="1"/>
        <v>25</v>
      </c>
      <c r="H32" s="65">
        <f>VLOOKUP($A32,'Return Data'!$B$7:$R$2292,12,0)</f>
        <v>29.382200000000001</v>
      </c>
      <c r="I32" s="66">
        <f t="shared" si="2"/>
        <v>24</v>
      </c>
      <c r="J32" s="65">
        <f>VLOOKUP($A32,'Return Data'!$B$7:$R$2292,13,0)</f>
        <v>51.131</v>
      </c>
      <c r="K32" s="66">
        <f t="shared" si="3"/>
        <v>24</v>
      </c>
      <c r="L32" s="65">
        <f>VLOOKUP($A32,'Return Data'!$B$7:$R$2292,17,0)</f>
        <v>25.5761</v>
      </c>
      <c r="M32" s="66">
        <f t="shared" si="4"/>
        <v>21</v>
      </c>
      <c r="N32" s="65">
        <f>VLOOKUP($A32,'Return Data'!$B$7:$R$2292,14,0)</f>
        <v>23.1784</v>
      </c>
      <c r="O32" s="66">
        <f t="shared" si="6"/>
        <v>9</v>
      </c>
      <c r="P32" s="65">
        <f>VLOOKUP($A32,'Return Data'!$B$7:$R$2292,15,0)</f>
        <v>14.416399999999999</v>
      </c>
      <c r="Q32" s="66">
        <f t="shared" si="7"/>
        <v>15</v>
      </c>
      <c r="R32" s="65">
        <f>VLOOKUP($A32,'Return Data'!$B$7:$R$2292,16,0)</f>
        <v>12.9679</v>
      </c>
      <c r="S32" s="67">
        <f t="shared" si="5"/>
        <v>22</v>
      </c>
    </row>
    <row r="33" spans="1:19" x14ac:dyDescent="0.3">
      <c r="A33" s="63" t="s">
        <v>943</v>
      </c>
      <c r="B33" s="64">
        <f>VLOOKUP($A33,'Return Data'!$B$7:$R$2292,3,0)</f>
        <v>44494</v>
      </c>
      <c r="C33" s="65">
        <f>VLOOKUP($A33,'Return Data'!$B$7:$R$2292,4,0)</f>
        <v>16.87</v>
      </c>
      <c r="D33" s="65">
        <f>VLOOKUP($A33,'Return Data'!$B$7:$R$2292,10,0)</f>
        <v>13.4499</v>
      </c>
      <c r="E33" s="66">
        <f t="shared" si="0"/>
        <v>4</v>
      </c>
      <c r="F33" s="65">
        <f>VLOOKUP($A33,'Return Data'!$B$7:$R$2292,11,0)</f>
        <v>32.313699999999997</v>
      </c>
      <c r="G33" s="66">
        <f t="shared" si="1"/>
        <v>5</v>
      </c>
      <c r="H33" s="65">
        <f>VLOOKUP($A33,'Return Data'!$B$7:$R$2292,12,0)</f>
        <v>34.315300000000001</v>
      </c>
      <c r="I33" s="66">
        <f t="shared" si="2"/>
        <v>15</v>
      </c>
      <c r="J33" s="65">
        <f>VLOOKUP($A33,'Return Data'!$B$7:$R$2292,13,0)</f>
        <v>55.627299999999998</v>
      </c>
      <c r="K33" s="66">
        <f t="shared" si="3"/>
        <v>22</v>
      </c>
      <c r="L33" s="65"/>
      <c r="M33" s="66"/>
      <c r="N33" s="65"/>
      <c r="O33" s="66"/>
      <c r="P33" s="65"/>
      <c r="Q33" s="66"/>
      <c r="R33" s="65">
        <f>VLOOKUP($A33,'Return Data'!$B$7:$R$2292,16,0)</f>
        <v>31.921299999999999</v>
      </c>
      <c r="S33" s="67">
        <f t="shared" si="5"/>
        <v>2</v>
      </c>
    </row>
    <row r="34" spans="1:19" x14ac:dyDescent="0.3">
      <c r="A34" s="63" t="s">
        <v>945</v>
      </c>
      <c r="B34" s="64">
        <f>VLOOKUP($A34,'Return Data'!$B$7:$R$2292,3,0)</f>
        <v>44494</v>
      </c>
      <c r="C34" s="65">
        <f>VLOOKUP($A34,'Return Data'!$B$7:$R$2292,4,0)</f>
        <v>204.14940000000001</v>
      </c>
      <c r="D34" s="65">
        <f>VLOOKUP($A34,'Return Data'!$B$7:$R$2292,10,0)</f>
        <v>9.6480999999999995</v>
      </c>
      <c r="E34" s="66">
        <f t="shared" si="0"/>
        <v>15</v>
      </c>
      <c r="F34" s="65">
        <f>VLOOKUP($A34,'Return Data'!$B$7:$R$2292,11,0)</f>
        <v>30.975000000000001</v>
      </c>
      <c r="G34" s="66">
        <f t="shared" si="1"/>
        <v>7</v>
      </c>
      <c r="H34" s="65">
        <f>VLOOKUP($A34,'Return Data'!$B$7:$R$2292,12,0)</f>
        <v>41.271500000000003</v>
      </c>
      <c r="I34" s="66">
        <f t="shared" si="2"/>
        <v>6</v>
      </c>
      <c r="J34" s="65">
        <f>VLOOKUP($A34,'Return Data'!$B$7:$R$2292,13,0)</f>
        <v>71.459000000000003</v>
      </c>
      <c r="K34" s="66">
        <f t="shared" si="3"/>
        <v>5</v>
      </c>
      <c r="L34" s="65">
        <f>VLOOKUP($A34,'Return Data'!$B$7:$R$2292,17,0)</f>
        <v>32.401400000000002</v>
      </c>
      <c r="M34" s="66">
        <f t="shared" si="4"/>
        <v>5</v>
      </c>
      <c r="N34" s="65">
        <f>VLOOKUP($A34,'Return Data'!$B$7:$R$2292,14,0)</f>
        <v>21.591799999999999</v>
      </c>
      <c r="O34" s="66">
        <f t="shared" si="6"/>
        <v>18</v>
      </c>
      <c r="P34" s="65">
        <f>VLOOKUP($A34,'Return Data'!$B$7:$R$2292,15,0)</f>
        <v>13.8996</v>
      </c>
      <c r="Q34" s="66">
        <f t="shared" si="7"/>
        <v>17</v>
      </c>
      <c r="R34" s="65">
        <f>VLOOKUP($A34,'Return Data'!$B$7:$R$2292,16,0)</f>
        <v>13.295500000000001</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10.399655555555556</v>
      </c>
      <c r="E36" s="74"/>
      <c r="F36" s="75">
        <f>AVERAGE(F8:F34)</f>
        <v>28.753851851851852</v>
      </c>
      <c r="G36" s="74"/>
      <c r="H36" s="75">
        <f>AVERAGE(H8:H34)</f>
        <v>35.280085185185186</v>
      </c>
      <c r="I36" s="74"/>
      <c r="J36" s="75">
        <f>AVERAGE(J8:J34)</f>
        <v>61.26171481481483</v>
      </c>
      <c r="K36" s="74"/>
      <c r="L36" s="75">
        <f>AVERAGE(L8:L34)</f>
        <v>28.849354166666668</v>
      </c>
      <c r="M36" s="74"/>
      <c r="N36" s="75">
        <f>AVERAGE(N8:N34)</f>
        <v>23.053104545454541</v>
      </c>
      <c r="O36" s="74"/>
      <c r="P36" s="75">
        <f>AVERAGE(P8:P34)</f>
        <v>15.144513636363639</v>
      </c>
      <c r="Q36" s="74"/>
      <c r="R36" s="75">
        <f>AVERAGE(R8:R34)</f>
        <v>18.341518518518519</v>
      </c>
      <c r="S36" s="76"/>
    </row>
    <row r="37" spans="1:19" x14ac:dyDescent="0.3">
      <c r="A37" s="73" t="s">
        <v>28</v>
      </c>
      <c r="B37" s="74"/>
      <c r="C37" s="74"/>
      <c r="D37" s="75">
        <f>MIN(D8:D34)</f>
        <v>6.2225000000000001</v>
      </c>
      <c r="E37" s="74"/>
      <c r="F37" s="75">
        <f>MIN(F8:F34)</f>
        <v>21.197800000000001</v>
      </c>
      <c r="G37" s="74"/>
      <c r="H37" s="75">
        <f>MIN(H8:H34)</f>
        <v>23.192499999999999</v>
      </c>
      <c r="I37" s="74"/>
      <c r="J37" s="75">
        <f>MIN(J8:J34)</f>
        <v>40.860799999999998</v>
      </c>
      <c r="K37" s="74"/>
      <c r="L37" s="75">
        <f>MIN(L8:L34)</f>
        <v>22.006</v>
      </c>
      <c r="M37" s="74"/>
      <c r="N37" s="75">
        <f>MIN(N8:N34)</f>
        <v>17.5855</v>
      </c>
      <c r="O37" s="74"/>
      <c r="P37" s="75">
        <f>MIN(P8:P34)</f>
        <v>12.2012</v>
      </c>
      <c r="Q37" s="74"/>
      <c r="R37" s="75">
        <f>MIN(R8:R34)</f>
        <v>12.305300000000001</v>
      </c>
      <c r="S37" s="76"/>
    </row>
    <row r="38" spans="1:19" ht="15" thickBot="1" x14ac:dyDescent="0.35">
      <c r="A38" s="77" t="s">
        <v>29</v>
      </c>
      <c r="B38" s="78"/>
      <c r="C38" s="78"/>
      <c r="D38" s="79">
        <f>MAX(D8:D34)</f>
        <v>17.776399999999999</v>
      </c>
      <c r="E38" s="78"/>
      <c r="F38" s="79">
        <f>MAX(F8:F34)</f>
        <v>36.075899999999997</v>
      </c>
      <c r="G38" s="78"/>
      <c r="H38" s="79">
        <f>MAX(H8:H34)</f>
        <v>45.469799999999999</v>
      </c>
      <c r="I38" s="78"/>
      <c r="J38" s="79">
        <f>MAX(J8:J34)</f>
        <v>77.127499999999998</v>
      </c>
      <c r="K38" s="78"/>
      <c r="L38" s="79">
        <f>MAX(L8:L34)</f>
        <v>35.533900000000003</v>
      </c>
      <c r="M38" s="78"/>
      <c r="N38" s="79">
        <f>MAX(N8:N34)</f>
        <v>29.3368</v>
      </c>
      <c r="O38" s="78"/>
      <c r="P38" s="79">
        <f>MAX(P8:P34)</f>
        <v>20.258700000000001</v>
      </c>
      <c r="Q38" s="78"/>
      <c r="R38" s="79">
        <f>MAX(R8:R34)</f>
        <v>35.4636</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44494</v>
      </c>
      <c r="C8" s="65">
        <f>VLOOKUP($A8,'Return Data'!$B$7:$R$2292,4,0)</f>
        <v>56.35</v>
      </c>
      <c r="D8" s="65">
        <f>VLOOKUP($A8,'Return Data'!$B$7:$R$2292,10,0)</f>
        <v>4.9543999999999997</v>
      </c>
      <c r="E8" s="66">
        <f t="shared" ref="E8:E39" si="0">RANK(D8,D$8:D$71,0)</f>
        <v>57</v>
      </c>
      <c r="F8" s="65">
        <f>VLOOKUP($A8,'Return Data'!$B$7:$R$2292,11,0)</f>
        <v>14.7424</v>
      </c>
      <c r="G8" s="66">
        <f t="shared" ref="G8:G39" si="1">RANK(F8,F$8:F$71,0)</f>
        <v>59</v>
      </c>
      <c r="H8" s="65">
        <f>VLOOKUP($A8,'Return Data'!$B$7:$R$2292,12,0)</f>
        <v>14.9765</v>
      </c>
      <c r="I8" s="66">
        <f t="shared" ref="I8:I39" si="2">RANK(H8,H$8:H$71,0)</f>
        <v>59</v>
      </c>
      <c r="J8" s="65">
        <f>VLOOKUP($A8,'Return Data'!$B$7:$R$2292,13,0)</f>
        <v>32.994999999999997</v>
      </c>
      <c r="K8" s="66">
        <f t="shared" ref="K8:K39" si="3">RANK(J8,J$8:J$71,0)</f>
        <v>59</v>
      </c>
      <c r="L8" s="65">
        <f>VLOOKUP($A8,'Return Data'!$B$7:$R$2292,17,0)</f>
        <v>17.3949</v>
      </c>
      <c r="M8" s="66">
        <f t="shared" ref="M8:M28" si="4">RANK(L8,L$8:L$71,0)</f>
        <v>56</v>
      </c>
      <c r="N8" s="65">
        <f>VLOOKUP($A8,'Return Data'!$B$7:$R$2292,14,0)</f>
        <v>14.6473</v>
      </c>
      <c r="O8" s="66">
        <f>RANK(N8,N$8:N$71,0)</f>
        <v>48</v>
      </c>
      <c r="P8" s="65">
        <f>VLOOKUP($A8,'Return Data'!$B$7:$R$2292,15,0)</f>
        <v>11.891500000000001</v>
      </c>
      <c r="Q8" s="66">
        <f>RANK(P8,P$8:P$71,0)</f>
        <v>35</v>
      </c>
      <c r="R8" s="65">
        <f>VLOOKUP($A8,'Return Data'!$B$7:$R$2292,16,0)</f>
        <v>15.777799999999999</v>
      </c>
      <c r="S8" s="67">
        <f t="shared" ref="S8:S39" si="5">RANK(R8,R$8:R$71,0)</f>
        <v>39</v>
      </c>
    </row>
    <row r="9" spans="1:20" x14ac:dyDescent="0.3">
      <c r="A9" s="63" t="s">
        <v>164</v>
      </c>
      <c r="B9" s="64">
        <f>VLOOKUP($A9,'Return Data'!$B$7:$R$2292,3,0)</f>
        <v>44494</v>
      </c>
      <c r="C9" s="65">
        <f>VLOOKUP($A9,'Return Data'!$B$7:$R$2292,4,0)</f>
        <v>46.35</v>
      </c>
      <c r="D9" s="65">
        <f>VLOOKUP($A9,'Return Data'!$B$7:$R$2292,10,0)</f>
        <v>5.3648999999999996</v>
      </c>
      <c r="E9" s="66">
        <f t="shared" si="0"/>
        <v>56</v>
      </c>
      <c r="F9" s="65">
        <f>VLOOKUP($A9,'Return Data'!$B$7:$R$2292,11,0)</f>
        <v>15.327199999999999</v>
      </c>
      <c r="G9" s="66">
        <f t="shared" si="1"/>
        <v>58</v>
      </c>
      <c r="H9" s="65">
        <f>VLOOKUP($A9,'Return Data'!$B$7:$R$2292,12,0)</f>
        <v>15.8171</v>
      </c>
      <c r="I9" s="66">
        <f t="shared" si="2"/>
        <v>58</v>
      </c>
      <c r="J9" s="65">
        <f>VLOOKUP($A9,'Return Data'!$B$7:$R$2292,13,0)</f>
        <v>33.9983</v>
      </c>
      <c r="K9" s="66">
        <f t="shared" si="3"/>
        <v>58</v>
      </c>
      <c r="L9" s="65">
        <f>VLOOKUP($A9,'Return Data'!$B$7:$R$2292,17,0)</f>
        <v>18.611699999999999</v>
      </c>
      <c r="M9" s="66">
        <f t="shared" si="4"/>
        <v>55</v>
      </c>
      <c r="N9" s="65">
        <f>VLOOKUP($A9,'Return Data'!$B$7:$R$2292,14,0)</f>
        <v>15.7827</v>
      </c>
      <c r="O9" s="66">
        <f>RANK(N9,N$8:N$71,0)</f>
        <v>47</v>
      </c>
      <c r="P9" s="65">
        <f>VLOOKUP($A9,'Return Data'!$B$7:$R$2292,15,0)</f>
        <v>12.7577</v>
      </c>
      <c r="Q9" s="66">
        <f>RANK(P9,P$8:P$71,0)</f>
        <v>32</v>
      </c>
      <c r="R9" s="65">
        <f>VLOOKUP($A9,'Return Data'!$B$7:$R$2292,16,0)</f>
        <v>16.591799999999999</v>
      </c>
      <c r="S9" s="67">
        <f t="shared" si="5"/>
        <v>31</v>
      </c>
    </row>
    <row r="10" spans="1:20" x14ac:dyDescent="0.3">
      <c r="A10" s="63" t="s">
        <v>165</v>
      </c>
      <c r="B10" s="64">
        <f>VLOOKUP($A10,'Return Data'!$B$7:$R$2292,3,0)</f>
        <v>44494</v>
      </c>
      <c r="C10" s="65">
        <f>VLOOKUP($A10,'Return Data'!$B$7:$R$2292,4,0)</f>
        <v>82.462100000000007</v>
      </c>
      <c r="D10" s="65">
        <f>VLOOKUP($A10,'Return Data'!$B$7:$R$2292,10,0)</f>
        <v>10.6837</v>
      </c>
      <c r="E10" s="66">
        <f t="shared" si="0"/>
        <v>32</v>
      </c>
      <c r="F10" s="65">
        <f>VLOOKUP($A10,'Return Data'!$B$7:$R$2292,11,0)</f>
        <v>25.962499999999999</v>
      </c>
      <c r="G10" s="66">
        <f t="shared" si="1"/>
        <v>46</v>
      </c>
      <c r="H10" s="65">
        <f>VLOOKUP($A10,'Return Data'!$B$7:$R$2292,12,0)</f>
        <v>28.0062</v>
      </c>
      <c r="I10" s="66">
        <f t="shared" si="2"/>
        <v>49</v>
      </c>
      <c r="J10" s="65">
        <f>VLOOKUP($A10,'Return Data'!$B$7:$R$2292,13,0)</f>
        <v>57.4251</v>
      </c>
      <c r="K10" s="66">
        <f t="shared" si="3"/>
        <v>40</v>
      </c>
      <c r="L10" s="65">
        <f>VLOOKUP($A10,'Return Data'!$B$7:$R$2292,17,0)</f>
        <v>26.145099999999999</v>
      </c>
      <c r="M10" s="66">
        <f t="shared" si="4"/>
        <v>41</v>
      </c>
      <c r="N10" s="65">
        <f>VLOOKUP($A10,'Return Data'!$B$7:$R$2292,14,0)</f>
        <v>25.469200000000001</v>
      </c>
      <c r="O10" s="66">
        <f>RANK(N10,N$8:N$71,0)</f>
        <v>14</v>
      </c>
      <c r="P10" s="65">
        <f>VLOOKUP($A10,'Return Data'!$B$7:$R$2292,15,0)</f>
        <v>18.641500000000001</v>
      </c>
      <c r="Q10" s="66">
        <f>RANK(P10,P$8:P$71,0)</f>
        <v>6</v>
      </c>
      <c r="R10" s="65">
        <f>VLOOKUP($A10,'Return Data'!$B$7:$R$2292,16,0)</f>
        <v>21.396699999999999</v>
      </c>
      <c r="S10" s="67">
        <f t="shared" si="5"/>
        <v>8</v>
      </c>
    </row>
    <row r="11" spans="1:20" x14ac:dyDescent="0.3">
      <c r="A11" s="63" t="s">
        <v>166</v>
      </c>
      <c r="B11" s="64">
        <f>VLOOKUP($A11,'Return Data'!$B$7:$R$2292,3,0)</f>
        <v>44494</v>
      </c>
      <c r="C11" s="65">
        <f>VLOOKUP($A11,'Return Data'!$B$7:$R$2292,4,0)</f>
        <v>80.72</v>
      </c>
      <c r="D11" s="65">
        <f>VLOOKUP($A11,'Return Data'!$B$7:$R$2292,10,0)</f>
        <v>14.447800000000001</v>
      </c>
      <c r="E11" s="66">
        <f t="shared" si="0"/>
        <v>2</v>
      </c>
      <c r="F11" s="65">
        <f>VLOOKUP($A11,'Return Data'!$B$7:$R$2292,11,0)</f>
        <v>33.841799999999999</v>
      </c>
      <c r="G11" s="66">
        <f t="shared" si="1"/>
        <v>9</v>
      </c>
      <c r="H11" s="65">
        <f>VLOOKUP($A11,'Return Data'!$B$7:$R$2292,12,0)</f>
        <v>38.932899999999997</v>
      </c>
      <c r="I11" s="66">
        <f t="shared" si="2"/>
        <v>13</v>
      </c>
      <c r="J11" s="65">
        <f>VLOOKUP($A11,'Return Data'!$B$7:$R$2292,13,0)</f>
        <v>63.566400000000002</v>
      </c>
      <c r="K11" s="66">
        <f t="shared" si="3"/>
        <v>22</v>
      </c>
      <c r="L11" s="65">
        <f>VLOOKUP($A11,'Return Data'!$B$7:$R$2292,17,0)</f>
        <v>30.7531</v>
      </c>
      <c r="M11" s="66">
        <f t="shared" si="4"/>
        <v>21</v>
      </c>
      <c r="N11" s="65">
        <f>VLOOKUP($A11,'Return Data'!$B$7:$R$2292,14,0)</f>
        <v>23.894400000000001</v>
      </c>
      <c r="O11" s="66">
        <f>RANK(N11,N$8:N$71,0)</f>
        <v>24</v>
      </c>
      <c r="P11" s="65">
        <f>VLOOKUP($A11,'Return Data'!$B$7:$R$2292,15,0)</f>
        <v>13.8691</v>
      </c>
      <c r="Q11" s="66">
        <f>RANK(P11,P$8:P$71,0)</f>
        <v>28</v>
      </c>
      <c r="R11" s="65">
        <f>VLOOKUP($A11,'Return Data'!$B$7:$R$2292,16,0)</f>
        <v>11.0783</v>
      </c>
      <c r="S11" s="67">
        <f t="shared" si="5"/>
        <v>55</v>
      </c>
    </row>
    <row r="12" spans="1:20" x14ac:dyDescent="0.3">
      <c r="A12" s="63" t="s">
        <v>167</v>
      </c>
      <c r="B12" s="64">
        <f>VLOOKUP($A12,'Return Data'!$B$7:$R$2292,3,0)</f>
        <v>44494</v>
      </c>
      <c r="C12" s="65">
        <f>VLOOKUP($A12,'Return Data'!$B$7:$R$2292,4,0)</f>
        <v>66.745999999999995</v>
      </c>
      <c r="D12" s="65">
        <f>VLOOKUP($A12,'Return Data'!$B$7:$R$2292,10,0)</f>
        <v>11.1211</v>
      </c>
      <c r="E12" s="66">
        <f t="shared" si="0"/>
        <v>28</v>
      </c>
      <c r="F12" s="65">
        <f>VLOOKUP($A12,'Return Data'!$B$7:$R$2292,11,0)</f>
        <v>25.613499999999998</v>
      </c>
      <c r="G12" s="66">
        <f t="shared" si="1"/>
        <v>47</v>
      </c>
      <c r="H12" s="65">
        <f>VLOOKUP($A12,'Return Data'!$B$7:$R$2292,12,0)</f>
        <v>26.2073</v>
      </c>
      <c r="I12" s="66">
        <f t="shared" si="2"/>
        <v>53</v>
      </c>
      <c r="J12" s="65">
        <f>VLOOKUP($A12,'Return Data'!$B$7:$R$2292,13,0)</f>
        <v>48.209200000000003</v>
      </c>
      <c r="K12" s="66">
        <f t="shared" si="3"/>
        <v>53</v>
      </c>
      <c r="L12" s="65">
        <f>VLOOKUP($A12,'Return Data'!$B$7:$R$2292,17,0)</f>
        <v>26.506900000000002</v>
      </c>
      <c r="M12" s="66">
        <f t="shared" si="4"/>
        <v>40</v>
      </c>
      <c r="N12" s="65">
        <f>VLOOKUP($A12,'Return Data'!$B$7:$R$2292,14,0)</f>
        <v>24.566700000000001</v>
      </c>
      <c r="O12" s="66">
        <f>RANK(N12,N$8:N$71,0)</f>
        <v>21</v>
      </c>
      <c r="P12" s="65">
        <f>VLOOKUP($A12,'Return Data'!$B$7:$R$2292,15,0)</f>
        <v>15.7201</v>
      </c>
      <c r="Q12" s="66">
        <f>RANK(P12,P$8:P$71,0)</f>
        <v>18</v>
      </c>
      <c r="R12" s="65">
        <f>VLOOKUP($A12,'Return Data'!$B$7:$R$2292,16,0)</f>
        <v>16.7559</v>
      </c>
      <c r="S12" s="67">
        <f t="shared" si="5"/>
        <v>29</v>
      </c>
    </row>
    <row r="13" spans="1:20" x14ac:dyDescent="0.3">
      <c r="A13" s="63" t="s">
        <v>168</v>
      </c>
      <c r="B13" s="64">
        <f>VLOOKUP($A13,'Return Data'!$B$7:$R$2292,3,0)</f>
        <v>44494</v>
      </c>
      <c r="C13" s="65">
        <f>VLOOKUP($A13,'Return Data'!$B$7:$R$2292,4,0)</f>
        <v>17.59</v>
      </c>
      <c r="D13" s="65">
        <f>VLOOKUP($A13,'Return Data'!$B$7:$R$2292,10,0)</f>
        <v>6.0277000000000003</v>
      </c>
      <c r="E13" s="66">
        <f t="shared" si="0"/>
        <v>55</v>
      </c>
      <c r="F13" s="65">
        <f>VLOOKUP($A13,'Return Data'!$B$7:$R$2292,11,0)</f>
        <v>28.020399999999999</v>
      </c>
      <c r="G13" s="66">
        <f t="shared" si="1"/>
        <v>33</v>
      </c>
      <c r="H13" s="65">
        <f>VLOOKUP($A13,'Return Data'!$B$7:$R$2292,12,0)</f>
        <v>40.945500000000003</v>
      </c>
      <c r="I13" s="66">
        <f t="shared" si="2"/>
        <v>11</v>
      </c>
      <c r="J13" s="65">
        <f>VLOOKUP($A13,'Return Data'!$B$7:$R$2292,13,0)</f>
        <v>65.009399999999999</v>
      </c>
      <c r="K13" s="66">
        <f t="shared" si="3"/>
        <v>18</v>
      </c>
      <c r="L13" s="65">
        <f>VLOOKUP($A13,'Return Data'!$B$7:$R$2292,17,0)</f>
        <v>41.1541</v>
      </c>
      <c r="M13" s="66">
        <f t="shared" si="4"/>
        <v>6</v>
      </c>
      <c r="N13" s="65"/>
      <c r="O13" s="66"/>
      <c r="P13" s="65"/>
      <c r="Q13" s="66"/>
      <c r="R13" s="65">
        <f>VLOOKUP($A13,'Return Data'!$B$7:$R$2292,16,0)</f>
        <v>16.575900000000001</v>
      </c>
      <c r="S13" s="67">
        <f t="shared" si="5"/>
        <v>32</v>
      </c>
    </row>
    <row r="14" spans="1:20" x14ac:dyDescent="0.3">
      <c r="A14" s="63" t="s">
        <v>169</v>
      </c>
      <c r="B14" s="64">
        <f>VLOOKUP($A14,'Return Data'!$B$7:$R$2292,3,0)</f>
        <v>44494</v>
      </c>
      <c r="C14" s="65">
        <f>VLOOKUP($A14,'Return Data'!$B$7:$R$2292,4,0)</f>
        <v>21.12</v>
      </c>
      <c r="D14" s="65">
        <f>VLOOKUP($A14,'Return Data'!$B$7:$R$2292,10,0)</f>
        <v>3.8858999999999999</v>
      </c>
      <c r="E14" s="66">
        <f t="shared" si="0"/>
        <v>59</v>
      </c>
      <c r="F14" s="65">
        <f>VLOOKUP($A14,'Return Data'!$B$7:$R$2292,11,0)</f>
        <v>26.923100000000002</v>
      </c>
      <c r="G14" s="66">
        <f t="shared" si="1"/>
        <v>42</v>
      </c>
      <c r="H14" s="65">
        <f>VLOOKUP($A14,'Return Data'!$B$7:$R$2292,12,0)</f>
        <v>38.856000000000002</v>
      </c>
      <c r="I14" s="66">
        <f t="shared" si="2"/>
        <v>14</v>
      </c>
      <c r="J14" s="65">
        <f>VLOOKUP($A14,'Return Data'!$B$7:$R$2292,13,0)</f>
        <v>63.467500000000001</v>
      </c>
      <c r="K14" s="66">
        <f t="shared" si="3"/>
        <v>23</v>
      </c>
      <c r="L14" s="65">
        <f>VLOOKUP($A14,'Return Data'!$B$7:$R$2292,17,0)</f>
        <v>37.078499999999998</v>
      </c>
      <c r="M14" s="66">
        <f t="shared" si="4"/>
        <v>13</v>
      </c>
      <c r="N14" s="65"/>
      <c r="O14" s="66"/>
      <c r="P14" s="65"/>
      <c r="Q14" s="66"/>
      <c r="R14" s="65">
        <f>VLOOKUP($A14,'Return Data'!$B$7:$R$2292,16,0)</f>
        <v>28.098400000000002</v>
      </c>
      <c r="S14" s="67">
        <f t="shared" si="5"/>
        <v>3</v>
      </c>
    </row>
    <row r="15" spans="1:20" x14ac:dyDescent="0.3">
      <c r="A15" s="63" t="s">
        <v>170</v>
      </c>
      <c r="B15" s="64">
        <f>VLOOKUP($A15,'Return Data'!$B$7:$R$2292,3,0)</f>
        <v>44494</v>
      </c>
      <c r="C15" s="65">
        <f>VLOOKUP($A15,'Return Data'!$B$7:$R$2292,4,0)</f>
        <v>112.46</v>
      </c>
      <c r="D15" s="65">
        <f>VLOOKUP($A15,'Return Data'!$B$7:$R$2292,10,0)</f>
        <v>7.1252000000000004</v>
      </c>
      <c r="E15" s="66">
        <f t="shared" si="0"/>
        <v>47</v>
      </c>
      <c r="F15" s="65">
        <f>VLOOKUP($A15,'Return Data'!$B$7:$R$2292,11,0)</f>
        <v>27.795500000000001</v>
      </c>
      <c r="G15" s="66">
        <f t="shared" si="1"/>
        <v>35</v>
      </c>
      <c r="H15" s="65">
        <f>VLOOKUP($A15,'Return Data'!$B$7:$R$2292,12,0)</f>
        <v>38.055500000000002</v>
      </c>
      <c r="I15" s="66">
        <f t="shared" si="2"/>
        <v>16</v>
      </c>
      <c r="J15" s="65">
        <f>VLOOKUP($A15,'Return Data'!$B$7:$R$2292,13,0)</f>
        <v>62.279899999999998</v>
      </c>
      <c r="K15" s="66">
        <f t="shared" si="3"/>
        <v>25</v>
      </c>
      <c r="L15" s="65">
        <f>VLOOKUP($A15,'Return Data'!$B$7:$R$2292,17,0)</f>
        <v>38.825600000000001</v>
      </c>
      <c r="M15" s="66">
        <f t="shared" si="4"/>
        <v>10</v>
      </c>
      <c r="N15" s="65">
        <f>VLOOKUP($A15,'Return Data'!$B$7:$R$2292,14,0)</f>
        <v>32.616799999999998</v>
      </c>
      <c r="O15" s="66">
        <f t="shared" ref="O15:O23" si="6">RANK(N15,N$8:N$71,0)</f>
        <v>4</v>
      </c>
      <c r="P15" s="65">
        <f>VLOOKUP($A15,'Return Data'!$B$7:$R$2292,15,0)</f>
        <v>20.583300000000001</v>
      </c>
      <c r="Q15" s="66">
        <f t="shared" ref="Q15:Q23" si="7">RANK(P15,P$8:P$71,0)</f>
        <v>3</v>
      </c>
      <c r="R15" s="65">
        <f>VLOOKUP($A15,'Return Data'!$B$7:$R$2292,16,0)</f>
        <v>19.494800000000001</v>
      </c>
      <c r="S15" s="67">
        <f t="shared" si="5"/>
        <v>14</v>
      </c>
    </row>
    <row r="16" spans="1:20" x14ac:dyDescent="0.3">
      <c r="A16" s="63" t="s">
        <v>171</v>
      </c>
      <c r="B16" s="64">
        <f>VLOOKUP($A16,'Return Data'!$B$7:$R$2292,3,0)</f>
        <v>44494</v>
      </c>
      <c r="C16" s="65">
        <f>VLOOKUP($A16,'Return Data'!$B$7:$R$2292,4,0)</f>
        <v>126.59</v>
      </c>
      <c r="D16" s="65">
        <f>VLOOKUP($A16,'Return Data'!$B$7:$R$2292,10,0)</f>
        <v>11.2879</v>
      </c>
      <c r="E16" s="66">
        <f t="shared" si="0"/>
        <v>27</v>
      </c>
      <c r="F16" s="65">
        <f>VLOOKUP($A16,'Return Data'!$B$7:$R$2292,11,0)</f>
        <v>29.4376</v>
      </c>
      <c r="G16" s="66">
        <f t="shared" si="1"/>
        <v>25</v>
      </c>
      <c r="H16" s="65">
        <f>VLOOKUP($A16,'Return Data'!$B$7:$R$2292,12,0)</f>
        <v>33.547800000000002</v>
      </c>
      <c r="I16" s="66">
        <f t="shared" si="2"/>
        <v>30</v>
      </c>
      <c r="J16" s="65">
        <f>VLOOKUP($A16,'Return Data'!$B$7:$R$2292,13,0)</f>
        <v>59.332900000000002</v>
      </c>
      <c r="K16" s="66">
        <f t="shared" si="3"/>
        <v>34</v>
      </c>
      <c r="L16" s="65">
        <f>VLOOKUP($A16,'Return Data'!$B$7:$R$2292,17,0)</f>
        <v>35.012099999999997</v>
      </c>
      <c r="M16" s="66">
        <f t="shared" si="4"/>
        <v>17</v>
      </c>
      <c r="N16" s="65">
        <f>VLOOKUP($A16,'Return Data'!$B$7:$R$2292,14,0)</f>
        <v>29.6768</v>
      </c>
      <c r="O16" s="66">
        <f t="shared" si="6"/>
        <v>5</v>
      </c>
      <c r="P16" s="65">
        <f>VLOOKUP($A16,'Return Data'!$B$7:$R$2292,15,0)</f>
        <v>20.1555</v>
      </c>
      <c r="Q16" s="66">
        <f t="shared" si="7"/>
        <v>4</v>
      </c>
      <c r="R16" s="65">
        <f>VLOOKUP($A16,'Return Data'!$B$7:$R$2292,16,0)</f>
        <v>17.791399999999999</v>
      </c>
      <c r="S16" s="67">
        <f t="shared" si="5"/>
        <v>18</v>
      </c>
    </row>
    <row r="17" spans="1:19" x14ac:dyDescent="0.3">
      <c r="A17" s="63" t="s">
        <v>172</v>
      </c>
      <c r="B17" s="64">
        <f>VLOOKUP($A17,'Return Data'!$B$7:$R$2292,3,0)</f>
        <v>44494</v>
      </c>
      <c r="C17" s="65">
        <f>VLOOKUP($A17,'Return Data'!$B$7:$R$2292,4,0)</f>
        <v>89.266000000000005</v>
      </c>
      <c r="D17" s="65">
        <f>VLOOKUP($A17,'Return Data'!$B$7:$R$2292,10,0)</f>
        <v>9.4496000000000002</v>
      </c>
      <c r="E17" s="66">
        <f t="shared" si="0"/>
        <v>37</v>
      </c>
      <c r="F17" s="65">
        <f>VLOOKUP($A17,'Return Data'!$B$7:$R$2292,11,0)</f>
        <v>29.598299999999998</v>
      </c>
      <c r="G17" s="66">
        <f t="shared" si="1"/>
        <v>24</v>
      </c>
      <c r="H17" s="65">
        <f>VLOOKUP($A17,'Return Data'!$B$7:$R$2292,12,0)</f>
        <v>37.319600000000001</v>
      </c>
      <c r="I17" s="66">
        <f t="shared" si="2"/>
        <v>21</v>
      </c>
      <c r="J17" s="65">
        <f>VLOOKUP($A17,'Return Data'!$B$7:$R$2292,13,0)</f>
        <v>66.2774</v>
      </c>
      <c r="K17" s="66">
        <f t="shared" si="3"/>
        <v>15</v>
      </c>
      <c r="L17" s="65">
        <f>VLOOKUP($A17,'Return Data'!$B$7:$R$2292,17,0)</f>
        <v>30.113499999999998</v>
      </c>
      <c r="M17" s="66">
        <f t="shared" si="4"/>
        <v>24</v>
      </c>
      <c r="N17" s="65">
        <f>VLOOKUP($A17,'Return Data'!$B$7:$R$2292,14,0)</f>
        <v>27.881499999999999</v>
      </c>
      <c r="O17" s="66">
        <f t="shared" si="6"/>
        <v>9</v>
      </c>
      <c r="P17" s="65">
        <f>VLOOKUP($A17,'Return Data'!$B$7:$R$2292,15,0)</f>
        <v>17.430399999999999</v>
      </c>
      <c r="Q17" s="66">
        <f t="shared" si="7"/>
        <v>9</v>
      </c>
      <c r="R17" s="65">
        <f>VLOOKUP($A17,'Return Data'!$B$7:$R$2292,16,0)</f>
        <v>19.2197</v>
      </c>
      <c r="S17" s="67">
        <f t="shared" si="5"/>
        <v>15</v>
      </c>
    </row>
    <row r="18" spans="1:19" x14ac:dyDescent="0.3">
      <c r="A18" s="63" t="s">
        <v>173</v>
      </c>
      <c r="B18" s="64">
        <f>VLOOKUP($A18,'Return Data'!$B$7:$R$2292,3,0)</f>
        <v>44494</v>
      </c>
      <c r="C18" s="65">
        <f>VLOOKUP($A18,'Return Data'!$B$7:$R$2292,4,0)</f>
        <v>79.83</v>
      </c>
      <c r="D18" s="65">
        <f>VLOOKUP($A18,'Return Data'!$B$7:$R$2292,10,0)</f>
        <v>9.8829999999999991</v>
      </c>
      <c r="E18" s="66">
        <f t="shared" si="0"/>
        <v>36</v>
      </c>
      <c r="F18" s="65">
        <f>VLOOKUP($A18,'Return Data'!$B$7:$R$2292,11,0)</f>
        <v>26.253399999999999</v>
      </c>
      <c r="G18" s="66">
        <f t="shared" si="1"/>
        <v>45</v>
      </c>
      <c r="H18" s="65">
        <f>VLOOKUP($A18,'Return Data'!$B$7:$R$2292,12,0)</f>
        <v>29.783799999999999</v>
      </c>
      <c r="I18" s="66">
        <f t="shared" si="2"/>
        <v>47</v>
      </c>
      <c r="J18" s="65">
        <f>VLOOKUP($A18,'Return Data'!$B$7:$R$2292,13,0)</f>
        <v>54.171500000000002</v>
      </c>
      <c r="K18" s="66">
        <f t="shared" si="3"/>
        <v>46</v>
      </c>
      <c r="L18" s="65">
        <f>VLOOKUP($A18,'Return Data'!$B$7:$R$2292,17,0)</f>
        <v>25.5413</v>
      </c>
      <c r="M18" s="66">
        <f t="shared" si="4"/>
        <v>42</v>
      </c>
      <c r="N18" s="65">
        <f>VLOOKUP($A18,'Return Data'!$B$7:$R$2292,14,0)</f>
        <v>22.871300000000002</v>
      </c>
      <c r="O18" s="66">
        <f t="shared" si="6"/>
        <v>30</v>
      </c>
      <c r="P18" s="65">
        <f>VLOOKUP($A18,'Return Data'!$B$7:$R$2292,15,0)</f>
        <v>14.5672</v>
      </c>
      <c r="Q18" s="66">
        <f t="shared" si="7"/>
        <v>25</v>
      </c>
      <c r="R18" s="65">
        <f>VLOOKUP($A18,'Return Data'!$B$7:$R$2292,16,0)</f>
        <v>15.9627</v>
      </c>
      <c r="S18" s="67">
        <f t="shared" si="5"/>
        <v>37</v>
      </c>
    </row>
    <row r="19" spans="1:19" x14ac:dyDescent="0.3">
      <c r="A19" s="63" t="s">
        <v>175</v>
      </c>
      <c r="B19" s="64">
        <f>VLOOKUP($A19,'Return Data'!$B$7:$R$2292,3,0)</f>
        <v>44494</v>
      </c>
      <c r="C19" s="65">
        <f>VLOOKUP($A19,'Return Data'!$B$7:$R$2292,4,0)</f>
        <v>971.73050000000001</v>
      </c>
      <c r="D19" s="65">
        <f>VLOOKUP($A19,'Return Data'!$B$7:$R$2292,10,0)</f>
        <v>14.167</v>
      </c>
      <c r="E19" s="66">
        <f t="shared" si="0"/>
        <v>6</v>
      </c>
      <c r="F19" s="65">
        <f>VLOOKUP($A19,'Return Data'!$B$7:$R$2292,11,0)</f>
        <v>32.886000000000003</v>
      </c>
      <c r="G19" s="66">
        <f t="shared" si="1"/>
        <v>11</v>
      </c>
      <c r="H19" s="65">
        <f>VLOOKUP($A19,'Return Data'!$B$7:$R$2292,12,0)</f>
        <v>37.441000000000003</v>
      </c>
      <c r="I19" s="66">
        <f t="shared" si="2"/>
        <v>20</v>
      </c>
      <c r="J19" s="65">
        <f>VLOOKUP($A19,'Return Data'!$B$7:$R$2292,13,0)</f>
        <v>70.066000000000003</v>
      </c>
      <c r="K19" s="66">
        <f t="shared" si="3"/>
        <v>11</v>
      </c>
      <c r="L19" s="65">
        <f>VLOOKUP($A19,'Return Data'!$B$7:$R$2292,17,0)</f>
        <v>28.113</v>
      </c>
      <c r="M19" s="66">
        <f t="shared" si="4"/>
        <v>34</v>
      </c>
      <c r="N19" s="65">
        <f>VLOOKUP($A19,'Return Data'!$B$7:$R$2292,14,0)</f>
        <v>21.625399999999999</v>
      </c>
      <c r="O19" s="66">
        <f t="shared" si="6"/>
        <v>35</v>
      </c>
      <c r="P19" s="65">
        <f>VLOOKUP($A19,'Return Data'!$B$7:$R$2292,15,0)</f>
        <v>14.6983</v>
      </c>
      <c r="Q19" s="66">
        <f t="shared" si="7"/>
        <v>23</v>
      </c>
      <c r="R19" s="65">
        <f>VLOOKUP($A19,'Return Data'!$B$7:$R$2292,16,0)</f>
        <v>17.0382</v>
      </c>
      <c r="S19" s="67">
        <f t="shared" si="5"/>
        <v>28</v>
      </c>
    </row>
    <row r="20" spans="1:19" x14ac:dyDescent="0.3">
      <c r="A20" s="63" t="s">
        <v>176</v>
      </c>
      <c r="B20" s="64">
        <f>VLOOKUP($A20,'Return Data'!$B$7:$R$2292,3,0)</f>
        <v>44494</v>
      </c>
      <c r="C20" s="65">
        <f>VLOOKUP($A20,'Return Data'!$B$7:$R$2292,4,0)</f>
        <v>613.87199999999996</v>
      </c>
      <c r="D20" s="65">
        <f>VLOOKUP($A20,'Return Data'!$B$7:$R$2292,10,0)</f>
        <v>12.664999999999999</v>
      </c>
      <c r="E20" s="66">
        <f t="shared" si="0"/>
        <v>15</v>
      </c>
      <c r="F20" s="65">
        <f>VLOOKUP($A20,'Return Data'!$B$7:$R$2292,11,0)</f>
        <v>31.673400000000001</v>
      </c>
      <c r="G20" s="66">
        <f t="shared" si="1"/>
        <v>13</v>
      </c>
      <c r="H20" s="65">
        <f>VLOOKUP($A20,'Return Data'!$B$7:$R$2292,12,0)</f>
        <v>36.249200000000002</v>
      </c>
      <c r="I20" s="66">
        <f t="shared" si="2"/>
        <v>22</v>
      </c>
      <c r="J20" s="65">
        <f>VLOOKUP($A20,'Return Data'!$B$7:$R$2292,13,0)</f>
        <v>66.557299999999998</v>
      </c>
      <c r="K20" s="66">
        <f t="shared" si="3"/>
        <v>14</v>
      </c>
      <c r="L20" s="65">
        <f>VLOOKUP($A20,'Return Data'!$B$7:$R$2292,17,0)</f>
        <v>28.962800000000001</v>
      </c>
      <c r="M20" s="66">
        <f t="shared" si="4"/>
        <v>31</v>
      </c>
      <c r="N20" s="65">
        <f>VLOOKUP($A20,'Return Data'!$B$7:$R$2292,14,0)</f>
        <v>23.730799999999999</v>
      </c>
      <c r="O20" s="66">
        <f t="shared" si="6"/>
        <v>25</v>
      </c>
      <c r="P20" s="65">
        <f>VLOOKUP($A20,'Return Data'!$B$7:$R$2292,15,0)</f>
        <v>16.755199999999999</v>
      </c>
      <c r="Q20" s="66">
        <f t="shared" si="7"/>
        <v>10</v>
      </c>
      <c r="R20" s="65">
        <f>VLOOKUP($A20,'Return Data'!$B$7:$R$2292,16,0)</f>
        <v>17.607800000000001</v>
      </c>
      <c r="S20" s="67">
        <f t="shared" si="5"/>
        <v>21</v>
      </c>
    </row>
    <row r="21" spans="1:19" x14ac:dyDescent="0.3">
      <c r="A21" s="63" t="s">
        <v>177</v>
      </c>
      <c r="B21" s="64">
        <f>VLOOKUP($A21,'Return Data'!$B$7:$R$2292,3,0)</f>
        <v>44494</v>
      </c>
      <c r="C21" s="65">
        <f>VLOOKUP($A21,'Return Data'!$B$7:$R$2292,4,0)</f>
        <v>788.07399999999996</v>
      </c>
      <c r="D21" s="65">
        <f>VLOOKUP($A21,'Return Data'!$B$7:$R$2292,10,0)</f>
        <v>12.7331</v>
      </c>
      <c r="E21" s="66">
        <f t="shared" si="0"/>
        <v>14</v>
      </c>
      <c r="F21" s="65">
        <f>VLOOKUP($A21,'Return Data'!$B$7:$R$2292,11,0)</f>
        <v>31.088100000000001</v>
      </c>
      <c r="G21" s="66">
        <f t="shared" si="1"/>
        <v>19</v>
      </c>
      <c r="H21" s="65">
        <f>VLOOKUP($A21,'Return Data'!$B$7:$R$2292,12,0)</f>
        <v>33.345199999999998</v>
      </c>
      <c r="I21" s="66">
        <f t="shared" si="2"/>
        <v>33</v>
      </c>
      <c r="J21" s="65">
        <f>VLOOKUP($A21,'Return Data'!$B$7:$R$2292,13,0)</f>
        <v>59.584400000000002</v>
      </c>
      <c r="K21" s="66">
        <f t="shared" si="3"/>
        <v>32</v>
      </c>
      <c r="L21" s="65">
        <f>VLOOKUP($A21,'Return Data'!$B$7:$R$2292,17,0)</f>
        <v>23.056100000000001</v>
      </c>
      <c r="M21" s="66">
        <f t="shared" si="4"/>
        <v>48</v>
      </c>
      <c r="N21" s="65">
        <f>VLOOKUP($A21,'Return Data'!$B$7:$R$2292,14,0)</f>
        <v>17.1584</v>
      </c>
      <c r="O21" s="66">
        <f t="shared" si="6"/>
        <v>44</v>
      </c>
      <c r="P21" s="65">
        <f>VLOOKUP($A21,'Return Data'!$B$7:$R$2292,15,0)</f>
        <v>12.2629</v>
      </c>
      <c r="Q21" s="66">
        <f t="shared" si="7"/>
        <v>33</v>
      </c>
      <c r="R21" s="65">
        <f>VLOOKUP($A21,'Return Data'!$B$7:$R$2292,16,0)</f>
        <v>14.214499999999999</v>
      </c>
      <c r="S21" s="67">
        <f t="shared" si="5"/>
        <v>49</v>
      </c>
    </row>
    <row r="22" spans="1:19" x14ac:dyDescent="0.3">
      <c r="A22" s="63" t="s">
        <v>178</v>
      </c>
      <c r="B22" s="64">
        <f>VLOOKUP($A22,'Return Data'!$B$7:$R$2292,3,0)</f>
        <v>44494</v>
      </c>
      <c r="C22" s="65">
        <f>VLOOKUP($A22,'Return Data'!$B$7:$R$2292,4,0)</f>
        <v>62.7517</v>
      </c>
      <c r="D22" s="65">
        <f>VLOOKUP($A22,'Return Data'!$B$7:$R$2292,10,0)</f>
        <v>14.2392</v>
      </c>
      <c r="E22" s="66">
        <f t="shared" si="0"/>
        <v>3</v>
      </c>
      <c r="F22" s="65">
        <f>VLOOKUP($A22,'Return Data'!$B$7:$R$2292,11,0)</f>
        <v>32.191200000000002</v>
      </c>
      <c r="G22" s="66">
        <f t="shared" si="1"/>
        <v>12</v>
      </c>
      <c r="H22" s="65">
        <f>VLOOKUP($A22,'Return Data'!$B$7:$R$2292,12,0)</f>
        <v>33.624600000000001</v>
      </c>
      <c r="I22" s="66">
        <f t="shared" si="2"/>
        <v>29</v>
      </c>
      <c r="J22" s="65">
        <f>VLOOKUP($A22,'Return Data'!$B$7:$R$2292,13,0)</f>
        <v>60.129100000000001</v>
      </c>
      <c r="K22" s="66">
        <f t="shared" si="3"/>
        <v>31</v>
      </c>
      <c r="L22" s="65">
        <f>VLOOKUP($A22,'Return Data'!$B$7:$R$2292,17,0)</f>
        <v>27.576599999999999</v>
      </c>
      <c r="M22" s="66">
        <f t="shared" si="4"/>
        <v>37</v>
      </c>
      <c r="N22" s="65">
        <f>VLOOKUP($A22,'Return Data'!$B$7:$R$2292,14,0)</f>
        <v>22.988900000000001</v>
      </c>
      <c r="O22" s="66">
        <f t="shared" si="6"/>
        <v>28</v>
      </c>
      <c r="P22" s="65">
        <f>VLOOKUP($A22,'Return Data'!$B$7:$R$2292,15,0)</f>
        <v>14.634</v>
      </c>
      <c r="Q22" s="66">
        <f t="shared" si="7"/>
        <v>24</v>
      </c>
      <c r="R22" s="65">
        <f>VLOOKUP($A22,'Return Data'!$B$7:$R$2292,16,0)</f>
        <v>15.9922</v>
      </c>
      <c r="S22" s="67">
        <f t="shared" si="5"/>
        <v>36</v>
      </c>
    </row>
    <row r="23" spans="1:19" x14ac:dyDescent="0.3">
      <c r="A23" s="63" t="s">
        <v>179</v>
      </c>
      <c r="B23" s="64">
        <f>VLOOKUP($A23,'Return Data'!$B$7:$R$2292,3,0)</f>
        <v>44494</v>
      </c>
      <c r="C23" s="65">
        <f>VLOOKUP($A23,'Return Data'!$B$7:$R$2292,4,0)</f>
        <v>664.77</v>
      </c>
      <c r="D23" s="65">
        <f>VLOOKUP($A23,'Return Data'!$B$7:$R$2292,10,0)</f>
        <v>14.587899999999999</v>
      </c>
      <c r="E23" s="66">
        <f t="shared" si="0"/>
        <v>1</v>
      </c>
      <c r="F23" s="65">
        <f>VLOOKUP($A23,'Return Data'!$B$7:$R$2292,11,0)</f>
        <v>30.994299999999999</v>
      </c>
      <c r="G23" s="66">
        <f t="shared" si="1"/>
        <v>20</v>
      </c>
      <c r="H23" s="65">
        <f>VLOOKUP($A23,'Return Data'!$B$7:$R$2292,12,0)</f>
        <v>35.914200000000001</v>
      </c>
      <c r="I23" s="66">
        <f t="shared" si="2"/>
        <v>24</v>
      </c>
      <c r="J23" s="65">
        <f>VLOOKUP($A23,'Return Data'!$B$7:$R$2292,13,0)</f>
        <v>65.802899999999994</v>
      </c>
      <c r="K23" s="66">
        <f t="shared" si="3"/>
        <v>16</v>
      </c>
      <c r="L23" s="65">
        <f>VLOOKUP($A23,'Return Data'!$B$7:$R$2292,17,0)</f>
        <v>29.628799999999998</v>
      </c>
      <c r="M23" s="66">
        <f t="shared" si="4"/>
        <v>28</v>
      </c>
      <c r="N23" s="65">
        <f>VLOOKUP($A23,'Return Data'!$B$7:$R$2292,14,0)</f>
        <v>22.9603</v>
      </c>
      <c r="O23" s="66">
        <f t="shared" si="6"/>
        <v>29</v>
      </c>
      <c r="P23" s="65">
        <f>VLOOKUP($A23,'Return Data'!$B$7:$R$2292,15,0)</f>
        <v>15.585100000000001</v>
      </c>
      <c r="Q23" s="66">
        <f t="shared" si="7"/>
        <v>19</v>
      </c>
      <c r="R23" s="65">
        <f>VLOOKUP($A23,'Return Data'!$B$7:$R$2292,16,0)</f>
        <v>17.606200000000001</v>
      </c>
      <c r="S23" s="67">
        <f t="shared" si="5"/>
        <v>22</v>
      </c>
    </row>
    <row r="24" spans="1:19" x14ac:dyDescent="0.3">
      <c r="A24" s="63" t="s">
        <v>180</v>
      </c>
      <c r="B24" s="64">
        <f>VLOOKUP($A24,'Return Data'!$B$7:$R$2292,3,0)</f>
        <v>44494</v>
      </c>
      <c r="C24" s="65">
        <f>VLOOKUP($A24,'Return Data'!$B$7:$R$2292,4,0)</f>
        <v>16.829999999999998</v>
      </c>
      <c r="D24" s="65">
        <f>VLOOKUP($A24,'Return Data'!$B$7:$R$2292,10,0)</f>
        <v>14.1791</v>
      </c>
      <c r="E24" s="66">
        <f t="shared" si="0"/>
        <v>5</v>
      </c>
      <c r="F24" s="65">
        <f>VLOOKUP($A24,'Return Data'!$B$7:$R$2292,11,0)</f>
        <v>31.1769</v>
      </c>
      <c r="G24" s="66">
        <f t="shared" si="1"/>
        <v>17</v>
      </c>
      <c r="H24" s="65">
        <f>VLOOKUP($A24,'Return Data'!$B$7:$R$2292,12,0)</f>
        <v>29.961400000000001</v>
      </c>
      <c r="I24" s="66">
        <f t="shared" si="2"/>
        <v>46</v>
      </c>
      <c r="J24" s="65">
        <f>VLOOKUP($A24,'Return Data'!$B$7:$R$2292,13,0)</f>
        <v>59.224200000000003</v>
      </c>
      <c r="K24" s="66">
        <f t="shared" si="3"/>
        <v>35</v>
      </c>
      <c r="L24" s="65">
        <f>VLOOKUP($A24,'Return Data'!$B$7:$R$2292,17,0)</f>
        <v>22.006900000000002</v>
      </c>
      <c r="M24" s="66">
        <f t="shared" si="4"/>
        <v>52</v>
      </c>
      <c r="N24" s="65"/>
      <c r="O24" s="66"/>
      <c r="P24" s="65"/>
      <c r="Q24" s="66"/>
      <c r="R24" s="65">
        <f>VLOOKUP($A24,'Return Data'!$B$7:$R$2292,16,0)</f>
        <v>15.5838</v>
      </c>
      <c r="S24" s="67">
        <f t="shared" si="5"/>
        <v>42</v>
      </c>
    </row>
    <row r="25" spans="1:19" x14ac:dyDescent="0.3">
      <c r="A25" s="63" t="s">
        <v>181</v>
      </c>
      <c r="B25" s="64">
        <f>VLOOKUP($A25,'Return Data'!$B$7:$R$2292,3,0)</f>
        <v>44494</v>
      </c>
      <c r="C25" s="65">
        <f>VLOOKUP($A25,'Return Data'!$B$7:$R$2292,4,0)</f>
        <v>43.06</v>
      </c>
      <c r="D25" s="65">
        <f>VLOOKUP($A25,'Return Data'!$B$7:$R$2292,10,0)</f>
        <v>11.9314</v>
      </c>
      <c r="E25" s="66">
        <f t="shared" si="0"/>
        <v>18</v>
      </c>
      <c r="F25" s="65">
        <f>VLOOKUP($A25,'Return Data'!$B$7:$R$2292,11,0)</f>
        <v>27.736599999999999</v>
      </c>
      <c r="G25" s="66">
        <f t="shared" si="1"/>
        <v>36</v>
      </c>
      <c r="H25" s="65">
        <f>VLOOKUP($A25,'Return Data'!$B$7:$R$2292,12,0)</f>
        <v>27.888300000000001</v>
      </c>
      <c r="I25" s="66">
        <f t="shared" si="2"/>
        <v>50</v>
      </c>
      <c r="J25" s="65">
        <f>VLOOKUP($A25,'Return Data'!$B$7:$R$2292,13,0)</f>
        <v>52.316899999999997</v>
      </c>
      <c r="K25" s="66">
        <f t="shared" si="3"/>
        <v>48</v>
      </c>
      <c r="L25" s="65">
        <f>VLOOKUP($A25,'Return Data'!$B$7:$R$2292,17,0)</f>
        <v>20.1966</v>
      </c>
      <c r="M25" s="66">
        <f t="shared" si="4"/>
        <v>54</v>
      </c>
      <c r="N25" s="65">
        <f>VLOOKUP($A25,'Return Data'!$B$7:$R$2292,14,0)</f>
        <v>18.569199999999999</v>
      </c>
      <c r="O25" s="66">
        <f>RANK(N25,N$8:N$71,0)</f>
        <v>42</v>
      </c>
      <c r="P25" s="65">
        <f>VLOOKUP($A25,'Return Data'!$B$7:$R$2292,15,0)</f>
        <v>13.4238</v>
      </c>
      <c r="Q25" s="66">
        <f>RANK(P25,P$8:P$71,0)</f>
        <v>30</v>
      </c>
      <c r="R25" s="65">
        <f>VLOOKUP($A25,'Return Data'!$B$7:$R$2292,16,0)</f>
        <v>19.6751</v>
      </c>
      <c r="S25" s="67">
        <f t="shared" si="5"/>
        <v>12</v>
      </c>
    </row>
    <row r="26" spans="1:19" x14ac:dyDescent="0.3">
      <c r="A26" s="63" t="s">
        <v>182</v>
      </c>
      <c r="B26" s="64">
        <f>VLOOKUP($A26,'Return Data'!$B$7:$R$2292,3,0)</f>
        <v>44494</v>
      </c>
      <c r="C26" s="65">
        <f>VLOOKUP($A26,'Return Data'!$B$7:$R$2292,4,0)</f>
        <v>107.71</v>
      </c>
      <c r="D26" s="65">
        <f>VLOOKUP($A26,'Return Data'!$B$7:$R$2292,10,0)</f>
        <v>11.593500000000001</v>
      </c>
      <c r="E26" s="66">
        <f t="shared" si="0"/>
        <v>22</v>
      </c>
      <c r="F26" s="65">
        <f>VLOOKUP($A26,'Return Data'!$B$7:$R$2292,11,0)</f>
        <v>31.241599999999998</v>
      </c>
      <c r="G26" s="66">
        <f t="shared" si="1"/>
        <v>16</v>
      </c>
      <c r="H26" s="65">
        <f>VLOOKUP($A26,'Return Data'!$B$7:$R$2292,12,0)</f>
        <v>45.142200000000003</v>
      </c>
      <c r="I26" s="66">
        <f t="shared" si="2"/>
        <v>10</v>
      </c>
      <c r="J26" s="65">
        <f>VLOOKUP($A26,'Return Data'!$B$7:$R$2292,13,0)</f>
        <v>79.188199999999995</v>
      </c>
      <c r="K26" s="66">
        <f t="shared" si="3"/>
        <v>9</v>
      </c>
      <c r="L26" s="65">
        <f>VLOOKUP($A26,'Return Data'!$B$7:$R$2292,17,0)</f>
        <v>37.368600000000001</v>
      </c>
      <c r="M26" s="66">
        <f t="shared" si="4"/>
        <v>12</v>
      </c>
      <c r="N26" s="65">
        <f>VLOOKUP($A26,'Return Data'!$B$7:$R$2292,14,0)</f>
        <v>26.2669</v>
      </c>
      <c r="O26" s="66">
        <f>RANK(N26,N$8:N$71,0)</f>
        <v>12</v>
      </c>
      <c r="P26" s="65">
        <f>VLOOKUP($A26,'Return Data'!$B$7:$R$2292,15,0)</f>
        <v>19.093399999999999</v>
      </c>
      <c r="Q26" s="66">
        <f>RANK(P26,P$8:P$71,0)</f>
        <v>5</v>
      </c>
      <c r="R26" s="65">
        <f>VLOOKUP($A26,'Return Data'!$B$7:$R$2292,16,0)</f>
        <v>19.543900000000001</v>
      </c>
      <c r="S26" s="67">
        <f t="shared" si="5"/>
        <v>13</v>
      </c>
    </row>
    <row r="27" spans="1:19" x14ac:dyDescent="0.3">
      <c r="A27" s="63" t="s">
        <v>183</v>
      </c>
      <c r="B27" s="64">
        <f>VLOOKUP($A27,'Return Data'!$B$7:$R$2292,3,0)</f>
        <v>44494</v>
      </c>
      <c r="C27" s="65">
        <f>VLOOKUP($A27,'Return Data'!$B$7:$R$2292,4,0)</f>
        <v>14.67</v>
      </c>
      <c r="D27" s="65">
        <f>VLOOKUP($A27,'Return Data'!$B$7:$R$2292,10,0)</f>
        <v>10.717000000000001</v>
      </c>
      <c r="E27" s="66">
        <f t="shared" si="0"/>
        <v>30</v>
      </c>
      <c r="F27" s="65">
        <f>VLOOKUP($A27,'Return Data'!$B$7:$R$2292,11,0)</f>
        <v>24.744900000000001</v>
      </c>
      <c r="G27" s="66">
        <f t="shared" si="1"/>
        <v>49</v>
      </c>
      <c r="H27" s="65">
        <f>VLOOKUP($A27,'Return Data'!$B$7:$R$2292,12,0)</f>
        <v>27.4544</v>
      </c>
      <c r="I27" s="66">
        <f t="shared" si="2"/>
        <v>51</v>
      </c>
      <c r="J27" s="65">
        <f>VLOOKUP($A27,'Return Data'!$B$7:$R$2292,13,0)</f>
        <v>47.437199999999997</v>
      </c>
      <c r="K27" s="66">
        <f t="shared" si="3"/>
        <v>54</v>
      </c>
      <c r="L27" s="65">
        <f>VLOOKUP($A27,'Return Data'!$B$7:$R$2292,17,0)</f>
        <v>21.3306</v>
      </c>
      <c r="M27" s="66">
        <f t="shared" si="4"/>
        <v>53</v>
      </c>
      <c r="N27" s="65"/>
      <c r="O27" s="66"/>
      <c r="P27" s="65"/>
      <c r="Q27" s="66"/>
      <c r="R27" s="65">
        <f>VLOOKUP($A27,'Return Data'!$B$7:$R$2292,16,0)</f>
        <v>10.530900000000001</v>
      </c>
      <c r="S27" s="67">
        <f t="shared" si="5"/>
        <v>58</v>
      </c>
    </row>
    <row r="28" spans="1:19" x14ac:dyDescent="0.3">
      <c r="A28" s="63" t="s">
        <v>184</v>
      </c>
      <c r="B28" s="64">
        <f>VLOOKUP($A28,'Return Data'!$B$7:$R$2292,3,0)</f>
        <v>44494</v>
      </c>
      <c r="C28" s="65">
        <f>VLOOKUP($A28,'Return Data'!$B$7:$R$2292,4,0)</f>
        <v>96.37</v>
      </c>
      <c r="D28" s="65">
        <f>VLOOKUP($A28,'Return Data'!$B$7:$R$2292,10,0)</f>
        <v>10.5541</v>
      </c>
      <c r="E28" s="66">
        <f t="shared" si="0"/>
        <v>34</v>
      </c>
      <c r="F28" s="65">
        <f>VLOOKUP($A28,'Return Data'!$B$7:$R$2292,11,0)</f>
        <v>29.4252</v>
      </c>
      <c r="G28" s="66">
        <f t="shared" si="1"/>
        <v>26</v>
      </c>
      <c r="H28" s="65">
        <f>VLOOKUP($A28,'Return Data'!$B$7:$R$2292,12,0)</f>
        <v>31.9053</v>
      </c>
      <c r="I28" s="66">
        <f t="shared" si="2"/>
        <v>36</v>
      </c>
      <c r="J28" s="65">
        <f>VLOOKUP($A28,'Return Data'!$B$7:$R$2292,13,0)</f>
        <v>57.441600000000001</v>
      </c>
      <c r="K28" s="66">
        <f t="shared" si="3"/>
        <v>39</v>
      </c>
      <c r="L28" s="65">
        <f>VLOOKUP($A28,'Return Data'!$B$7:$R$2292,17,0)</f>
        <v>29.358499999999999</v>
      </c>
      <c r="M28" s="66">
        <f t="shared" si="4"/>
        <v>29</v>
      </c>
      <c r="N28" s="65">
        <f>VLOOKUP($A28,'Return Data'!$B$7:$R$2292,14,0)</f>
        <v>24.732099999999999</v>
      </c>
      <c r="O28" s="66">
        <f>RANK(N28,N$8:N$71,0)</f>
        <v>18</v>
      </c>
      <c r="P28" s="65">
        <f>VLOOKUP($A28,'Return Data'!$B$7:$R$2292,15,0)</f>
        <v>18.160399999999999</v>
      </c>
      <c r="Q28" s="66">
        <f>RANK(P28,P$8:P$71,0)</f>
        <v>8</v>
      </c>
      <c r="R28" s="65">
        <f>VLOOKUP($A28,'Return Data'!$B$7:$R$2292,16,0)</f>
        <v>19.695900000000002</v>
      </c>
      <c r="S28" s="67">
        <f t="shared" si="5"/>
        <v>11</v>
      </c>
    </row>
    <row r="29" spans="1:19" x14ac:dyDescent="0.3">
      <c r="A29" s="63" t="s">
        <v>185</v>
      </c>
      <c r="B29" s="64">
        <f>VLOOKUP($A29,'Return Data'!$B$7:$R$2292,3,0)</f>
        <v>44494</v>
      </c>
      <c r="C29" s="65">
        <f>VLOOKUP($A29,'Return Data'!$B$7:$R$2292,4,0)</f>
        <v>15.6135</v>
      </c>
      <c r="D29" s="65">
        <f>VLOOKUP($A29,'Return Data'!$B$7:$R$2292,10,0)</f>
        <v>4.1108000000000002</v>
      </c>
      <c r="E29" s="66">
        <f t="shared" si="0"/>
        <v>58</v>
      </c>
      <c r="F29" s="65">
        <f>VLOOKUP($A29,'Return Data'!$B$7:$R$2292,11,0)</f>
        <v>18.7438</v>
      </c>
      <c r="G29" s="66">
        <f t="shared" si="1"/>
        <v>57</v>
      </c>
      <c r="H29" s="65">
        <f>VLOOKUP($A29,'Return Data'!$B$7:$R$2292,12,0)</f>
        <v>26.482500000000002</v>
      </c>
      <c r="I29" s="66">
        <f t="shared" si="2"/>
        <v>52</v>
      </c>
      <c r="J29" s="65">
        <f>VLOOKUP($A29,'Return Data'!$B$7:$R$2292,13,0)</f>
        <v>48.760899999999999</v>
      </c>
      <c r="K29" s="66">
        <f t="shared" si="3"/>
        <v>52</v>
      </c>
      <c r="L29" s="65"/>
      <c r="M29" s="66"/>
      <c r="N29" s="65"/>
      <c r="O29" s="66"/>
      <c r="P29" s="65"/>
      <c r="Q29" s="66"/>
      <c r="R29" s="65">
        <f>VLOOKUP($A29,'Return Data'!$B$7:$R$2292,16,0)</f>
        <v>24.6526</v>
      </c>
      <c r="S29" s="67">
        <f t="shared" si="5"/>
        <v>5</v>
      </c>
    </row>
    <row r="30" spans="1:19" x14ac:dyDescent="0.3">
      <c r="A30" s="63" t="s">
        <v>186</v>
      </c>
      <c r="B30" s="64">
        <f>VLOOKUP($A30,'Return Data'!$B$7:$R$2292,3,0)</f>
        <v>44494</v>
      </c>
      <c r="C30" s="65">
        <f>VLOOKUP($A30,'Return Data'!$B$7:$R$2292,4,0)</f>
        <v>32.088200000000001</v>
      </c>
      <c r="D30" s="65">
        <f>VLOOKUP($A30,'Return Data'!$B$7:$R$2292,10,0)</f>
        <v>13.421099999999999</v>
      </c>
      <c r="E30" s="66">
        <f t="shared" si="0"/>
        <v>12</v>
      </c>
      <c r="F30" s="65">
        <f>VLOOKUP($A30,'Return Data'!$B$7:$R$2292,11,0)</f>
        <v>29.990200000000002</v>
      </c>
      <c r="G30" s="66">
        <f t="shared" si="1"/>
        <v>22</v>
      </c>
      <c r="H30" s="65">
        <f>VLOOKUP($A30,'Return Data'!$B$7:$R$2292,12,0)</f>
        <v>33.5167</v>
      </c>
      <c r="I30" s="66">
        <f t="shared" si="2"/>
        <v>32</v>
      </c>
      <c r="J30" s="65">
        <f>VLOOKUP($A30,'Return Data'!$B$7:$R$2292,13,0)</f>
        <v>62.888399999999997</v>
      </c>
      <c r="K30" s="66">
        <f t="shared" si="3"/>
        <v>24</v>
      </c>
      <c r="L30" s="65">
        <f>VLOOKUP($A30,'Return Data'!$B$7:$R$2292,17,0)</f>
        <v>27.818000000000001</v>
      </c>
      <c r="M30" s="66">
        <f t="shared" ref="M30:M38" si="8">RANK(L30,L$8:L$71,0)</f>
        <v>36</v>
      </c>
      <c r="N30" s="65">
        <f>VLOOKUP($A30,'Return Data'!$B$7:$R$2292,14,0)</f>
        <v>26.817299999999999</v>
      </c>
      <c r="O30" s="66">
        <f t="shared" ref="O30:O38" si="9">RANK(N30,N$8:N$71,0)</f>
        <v>11</v>
      </c>
      <c r="P30" s="65">
        <f>VLOOKUP($A30,'Return Data'!$B$7:$R$2292,15,0)</f>
        <v>18.316299999999998</v>
      </c>
      <c r="Q30" s="66">
        <f>RANK(P30,P$8:P$71,0)</f>
        <v>7</v>
      </c>
      <c r="R30" s="65">
        <f>VLOOKUP($A30,'Return Data'!$B$7:$R$2292,16,0)</f>
        <v>18.565899999999999</v>
      </c>
      <c r="S30" s="67">
        <f t="shared" si="5"/>
        <v>16</v>
      </c>
    </row>
    <row r="31" spans="1:19" x14ac:dyDescent="0.3">
      <c r="A31" s="63" t="s">
        <v>187</v>
      </c>
      <c r="B31" s="64">
        <f>VLOOKUP($A31,'Return Data'!$B$7:$R$2292,3,0)</f>
        <v>44494</v>
      </c>
      <c r="C31" s="65">
        <f>VLOOKUP($A31,'Return Data'!$B$7:$R$2292,4,0)</f>
        <v>79.444999999999993</v>
      </c>
      <c r="D31" s="65">
        <f>VLOOKUP($A31,'Return Data'!$B$7:$R$2292,10,0)</f>
        <v>7.5819999999999999</v>
      </c>
      <c r="E31" s="66">
        <f t="shared" si="0"/>
        <v>45</v>
      </c>
      <c r="F31" s="65">
        <f>VLOOKUP($A31,'Return Data'!$B$7:$R$2292,11,0)</f>
        <v>22.383099999999999</v>
      </c>
      <c r="G31" s="66">
        <f t="shared" si="1"/>
        <v>54</v>
      </c>
      <c r="H31" s="65">
        <f>VLOOKUP($A31,'Return Data'!$B$7:$R$2292,12,0)</f>
        <v>30.329599999999999</v>
      </c>
      <c r="I31" s="66">
        <f t="shared" si="2"/>
        <v>45</v>
      </c>
      <c r="J31" s="65">
        <f>VLOOKUP($A31,'Return Data'!$B$7:$R$2292,13,0)</f>
        <v>54.2532</v>
      </c>
      <c r="K31" s="66">
        <f t="shared" si="3"/>
        <v>45</v>
      </c>
      <c r="L31" s="65">
        <f>VLOOKUP($A31,'Return Data'!$B$7:$R$2292,17,0)</f>
        <v>28.069400000000002</v>
      </c>
      <c r="M31" s="66">
        <f t="shared" si="8"/>
        <v>35</v>
      </c>
      <c r="N31" s="65">
        <f>VLOOKUP($A31,'Return Data'!$B$7:$R$2292,14,0)</f>
        <v>24.883500000000002</v>
      </c>
      <c r="O31" s="66">
        <f t="shared" si="9"/>
        <v>16</v>
      </c>
      <c r="P31" s="65">
        <f>VLOOKUP($A31,'Return Data'!$B$7:$R$2292,15,0)</f>
        <v>16.441299999999998</v>
      </c>
      <c r="Q31" s="66">
        <f>RANK(P31,P$8:P$71,0)</f>
        <v>13</v>
      </c>
      <c r="R31" s="65">
        <f>VLOOKUP($A31,'Return Data'!$B$7:$R$2292,16,0)</f>
        <v>16.718</v>
      </c>
      <c r="S31" s="67">
        <f t="shared" si="5"/>
        <v>30</v>
      </c>
    </row>
    <row r="32" spans="1:19" x14ac:dyDescent="0.3">
      <c r="A32" s="63" t="s">
        <v>188</v>
      </c>
      <c r="B32" s="64">
        <f>VLOOKUP($A32,'Return Data'!$B$7:$R$2292,3,0)</f>
        <v>44494</v>
      </c>
      <c r="C32" s="65">
        <f>VLOOKUP($A32,'Return Data'!$B$7:$R$2292,4,0)</f>
        <v>83.853999999999999</v>
      </c>
      <c r="D32" s="65">
        <f>VLOOKUP($A32,'Return Data'!$B$7:$R$2292,10,0)</f>
        <v>6.1147999999999998</v>
      </c>
      <c r="E32" s="66">
        <f t="shared" si="0"/>
        <v>54</v>
      </c>
      <c r="F32" s="65">
        <f>VLOOKUP($A32,'Return Data'!$B$7:$R$2292,11,0)</f>
        <v>20.258700000000001</v>
      </c>
      <c r="G32" s="66">
        <f t="shared" si="1"/>
        <v>56</v>
      </c>
      <c r="H32" s="65">
        <f>VLOOKUP($A32,'Return Data'!$B$7:$R$2292,12,0)</f>
        <v>25.7012</v>
      </c>
      <c r="I32" s="66">
        <f t="shared" si="2"/>
        <v>54</v>
      </c>
      <c r="J32" s="65">
        <f>VLOOKUP($A32,'Return Data'!$B$7:$R$2292,13,0)</f>
        <v>46.600499999999997</v>
      </c>
      <c r="K32" s="66">
        <f t="shared" si="3"/>
        <v>55</v>
      </c>
      <c r="L32" s="65">
        <f>VLOOKUP($A32,'Return Data'!$B$7:$R$2292,17,0)</f>
        <v>22.840199999999999</v>
      </c>
      <c r="M32" s="66">
        <f t="shared" si="8"/>
        <v>51</v>
      </c>
      <c r="N32" s="65">
        <f>VLOOKUP($A32,'Return Data'!$B$7:$R$2292,14,0)</f>
        <v>16.684100000000001</v>
      </c>
      <c r="O32" s="66">
        <f t="shared" si="9"/>
        <v>45</v>
      </c>
      <c r="P32" s="65">
        <f>VLOOKUP($A32,'Return Data'!$B$7:$R$2292,15,0)</f>
        <v>13.3828</v>
      </c>
      <c r="Q32" s="66">
        <f>RANK(P32,P$8:P$71,0)</f>
        <v>31</v>
      </c>
      <c r="R32" s="65">
        <f>VLOOKUP($A32,'Return Data'!$B$7:$R$2292,16,0)</f>
        <v>15.4306</v>
      </c>
      <c r="S32" s="67">
        <f t="shared" si="5"/>
        <v>44</v>
      </c>
    </row>
    <row r="33" spans="1:19" x14ac:dyDescent="0.3">
      <c r="A33" s="63" t="s">
        <v>189</v>
      </c>
      <c r="B33" s="64">
        <f>VLOOKUP($A33,'Return Data'!$B$7:$R$2292,3,0)</f>
        <v>44494</v>
      </c>
      <c r="C33" s="65">
        <f>VLOOKUP($A33,'Return Data'!$B$7:$R$2292,4,0)</f>
        <v>111.7988</v>
      </c>
      <c r="D33" s="65">
        <f>VLOOKUP($A33,'Return Data'!$B$7:$R$2292,10,0)</f>
        <v>12.556800000000001</v>
      </c>
      <c r="E33" s="66">
        <f t="shared" si="0"/>
        <v>17</v>
      </c>
      <c r="F33" s="65">
        <f>VLOOKUP($A33,'Return Data'!$B$7:$R$2292,11,0)</f>
        <v>28.290400000000002</v>
      </c>
      <c r="G33" s="66">
        <f t="shared" si="1"/>
        <v>32</v>
      </c>
      <c r="H33" s="65">
        <f>VLOOKUP($A33,'Return Data'!$B$7:$R$2292,12,0)</f>
        <v>28.9194</v>
      </c>
      <c r="I33" s="66">
        <f t="shared" si="2"/>
        <v>48</v>
      </c>
      <c r="J33" s="65">
        <f>VLOOKUP($A33,'Return Data'!$B$7:$R$2292,13,0)</f>
        <v>52.274000000000001</v>
      </c>
      <c r="K33" s="66">
        <f t="shared" si="3"/>
        <v>49</v>
      </c>
      <c r="L33" s="65">
        <f>VLOOKUP($A33,'Return Data'!$B$7:$R$2292,17,0)</f>
        <v>23.010100000000001</v>
      </c>
      <c r="M33" s="66">
        <f t="shared" si="8"/>
        <v>49</v>
      </c>
      <c r="N33" s="65">
        <f>VLOOKUP($A33,'Return Data'!$B$7:$R$2292,14,0)</f>
        <v>21.366499999999998</v>
      </c>
      <c r="O33" s="66">
        <f t="shared" si="9"/>
        <v>38</v>
      </c>
      <c r="P33" s="65">
        <f>VLOOKUP($A33,'Return Data'!$B$7:$R$2292,15,0)</f>
        <v>15.4308</v>
      </c>
      <c r="Q33" s="66">
        <f>RANK(P33,P$8:P$71,0)</f>
        <v>20</v>
      </c>
      <c r="R33" s="65">
        <f>VLOOKUP($A33,'Return Data'!$B$7:$R$2292,16,0)</f>
        <v>16.0868</v>
      </c>
      <c r="S33" s="67">
        <f t="shared" si="5"/>
        <v>35</v>
      </c>
    </row>
    <row r="34" spans="1:19" x14ac:dyDescent="0.3">
      <c r="A34" s="63" t="s">
        <v>434</v>
      </c>
      <c r="B34" s="64">
        <f>VLOOKUP($A34,'Return Data'!$B$7:$R$2292,3,0)</f>
        <v>44494</v>
      </c>
      <c r="C34" s="65">
        <f>VLOOKUP($A34,'Return Data'!$B$7:$R$2292,4,0)</f>
        <v>21.027000000000001</v>
      </c>
      <c r="D34" s="65">
        <f>VLOOKUP($A34,'Return Data'!$B$7:$R$2292,10,0)</f>
        <v>11.716799999999999</v>
      </c>
      <c r="E34" s="66">
        <f t="shared" si="0"/>
        <v>19</v>
      </c>
      <c r="F34" s="65">
        <f>VLOOKUP($A34,'Return Data'!$B$7:$R$2292,11,0)</f>
        <v>30.791799999999999</v>
      </c>
      <c r="G34" s="66">
        <f t="shared" si="1"/>
        <v>21</v>
      </c>
      <c r="H34" s="65">
        <f>VLOOKUP($A34,'Return Data'!$B$7:$R$2292,12,0)</f>
        <v>38.446599999999997</v>
      </c>
      <c r="I34" s="66">
        <f t="shared" si="2"/>
        <v>15</v>
      </c>
      <c r="J34" s="65">
        <f>VLOOKUP($A34,'Return Data'!$B$7:$R$2292,13,0)</f>
        <v>68.807500000000005</v>
      </c>
      <c r="K34" s="66">
        <f t="shared" si="3"/>
        <v>13</v>
      </c>
      <c r="L34" s="65">
        <f>VLOOKUP($A34,'Return Data'!$B$7:$R$2292,17,0)</f>
        <v>29.954499999999999</v>
      </c>
      <c r="M34" s="66">
        <f t="shared" si="8"/>
        <v>25</v>
      </c>
      <c r="N34" s="65">
        <f>VLOOKUP($A34,'Return Data'!$B$7:$R$2292,14,0)</f>
        <v>23.921399999999998</v>
      </c>
      <c r="O34" s="66">
        <f t="shared" si="9"/>
        <v>23</v>
      </c>
      <c r="P34" s="65"/>
      <c r="Q34" s="66"/>
      <c r="R34" s="65">
        <f>VLOOKUP($A34,'Return Data'!$B$7:$R$2292,16,0)</f>
        <v>15.950799999999999</v>
      </c>
      <c r="S34" s="67">
        <f t="shared" si="5"/>
        <v>38</v>
      </c>
    </row>
    <row r="35" spans="1:19" x14ac:dyDescent="0.3">
      <c r="A35" s="63" t="s">
        <v>191</v>
      </c>
      <c r="B35" s="64">
        <f>VLOOKUP($A35,'Return Data'!$B$7:$R$2292,3,0)</f>
        <v>44494</v>
      </c>
      <c r="C35" s="65">
        <f>VLOOKUP($A35,'Return Data'!$B$7:$R$2292,4,0)</f>
        <v>34.703000000000003</v>
      </c>
      <c r="D35" s="65">
        <f>VLOOKUP($A35,'Return Data'!$B$7:$R$2292,10,0)</f>
        <v>11.502700000000001</v>
      </c>
      <c r="E35" s="66">
        <f t="shared" si="0"/>
        <v>25</v>
      </c>
      <c r="F35" s="65">
        <f>VLOOKUP($A35,'Return Data'!$B$7:$R$2292,11,0)</f>
        <v>28.634399999999999</v>
      </c>
      <c r="G35" s="66">
        <f t="shared" si="1"/>
        <v>28</v>
      </c>
      <c r="H35" s="65">
        <f>VLOOKUP($A35,'Return Data'!$B$7:$R$2292,12,0)</f>
        <v>34.983899999999998</v>
      </c>
      <c r="I35" s="66">
        <f t="shared" si="2"/>
        <v>26</v>
      </c>
      <c r="J35" s="65">
        <f>VLOOKUP($A35,'Return Data'!$B$7:$R$2292,13,0)</f>
        <v>62.2545</v>
      </c>
      <c r="K35" s="66">
        <f t="shared" si="3"/>
        <v>26</v>
      </c>
      <c r="L35" s="65">
        <f>VLOOKUP($A35,'Return Data'!$B$7:$R$2292,17,0)</f>
        <v>35.319200000000002</v>
      </c>
      <c r="M35" s="66">
        <f t="shared" si="8"/>
        <v>16</v>
      </c>
      <c r="N35" s="65">
        <f>VLOOKUP($A35,'Return Data'!$B$7:$R$2292,14,0)</f>
        <v>29.4056</v>
      </c>
      <c r="O35" s="66">
        <f t="shared" si="9"/>
        <v>6</v>
      </c>
      <c r="P35" s="65"/>
      <c r="Q35" s="66"/>
      <c r="R35" s="65">
        <f>VLOOKUP($A35,'Return Data'!$B$7:$R$2292,16,0)</f>
        <v>23.789899999999999</v>
      </c>
      <c r="S35" s="67">
        <f t="shared" si="5"/>
        <v>6</v>
      </c>
    </row>
    <row r="36" spans="1:19" x14ac:dyDescent="0.3">
      <c r="A36" s="63" t="s">
        <v>192</v>
      </c>
      <c r="B36" s="64">
        <f>VLOOKUP($A36,'Return Data'!$B$7:$R$2292,3,0)</f>
        <v>44494</v>
      </c>
      <c r="C36" s="65">
        <f>VLOOKUP($A36,'Return Data'!$B$7:$R$2292,4,0)</f>
        <v>29.697900000000001</v>
      </c>
      <c r="D36" s="65">
        <f>VLOOKUP($A36,'Return Data'!$B$7:$R$2292,10,0)</f>
        <v>6.5438000000000001</v>
      </c>
      <c r="E36" s="66">
        <f t="shared" si="0"/>
        <v>53</v>
      </c>
      <c r="F36" s="65">
        <f>VLOOKUP($A36,'Return Data'!$B$7:$R$2292,11,0)</f>
        <v>26.486499999999999</v>
      </c>
      <c r="G36" s="66">
        <f t="shared" si="1"/>
        <v>43</v>
      </c>
      <c r="H36" s="65">
        <f>VLOOKUP($A36,'Return Data'!$B$7:$R$2292,12,0)</f>
        <v>31.750599999999999</v>
      </c>
      <c r="I36" s="66">
        <f t="shared" si="2"/>
        <v>37</v>
      </c>
      <c r="J36" s="65">
        <f>VLOOKUP($A36,'Return Data'!$B$7:$R$2292,13,0)</f>
        <v>60.917099999999998</v>
      </c>
      <c r="K36" s="66">
        <f t="shared" si="3"/>
        <v>29</v>
      </c>
      <c r="L36" s="65">
        <f>VLOOKUP($A36,'Return Data'!$B$7:$R$2292,17,0)</f>
        <v>23.488299999999999</v>
      </c>
      <c r="M36" s="66">
        <f t="shared" si="8"/>
        <v>46</v>
      </c>
      <c r="N36" s="65">
        <f>VLOOKUP($A36,'Return Data'!$B$7:$R$2292,14,0)</f>
        <v>22.399100000000001</v>
      </c>
      <c r="O36" s="66">
        <f t="shared" si="9"/>
        <v>31</v>
      </c>
      <c r="P36" s="65">
        <f>VLOOKUP($A36,'Return Data'!$B$7:$R$2292,15,0)</f>
        <v>16.229099999999999</v>
      </c>
      <c r="Q36" s="66">
        <f>RANK(P36,P$8:P$71,0)</f>
        <v>14</v>
      </c>
      <c r="R36" s="65">
        <f>VLOOKUP($A36,'Return Data'!$B$7:$R$2292,16,0)</f>
        <v>17.458500000000001</v>
      </c>
      <c r="S36" s="67">
        <f t="shared" si="5"/>
        <v>24</v>
      </c>
    </row>
    <row r="37" spans="1:19" x14ac:dyDescent="0.3">
      <c r="A37" s="81" t="s">
        <v>2013</v>
      </c>
      <c r="B37" s="64">
        <f>VLOOKUP($A37,'Return Data'!$B$7:$R$2292,3,0)</f>
        <v>44494</v>
      </c>
      <c r="C37" s="65">
        <f>VLOOKUP($A37,'Return Data'!$B$7:$R$2292,4,0)</f>
        <v>23.464099999999998</v>
      </c>
      <c r="D37" s="65">
        <f>VLOOKUP($A37,'Return Data'!$B$7:$R$2292,10,0)</f>
        <v>14.1389</v>
      </c>
      <c r="E37" s="66">
        <f t="shared" si="0"/>
        <v>7</v>
      </c>
      <c r="F37" s="65">
        <f>VLOOKUP($A37,'Return Data'!$B$7:$R$2292,11,0)</f>
        <v>28.5106</v>
      </c>
      <c r="G37" s="66">
        <f t="shared" si="1"/>
        <v>30</v>
      </c>
      <c r="H37" s="65">
        <f>VLOOKUP($A37,'Return Data'!$B$7:$R$2292,12,0)</f>
        <v>31.439</v>
      </c>
      <c r="I37" s="66">
        <f t="shared" si="2"/>
        <v>42</v>
      </c>
      <c r="J37" s="65">
        <f>VLOOKUP($A37,'Return Data'!$B$7:$R$2292,13,0)</f>
        <v>53.9407</v>
      </c>
      <c r="K37" s="66">
        <f t="shared" si="3"/>
        <v>47</v>
      </c>
      <c r="L37" s="65">
        <f>VLOOKUP($A37,'Return Data'!$B$7:$R$2292,17,0)</f>
        <v>23.718499999999999</v>
      </c>
      <c r="M37" s="66">
        <f t="shared" si="8"/>
        <v>45</v>
      </c>
      <c r="N37" s="65">
        <f>VLOOKUP($A37,'Return Data'!$B$7:$R$2292,14,0)</f>
        <v>20.638000000000002</v>
      </c>
      <c r="O37" s="66">
        <f t="shared" si="9"/>
        <v>39</v>
      </c>
      <c r="P37" s="65"/>
      <c r="Q37" s="66"/>
      <c r="R37" s="65">
        <f>VLOOKUP($A37,'Return Data'!$B$7:$R$2292,16,0)</f>
        <v>15.769</v>
      </c>
      <c r="S37" s="67">
        <f t="shared" si="5"/>
        <v>40</v>
      </c>
    </row>
    <row r="38" spans="1:19" x14ac:dyDescent="0.3">
      <c r="A38" s="63" t="s">
        <v>193</v>
      </c>
      <c r="B38" s="64">
        <f>VLOOKUP($A38,'Return Data'!$B$7:$R$2292,3,0)</f>
        <v>44494</v>
      </c>
      <c r="C38" s="65">
        <f>VLOOKUP($A38,'Return Data'!$B$7:$R$2292,4,0)</f>
        <v>84.720600000000005</v>
      </c>
      <c r="D38" s="65">
        <f>VLOOKUP($A38,'Return Data'!$B$7:$R$2292,10,0)</f>
        <v>14.2318</v>
      </c>
      <c r="E38" s="66">
        <f t="shared" si="0"/>
        <v>4</v>
      </c>
      <c r="F38" s="65">
        <f>VLOOKUP($A38,'Return Data'!$B$7:$R$2292,11,0)</f>
        <v>29.614899999999999</v>
      </c>
      <c r="G38" s="66">
        <f t="shared" si="1"/>
        <v>23</v>
      </c>
      <c r="H38" s="65">
        <f>VLOOKUP($A38,'Return Data'!$B$7:$R$2292,12,0)</f>
        <v>39.940399999999997</v>
      </c>
      <c r="I38" s="66">
        <f t="shared" si="2"/>
        <v>12</v>
      </c>
      <c r="J38" s="65">
        <f>VLOOKUP($A38,'Return Data'!$B$7:$R$2292,13,0)</f>
        <v>69.584000000000003</v>
      </c>
      <c r="K38" s="66">
        <f t="shared" si="3"/>
        <v>12</v>
      </c>
      <c r="L38" s="65">
        <f>VLOOKUP($A38,'Return Data'!$B$7:$R$2292,17,0)</f>
        <v>24.4649</v>
      </c>
      <c r="M38" s="66">
        <f t="shared" si="8"/>
        <v>44</v>
      </c>
      <c r="N38" s="65">
        <f>VLOOKUP($A38,'Return Data'!$B$7:$R$2292,14,0)</f>
        <v>17.611799999999999</v>
      </c>
      <c r="O38" s="66">
        <f t="shared" si="9"/>
        <v>43</v>
      </c>
      <c r="P38" s="65">
        <f>VLOOKUP($A38,'Return Data'!$B$7:$R$2292,15,0)</f>
        <v>9.7764000000000006</v>
      </c>
      <c r="Q38" s="66">
        <f>RANK(P38,P$8:P$71,0)</f>
        <v>37</v>
      </c>
      <c r="R38" s="65">
        <f>VLOOKUP($A38,'Return Data'!$B$7:$R$2292,16,0)</f>
        <v>14.9489</v>
      </c>
      <c r="S38" s="67">
        <f t="shared" si="5"/>
        <v>46</v>
      </c>
    </row>
    <row r="39" spans="1:19" x14ac:dyDescent="0.3">
      <c r="A39" s="63" t="s">
        <v>194</v>
      </c>
      <c r="B39" s="64">
        <f>VLOOKUP($A39,'Return Data'!$B$7:$R$2292,3,0)</f>
        <v>44494</v>
      </c>
      <c r="C39" s="65">
        <f>VLOOKUP($A39,'Return Data'!$B$7:$R$2292,4,0)</f>
        <v>19.151599999999998</v>
      </c>
      <c r="D39" s="65">
        <f>VLOOKUP($A39,'Return Data'!$B$7:$R$2292,10,0)</f>
        <v>10.563599999999999</v>
      </c>
      <c r="E39" s="66">
        <f t="shared" si="0"/>
        <v>33</v>
      </c>
      <c r="F39" s="65">
        <f>VLOOKUP($A39,'Return Data'!$B$7:$R$2292,11,0)</f>
        <v>27.645800000000001</v>
      </c>
      <c r="G39" s="66">
        <f t="shared" si="1"/>
        <v>37</v>
      </c>
      <c r="H39" s="65">
        <f>VLOOKUP($A39,'Return Data'!$B$7:$R$2292,12,0)</f>
        <v>32.741900000000001</v>
      </c>
      <c r="I39" s="66">
        <f t="shared" si="2"/>
        <v>34</v>
      </c>
      <c r="J39" s="65">
        <f>VLOOKUP($A39,'Return Data'!$B$7:$R$2292,13,0)</f>
        <v>50.884399999999999</v>
      </c>
      <c r="K39" s="66">
        <f t="shared" si="3"/>
        <v>51</v>
      </c>
      <c r="L39" s="65"/>
      <c r="M39" s="66"/>
      <c r="N39" s="65"/>
      <c r="O39" s="66"/>
      <c r="P39" s="65"/>
      <c r="Q39" s="66"/>
      <c r="R39" s="65">
        <f>VLOOKUP($A39,'Return Data'!$B$7:$R$2292,16,0)</f>
        <v>33.353900000000003</v>
      </c>
      <c r="S39" s="67">
        <f t="shared" si="5"/>
        <v>1</v>
      </c>
    </row>
    <row r="40" spans="1:19" x14ac:dyDescent="0.3">
      <c r="A40" s="63" t="s">
        <v>195</v>
      </c>
      <c r="B40" s="64">
        <f>VLOOKUP($A40,'Return Data'!$B$7:$R$2292,3,0)</f>
        <v>44494</v>
      </c>
      <c r="C40" s="65">
        <f>VLOOKUP($A40,'Return Data'!$B$7:$R$2292,4,0)</f>
        <v>25.59</v>
      </c>
      <c r="D40" s="65">
        <f>VLOOKUP($A40,'Return Data'!$B$7:$R$2292,10,0)</f>
        <v>10.731299999999999</v>
      </c>
      <c r="E40" s="66">
        <f t="shared" ref="E40:E71" si="10">RANK(D40,D$8:D$71,0)</f>
        <v>29</v>
      </c>
      <c r="F40" s="65">
        <f>VLOOKUP($A40,'Return Data'!$B$7:$R$2292,11,0)</f>
        <v>28.593</v>
      </c>
      <c r="G40" s="66">
        <f t="shared" ref="G40:G71" si="11">RANK(F40,F$8:F$71,0)</f>
        <v>29</v>
      </c>
      <c r="H40" s="65">
        <f>VLOOKUP($A40,'Return Data'!$B$7:$R$2292,12,0)</f>
        <v>34.755099999999999</v>
      </c>
      <c r="I40" s="66">
        <f t="shared" ref="I40:I71" si="12">RANK(H40,H$8:H$71,0)</f>
        <v>27</v>
      </c>
      <c r="J40" s="65">
        <f>VLOOKUP($A40,'Return Data'!$B$7:$R$2292,13,0)</f>
        <v>63.933399999999999</v>
      </c>
      <c r="K40" s="66">
        <f t="shared" ref="K40:K71" si="13">RANK(J40,J$8:J$71,0)</f>
        <v>21</v>
      </c>
      <c r="L40" s="65">
        <f>VLOOKUP($A40,'Return Data'!$B$7:$R$2292,17,0)</f>
        <v>29.790900000000001</v>
      </c>
      <c r="M40" s="66">
        <f t="shared" ref="M40:M52" si="14">RANK(L40,L$8:L$71,0)</f>
        <v>26</v>
      </c>
      <c r="N40" s="65">
        <f>VLOOKUP($A40,'Return Data'!$B$7:$R$2292,14,0)</f>
        <v>24.759499999999999</v>
      </c>
      <c r="O40" s="66">
        <f t="shared" ref="O40:O49" si="15">RANK(N40,N$8:N$71,0)</f>
        <v>17</v>
      </c>
      <c r="P40" s="65"/>
      <c r="Q40" s="66"/>
      <c r="R40" s="65">
        <f>VLOOKUP($A40,'Return Data'!$B$7:$R$2292,16,0)</f>
        <v>17.338000000000001</v>
      </c>
      <c r="S40" s="67">
        <f t="shared" ref="S40:S71" si="16">RANK(R40,R$8:R$71,0)</f>
        <v>26</v>
      </c>
    </row>
    <row r="41" spans="1:19" x14ac:dyDescent="0.3">
      <c r="A41" s="63" t="s">
        <v>196</v>
      </c>
      <c r="B41" s="64">
        <f>VLOOKUP($A41,'Return Data'!$B$7:$R$2292,3,0)</f>
        <v>44494</v>
      </c>
      <c r="C41" s="65">
        <f>VLOOKUP($A41,'Return Data'!$B$7:$R$2292,4,0)</f>
        <v>329.02</v>
      </c>
      <c r="D41" s="65">
        <f>VLOOKUP($A41,'Return Data'!$B$7:$R$2292,10,0)</f>
        <v>14.029299999999999</v>
      </c>
      <c r="E41" s="66">
        <f t="shared" si="10"/>
        <v>8</v>
      </c>
      <c r="F41" s="65">
        <f>VLOOKUP($A41,'Return Data'!$B$7:$R$2292,11,0)</f>
        <v>31.298100000000002</v>
      </c>
      <c r="G41" s="66">
        <f t="shared" si="11"/>
        <v>15</v>
      </c>
      <c r="H41" s="65">
        <f>VLOOKUP($A41,'Return Data'!$B$7:$R$2292,12,0)</f>
        <v>33.6556</v>
      </c>
      <c r="I41" s="66">
        <f t="shared" si="12"/>
        <v>28</v>
      </c>
      <c r="J41" s="65">
        <f>VLOOKUP($A41,'Return Data'!$B$7:$R$2292,13,0)</f>
        <v>62.0229</v>
      </c>
      <c r="K41" s="66">
        <f t="shared" si="13"/>
        <v>27</v>
      </c>
      <c r="L41" s="65">
        <f>VLOOKUP($A41,'Return Data'!$B$7:$R$2292,17,0)</f>
        <v>30.390999999999998</v>
      </c>
      <c r="M41" s="66">
        <f t="shared" si="14"/>
        <v>23</v>
      </c>
      <c r="N41" s="65">
        <f>VLOOKUP($A41,'Return Data'!$B$7:$R$2292,14,0)</f>
        <v>21.432099999999998</v>
      </c>
      <c r="O41" s="66">
        <f t="shared" si="15"/>
        <v>36</v>
      </c>
      <c r="P41" s="65">
        <f>VLOOKUP($A41,'Return Data'!$B$7:$R$2292,15,0)</f>
        <v>13.4765</v>
      </c>
      <c r="Q41" s="66">
        <f t="shared" ref="Q41:Q47" si="17">RANK(P41,P$8:P$71,0)</f>
        <v>29</v>
      </c>
      <c r="R41" s="65">
        <f>VLOOKUP($A41,'Return Data'!$B$7:$R$2292,16,0)</f>
        <v>14.220700000000001</v>
      </c>
      <c r="S41" s="67">
        <f t="shared" si="16"/>
        <v>48</v>
      </c>
    </row>
    <row r="42" spans="1:19" x14ac:dyDescent="0.3">
      <c r="A42" s="63" t="s">
        <v>197</v>
      </c>
      <c r="B42" s="64">
        <f>VLOOKUP($A42,'Return Data'!$B$7:$R$2292,3,0)</f>
        <v>44494</v>
      </c>
      <c r="C42" s="65">
        <f>VLOOKUP($A42,'Return Data'!$B$7:$R$2292,4,0)</f>
        <v>352.19</v>
      </c>
      <c r="D42" s="65">
        <f>VLOOKUP($A42,'Return Data'!$B$7:$R$2292,10,0)</f>
        <v>13.9626</v>
      </c>
      <c r="E42" s="66">
        <f t="shared" si="10"/>
        <v>9</v>
      </c>
      <c r="F42" s="65">
        <f>VLOOKUP($A42,'Return Data'!$B$7:$R$2292,11,0)</f>
        <v>31.159700000000001</v>
      </c>
      <c r="G42" s="66">
        <f t="shared" si="11"/>
        <v>18</v>
      </c>
      <c r="H42" s="65">
        <f>VLOOKUP($A42,'Return Data'!$B$7:$R$2292,12,0)</f>
        <v>33.536799999999999</v>
      </c>
      <c r="I42" s="66">
        <f t="shared" si="12"/>
        <v>31</v>
      </c>
      <c r="J42" s="65">
        <f>VLOOKUP($A42,'Return Data'!$B$7:$R$2292,13,0)</f>
        <v>61.8446</v>
      </c>
      <c r="K42" s="66">
        <f t="shared" si="13"/>
        <v>28</v>
      </c>
      <c r="L42" s="65">
        <f>VLOOKUP($A42,'Return Data'!$B$7:$R$2292,17,0)</f>
        <v>30.563700000000001</v>
      </c>
      <c r="M42" s="66">
        <f t="shared" si="14"/>
        <v>22</v>
      </c>
      <c r="N42" s="65">
        <f>VLOOKUP($A42,'Return Data'!$B$7:$R$2292,14,0)</f>
        <v>21.901199999999999</v>
      </c>
      <c r="O42" s="66">
        <f t="shared" si="15"/>
        <v>34</v>
      </c>
      <c r="P42" s="65">
        <f>VLOOKUP($A42,'Return Data'!$B$7:$R$2292,15,0)</f>
        <v>15.776400000000001</v>
      </c>
      <c r="Q42" s="66">
        <f t="shared" si="17"/>
        <v>17</v>
      </c>
      <c r="R42" s="65">
        <f>VLOOKUP($A42,'Return Data'!$B$7:$R$2292,16,0)</f>
        <v>17.3826</v>
      </c>
      <c r="S42" s="67">
        <f t="shared" si="16"/>
        <v>25</v>
      </c>
    </row>
    <row r="43" spans="1:19" x14ac:dyDescent="0.3">
      <c r="A43" s="63" t="s">
        <v>198</v>
      </c>
      <c r="B43" s="64">
        <f>VLOOKUP($A43,'Return Data'!$B$7:$R$2292,3,0)</f>
        <v>44494</v>
      </c>
      <c r="C43" s="65">
        <f>VLOOKUP($A43,'Return Data'!$B$7:$R$2292,4,0)</f>
        <v>232.4872</v>
      </c>
      <c r="D43" s="65">
        <f>VLOOKUP($A43,'Return Data'!$B$7:$R$2292,10,0)</f>
        <v>7.0549999999999997</v>
      </c>
      <c r="E43" s="66">
        <f t="shared" si="10"/>
        <v>50</v>
      </c>
      <c r="F43" s="65">
        <f>VLOOKUP($A43,'Return Data'!$B$7:$R$2292,11,0)</f>
        <v>33.440899999999999</v>
      </c>
      <c r="G43" s="66">
        <f t="shared" si="11"/>
        <v>10</v>
      </c>
      <c r="H43" s="65">
        <f>VLOOKUP($A43,'Return Data'!$B$7:$R$2292,12,0)</f>
        <v>55.3904</v>
      </c>
      <c r="I43" s="66">
        <f t="shared" si="12"/>
        <v>8</v>
      </c>
      <c r="J43" s="65">
        <f>VLOOKUP($A43,'Return Data'!$B$7:$R$2292,13,0)</f>
        <v>92.049300000000002</v>
      </c>
      <c r="K43" s="66">
        <f t="shared" si="13"/>
        <v>8</v>
      </c>
      <c r="L43" s="65">
        <f>VLOOKUP($A43,'Return Data'!$B$7:$R$2292,17,0)</f>
        <v>55.037399999999998</v>
      </c>
      <c r="M43" s="66">
        <f t="shared" si="14"/>
        <v>1</v>
      </c>
      <c r="N43" s="65">
        <f>VLOOKUP($A43,'Return Data'!$B$7:$R$2292,14,0)</f>
        <v>39.7256</v>
      </c>
      <c r="O43" s="66">
        <f t="shared" si="15"/>
        <v>2</v>
      </c>
      <c r="P43" s="65">
        <f>VLOOKUP($A43,'Return Data'!$B$7:$R$2292,15,0)</f>
        <v>24.597799999999999</v>
      </c>
      <c r="Q43" s="66">
        <f t="shared" si="17"/>
        <v>2</v>
      </c>
      <c r="R43" s="65">
        <f>VLOOKUP($A43,'Return Data'!$B$7:$R$2292,16,0)</f>
        <v>22.4298</v>
      </c>
      <c r="S43" s="67">
        <f t="shared" si="16"/>
        <v>7</v>
      </c>
    </row>
    <row r="44" spans="1:19" x14ac:dyDescent="0.3">
      <c r="A44" s="63" t="s">
        <v>199</v>
      </c>
      <c r="B44" s="64">
        <f>VLOOKUP($A44,'Return Data'!$B$7:$R$2292,3,0)</f>
        <v>44494</v>
      </c>
      <c r="C44" s="65">
        <f>VLOOKUP($A44,'Return Data'!$B$7:$R$2292,4,0)</f>
        <v>79.22</v>
      </c>
      <c r="D44" s="65">
        <f>VLOOKUP($A44,'Return Data'!$B$7:$R$2292,10,0)</f>
        <v>7.6943999999999999</v>
      </c>
      <c r="E44" s="66">
        <f t="shared" si="10"/>
        <v>44</v>
      </c>
      <c r="F44" s="65">
        <f>VLOOKUP($A44,'Return Data'!$B$7:$R$2292,11,0)</f>
        <v>20.928100000000001</v>
      </c>
      <c r="G44" s="66">
        <f t="shared" si="11"/>
        <v>55</v>
      </c>
      <c r="H44" s="65">
        <f>VLOOKUP($A44,'Return Data'!$B$7:$R$2292,12,0)</f>
        <v>25.229199999999999</v>
      </c>
      <c r="I44" s="66">
        <f t="shared" si="12"/>
        <v>55</v>
      </c>
      <c r="J44" s="65">
        <f>VLOOKUP($A44,'Return Data'!$B$7:$R$2292,13,0)</f>
        <v>50.923999999999999</v>
      </c>
      <c r="K44" s="66">
        <f t="shared" si="13"/>
        <v>50</v>
      </c>
      <c r="L44" s="65">
        <f>VLOOKUP($A44,'Return Data'!$B$7:$R$2292,17,0)</f>
        <v>24.595300000000002</v>
      </c>
      <c r="M44" s="66">
        <f t="shared" si="14"/>
        <v>43</v>
      </c>
      <c r="N44" s="65">
        <f>VLOOKUP($A44,'Return Data'!$B$7:$R$2292,14,0)</f>
        <v>16.377300000000002</v>
      </c>
      <c r="O44" s="66">
        <f t="shared" si="15"/>
        <v>46</v>
      </c>
      <c r="P44" s="65">
        <f>VLOOKUP($A44,'Return Data'!$B$7:$R$2292,15,0)</f>
        <v>11.575200000000001</v>
      </c>
      <c r="Q44" s="66">
        <f t="shared" si="17"/>
        <v>36</v>
      </c>
      <c r="R44" s="65">
        <f>VLOOKUP($A44,'Return Data'!$B$7:$R$2292,16,0)</f>
        <v>17.480799999999999</v>
      </c>
      <c r="S44" s="67">
        <f t="shared" si="16"/>
        <v>23</v>
      </c>
    </row>
    <row r="45" spans="1:19" x14ac:dyDescent="0.3">
      <c r="A45" s="63" t="s">
        <v>370</v>
      </c>
      <c r="B45" s="64">
        <f>VLOOKUP($A45,'Return Data'!$B$7:$R$2292,3,0)</f>
        <v>44494</v>
      </c>
      <c r="C45" s="65">
        <f>VLOOKUP($A45,'Return Data'!$B$7:$R$2292,4,0)</f>
        <v>240.7758</v>
      </c>
      <c r="D45" s="65">
        <f>VLOOKUP($A45,'Return Data'!$B$7:$R$2292,10,0)</f>
        <v>10.7156</v>
      </c>
      <c r="E45" s="66">
        <f t="shared" si="10"/>
        <v>31</v>
      </c>
      <c r="F45" s="65">
        <f>VLOOKUP($A45,'Return Data'!$B$7:$R$2292,11,0)</f>
        <v>27.5212</v>
      </c>
      <c r="G45" s="66">
        <f t="shared" si="11"/>
        <v>39</v>
      </c>
      <c r="H45" s="65">
        <f>VLOOKUP($A45,'Return Data'!$B$7:$R$2292,12,0)</f>
        <v>30.65</v>
      </c>
      <c r="I45" s="66">
        <f t="shared" si="12"/>
        <v>44</v>
      </c>
      <c r="J45" s="65">
        <f>VLOOKUP($A45,'Return Data'!$B$7:$R$2292,13,0)</f>
        <v>57.767299999999999</v>
      </c>
      <c r="K45" s="66">
        <f t="shared" si="13"/>
        <v>36</v>
      </c>
      <c r="L45" s="65">
        <f>VLOOKUP($A45,'Return Data'!$B$7:$R$2292,17,0)</f>
        <v>28.984100000000002</v>
      </c>
      <c r="M45" s="66">
        <f t="shared" si="14"/>
        <v>30</v>
      </c>
      <c r="N45" s="65">
        <f>VLOOKUP($A45,'Return Data'!$B$7:$R$2292,14,0)</f>
        <v>22.300899999999999</v>
      </c>
      <c r="O45" s="66">
        <f t="shared" si="15"/>
        <v>32</v>
      </c>
      <c r="P45" s="65">
        <f>VLOOKUP($A45,'Return Data'!$B$7:$R$2292,15,0)</f>
        <v>13.9641</v>
      </c>
      <c r="Q45" s="66">
        <f t="shared" si="17"/>
        <v>27</v>
      </c>
      <c r="R45" s="65">
        <f>VLOOKUP($A45,'Return Data'!$B$7:$R$2292,16,0)</f>
        <v>15.5</v>
      </c>
      <c r="S45" s="67">
        <f t="shared" si="16"/>
        <v>43</v>
      </c>
    </row>
    <row r="46" spans="1:19" x14ac:dyDescent="0.3">
      <c r="A46" s="63" t="s">
        <v>201</v>
      </c>
      <c r="B46" s="64">
        <f>VLOOKUP($A46,'Return Data'!$B$7:$R$2292,3,0)</f>
        <v>44494</v>
      </c>
      <c r="C46" s="65">
        <f>VLOOKUP($A46,'Return Data'!$B$7:$R$2292,4,0)</f>
        <v>24.5398</v>
      </c>
      <c r="D46" s="65">
        <f>VLOOKUP($A46,'Return Data'!$B$7:$R$2292,10,0)</f>
        <v>8.4709000000000003</v>
      </c>
      <c r="E46" s="66">
        <f t="shared" si="10"/>
        <v>39</v>
      </c>
      <c r="F46" s="65">
        <f>VLOOKUP($A46,'Return Data'!$B$7:$R$2292,11,0)</f>
        <v>23.939599999999999</v>
      </c>
      <c r="G46" s="66">
        <f t="shared" si="11"/>
        <v>53</v>
      </c>
      <c r="H46" s="65">
        <f>VLOOKUP($A46,'Return Data'!$B$7:$R$2292,12,0)</f>
        <v>37.643700000000003</v>
      </c>
      <c r="I46" s="66">
        <f t="shared" si="12"/>
        <v>18</v>
      </c>
      <c r="J46" s="65">
        <f>VLOOKUP($A46,'Return Data'!$B$7:$R$2292,13,0)</f>
        <v>64.851500000000001</v>
      </c>
      <c r="K46" s="66">
        <f t="shared" si="13"/>
        <v>19</v>
      </c>
      <c r="L46" s="65">
        <f>VLOOKUP($A46,'Return Data'!$B$7:$R$2292,17,0)</f>
        <v>34.064599999999999</v>
      </c>
      <c r="M46" s="66">
        <f t="shared" si="14"/>
        <v>18</v>
      </c>
      <c r="N46" s="65">
        <f>VLOOKUP($A46,'Return Data'!$B$7:$R$2292,14,0)</f>
        <v>27.4087</v>
      </c>
      <c r="O46" s="66">
        <f t="shared" si="15"/>
        <v>10</v>
      </c>
      <c r="P46" s="65">
        <f>VLOOKUP($A46,'Return Data'!$B$7:$R$2292,15,0)</f>
        <v>14.788600000000001</v>
      </c>
      <c r="Q46" s="66">
        <f t="shared" si="17"/>
        <v>22</v>
      </c>
      <c r="R46" s="65">
        <f>VLOOKUP($A46,'Return Data'!$B$7:$R$2292,16,0)</f>
        <v>14.385999999999999</v>
      </c>
      <c r="S46" s="67">
        <f t="shared" si="16"/>
        <v>47</v>
      </c>
    </row>
    <row r="47" spans="1:19" x14ac:dyDescent="0.3">
      <c r="A47" s="63" t="s">
        <v>202</v>
      </c>
      <c r="B47" s="64">
        <f>VLOOKUP($A47,'Return Data'!$B$7:$R$2292,3,0)</f>
        <v>44494</v>
      </c>
      <c r="C47" s="65">
        <f>VLOOKUP($A47,'Return Data'!$B$7:$R$2292,4,0)</f>
        <v>26.053000000000001</v>
      </c>
      <c r="D47" s="65">
        <f>VLOOKUP($A47,'Return Data'!$B$7:$R$2292,10,0)</f>
        <v>8.3902000000000001</v>
      </c>
      <c r="E47" s="66">
        <f t="shared" si="10"/>
        <v>40</v>
      </c>
      <c r="F47" s="65">
        <f>VLOOKUP($A47,'Return Data'!$B$7:$R$2292,11,0)</f>
        <v>24.559000000000001</v>
      </c>
      <c r="G47" s="66">
        <f t="shared" si="11"/>
        <v>50</v>
      </c>
      <c r="H47" s="65">
        <f>VLOOKUP($A47,'Return Data'!$B$7:$R$2292,12,0)</f>
        <v>37.544499999999999</v>
      </c>
      <c r="I47" s="66">
        <f t="shared" si="12"/>
        <v>19</v>
      </c>
      <c r="J47" s="65">
        <f>VLOOKUP($A47,'Return Data'!$B$7:$R$2292,13,0)</f>
        <v>64.297600000000003</v>
      </c>
      <c r="K47" s="66">
        <f t="shared" si="13"/>
        <v>20</v>
      </c>
      <c r="L47" s="65">
        <f>VLOOKUP($A47,'Return Data'!$B$7:$R$2292,17,0)</f>
        <v>35.855899999999998</v>
      </c>
      <c r="M47" s="66">
        <f t="shared" si="14"/>
        <v>14</v>
      </c>
      <c r="N47" s="65">
        <f>VLOOKUP($A47,'Return Data'!$B$7:$R$2292,14,0)</f>
        <v>29.2165</v>
      </c>
      <c r="O47" s="66">
        <f t="shared" si="15"/>
        <v>7</v>
      </c>
      <c r="P47" s="65">
        <f>VLOOKUP($A47,'Return Data'!$B$7:$R$2292,15,0)</f>
        <v>15.984</v>
      </c>
      <c r="Q47" s="66">
        <f t="shared" si="17"/>
        <v>15</v>
      </c>
      <c r="R47" s="65">
        <f>VLOOKUP($A47,'Return Data'!$B$7:$R$2292,16,0)</f>
        <v>15.6408</v>
      </c>
      <c r="S47" s="67">
        <f t="shared" si="16"/>
        <v>41</v>
      </c>
    </row>
    <row r="48" spans="1:19" x14ac:dyDescent="0.3">
      <c r="A48" s="63" t="s">
        <v>203</v>
      </c>
      <c r="B48" s="64">
        <f>VLOOKUP($A48,'Return Data'!$B$7:$R$2292,3,0)</f>
        <v>44494</v>
      </c>
      <c r="C48" s="65">
        <f>VLOOKUP($A48,'Return Data'!$B$7:$R$2292,4,0)</f>
        <v>25.649100000000001</v>
      </c>
      <c r="D48" s="65">
        <f>VLOOKUP($A48,'Return Data'!$B$7:$R$2292,10,0)</f>
        <v>8.3355999999999995</v>
      </c>
      <c r="E48" s="66">
        <f t="shared" si="10"/>
        <v>42</v>
      </c>
      <c r="F48" s="65">
        <f>VLOOKUP($A48,'Return Data'!$B$7:$R$2292,11,0)</f>
        <v>24.1492</v>
      </c>
      <c r="G48" s="66">
        <f t="shared" si="11"/>
        <v>51</v>
      </c>
      <c r="H48" s="65">
        <f>VLOOKUP($A48,'Return Data'!$B$7:$R$2292,12,0)</f>
        <v>37.694099999999999</v>
      </c>
      <c r="I48" s="66">
        <f t="shared" si="12"/>
        <v>17</v>
      </c>
      <c r="J48" s="65">
        <f>VLOOKUP($A48,'Return Data'!$B$7:$R$2292,13,0)</f>
        <v>65.096699999999998</v>
      </c>
      <c r="K48" s="66">
        <f t="shared" si="13"/>
        <v>17</v>
      </c>
      <c r="L48" s="65">
        <f>VLOOKUP($A48,'Return Data'!$B$7:$R$2292,17,0)</f>
        <v>35.337400000000002</v>
      </c>
      <c r="M48" s="66">
        <f t="shared" si="14"/>
        <v>15</v>
      </c>
      <c r="N48" s="65">
        <f>VLOOKUP($A48,'Return Data'!$B$7:$R$2292,14,0)</f>
        <v>28.4163</v>
      </c>
      <c r="O48" s="66">
        <f t="shared" si="15"/>
        <v>8</v>
      </c>
      <c r="P48" s="65"/>
      <c r="Q48" s="66"/>
      <c r="R48" s="65">
        <f>VLOOKUP($A48,'Return Data'!$B$7:$R$2292,16,0)</f>
        <v>18.415299999999998</v>
      </c>
      <c r="S48" s="67">
        <f t="shared" si="16"/>
        <v>17</v>
      </c>
    </row>
    <row r="49" spans="1:19" x14ac:dyDescent="0.3">
      <c r="A49" s="63" t="s">
        <v>204</v>
      </c>
      <c r="B49" s="64">
        <f>VLOOKUP($A49,'Return Data'!$B$7:$R$2292,3,0)</f>
        <v>44494</v>
      </c>
      <c r="C49" s="65">
        <f>VLOOKUP($A49,'Return Data'!$B$7:$R$2292,4,0)</f>
        <v>31.528700000000001</v>
      </c>
      <c r="D49" s="65">
        <f>VLOOKUP($A49,'Return Data'!$B$7:$R$2292,10,0)</f>
        <v>11.620200000000001</v>
      </c>
      <c r="E49" s="66">
        <f t="shared" si="10"/>
        <v>21</v>
      </c>
      <c r="F49" s="65">
        <f>VLOOKUP($A49,'Return Data'!$B$7:$R$2292,11,0)</f>
        <v>48.7806</v>
      </c>
      <c r="G49" s="66">
        <f t="shared" si="11"/>
        <v>3</v>
      </c>
      <c r="H49" s="65">
        <f>VLOOKUP($A49,'Return Data'!$B$7:$R$2292,12,0)</f>
        <v>60.533900000000003</v>
      </c>
      <c r="I49" s="66">
        <f t="shared" si="12"/>
        <v>6</v>
      </c>
      <c r="J49" s="65">
        <f>VLOOKUP($A49,'Return Data'!$B$7:$R$2292,13,0)</f>
        <v>102.1718</v>
      </c>
      <c r="K49" s="66">
        <f t="shared" si="13"/>
        <v>4</v>
      </c>
      <c r="L49" s="65">
        <f>VLOOKUP($A49,'Return Data'!$B$7:$R$2292,17,0)</f>
        <v>50.761299999999999</v>
      </c>
      <c r="M49" s="66">
        <f t="shared" si="14"/>
        <v>2</v>
      </c>
      <c r="N49" s="65">
        <f>VLOOKUP($A49,'Return Data'!$B$7:$R$2292,14,0)</f>
        <v>38.942999999999998</v>
      </c>
      <c r="O49" s="66">
        <f t="shared" si="15"/>
        <v>3</v>
      </c>
      <c r="P49" s="65"/>
      <c r="Q49" s="66"/>
      <c r="R49" s="65">
        <f>VLOOKUP($A49,'Return Data'!$B$7:$R$2292,16,0)</f>
        <v>28.547599999999999</v>
      </c>
      <c r="S49" s="67">
        <f t="shared" si="16"/>
        <v>2</v>
      </c>
    </row>
    <row r="50" spans="1:19" x14ac:dyDescent="0.3">
      <c r="A50" s="63" t="s">
        <v>205</v>
      </c>
      <c r="B50" s="64">
        <f>VLOOKUP($A50,'Return Data'!$B$7:$R$2292,3,0)</f>
        <v>44494</v>
      </c>
      <c r="C50" s="65">
        <f>VLOOKUP($A50,'Return Data'!$B$7:$R$2292,4,0)</f>
        <v>17.074000000000002</v>
      </c>
      <c r="D50" s="65">
        <f>VLOOKUP($A50,'Return Data'!$B$7:$R$2292,10,0)</f>
        <v>11.5481</v>
      </c>
      <c r="E50" s="66">
        <f t="shared" si="10"/>
        <v>24</v>
      </c>
      <c r="F50" s="65">
        <f>VLOOKUP($A50,'Return Data'!$B$7:$R$2292,11,0)</f>
        <v>28.465800000000002</v>
      </c>
      <c r="G50" s="66">
        <f t="shared" si="11"/>
        <v>31</v>
      </c>
      <c r="H50" s="65">
        <f>VLOOKUP($A50,'Return Data'!$B$7:$R$2292,12,0)</f>
        <v>36.129199999999997</v>
      </c>
      <c r="I50" s="66">
        <f t="shared" si="12"/>
        <v>23</v>
      </c>
      <c r="J50" s="65">
        <f>VLOOKUP($A50,'Return Data'!$B$7:$R$2292,13,0)</f>
        <v>57.520899999999997</v>
      </c>
      <c r="K50" s="66">
        <f t="shared" si="13"/>
        <v>38</v>
      </c>
      <c r="L50" s="65">
        <f>VLOOKUP($A50,'Return Data'!$B$7:$R$2292,17,0)</f>
        <v>27.3109</v>
      </c>
      <c r="M50" s="66">
        <f t="shared" si="14"/>
        <v>38</v>
      </c>
      <c r="N50" s="65"/>
      <c r="O50" s="66"/>
      <c r="P50" s="65"/>
      <c r="Q50" s="66"/>
      <c r="R50" s="65">
        <f>VLOOKUP($A50,'Return Data'!$B$7:$R$2292,16,0)</f>
        <v>16.1004</v>
      </c>
      <c r="S50" s="67">
        <f t="shared" si="16"/>
        <v>34</v>
      </c>
    </row>
    <row r="51" spans="1:19" x14ac:dyDescent="0.3">
      <c r="A51" s="63" t="s">
        <v>206</v>
      </c>
      <c r="B51" s="64">
        <f>VLOOKUP($A51,'Return Data'!$B$7:$R$2292,3,0)</f>
        <v>44494</v>
      </c>
      <c r="C51" s="65">
        <f>VLOOKUP($A51,'Return Data'!$B$7:$R$2292,4,0)</f>
        <v>18.2864</v>
      </c>
      <c r="D51" s="65">
        <f>VLOOKUP($A51,'Return Data'!$B$7:$R$2292,10,0)</f>
        <v>8.3727999999999998</v>
      </c>
      <c r="E51" s="66">
        <f t="shared" si="10"/>
        <v>41</v>
      </c>
      <c r="F51" s="65">
        <f>VLOOKUP($A51,'Return Data'!$B$7:$R$2292,11,0)</f>
        <v>26.372800000000002</v>
      </c>
      <c r="G51" s="66">
        <f t="shared" si="11"/>
        <v>44</v>
      </c>
      <c r="H51" s="65">
        <f>VLOOKUP($A51,'Return Data'!$B$7:$R$2292,12,0)</f>
        <v>31.6449</v>
      </c>
      <c r="I51" s="66">
        <f t="shared" si="12"/>
        <v>38</v>
      </c>
      <c r="J51" s="65">
        <f>VLOOKUP($A51,'Return Data'!$B$7:$R$2292,13,0)</f>
        <v>57.527299999999997</v>
      </c>
      <c r="K51" s="66">
        <f t="shared" si="13"/>
        <v>37</v>
      </c>
      <c r="L51" s="65">
        <f>VLOOKUP($A51,'Return Data'!$B$7:$R$2292,17,0)</f>
        <v>29.680499999999999</v>
      </c>
      <c r="M51" s="66">
        <f t="shared" si="14"/>
        <v>27</v>
      </c>
      <c r="N51" s="65"/>
      <c r="O51" s="66"/>
      <c r="P51" s="65"/>
      <c r="Q51" s="66"/>
      <c r="R51" s="65">
        <f>VLOOKUP($A51,'Return Data'!$B$7:$R$2292,16,0)</f>
        <v>20.2257</v>
      </c>
      <c r="S51" s="67">
        <f t="shared" si="16"/>
        <v>10</v>
      </c>
    </row>
    <row r="52" spans="1:19" x14ac:dyDescent="0.3">
      <c r="A52" s="63" t="s">
        <v>207</v>
      </c>
      <c r="B52" s="64">
        <f>VLOOKUP($A52,'Return Data'!$B$7:$R$2292,3,0)</f>
        <v>44494</v>
      </c>
      <c r="C52" s="65">
        <f>VLOOKUP($A52,'Return Data'!$B$7:$R$2292,4,0)</f>
        <v>60.8048</v>
      </c>
      <c r="D52" s="65">
        <f>VLOOKUP($A52,'Return Data'!$B$7:$R$2292,10,0)</f>
        <v>13.508900000000001</v>
      </c>
      <c r="E52" s="66">
        <f t="shared" si="10"/>
        <v>11</v>
      </c>
      <c r="F52" s="65">
        <f>VLOOKUP($A52,'Return Data'!$B$7:$R$2292,11,0)</f>
        <v>37.334699999999998</v>
      </c>
      <c r="G52" s="66">
        <f t="shared" si="11"/>
        <v>8</v>
      </c>
      <c r="H52" s="65">
        <f>VLOOKUP($A52,'Return Data'!$B$7:$R$2292,12,0)</f>
        <v>50.450299999999999</v>
      </c>
      <c r="I52" s="66">
        <f t="shared" si="12"/>
        <v>9</v>
      </c>
      <c r="J52" s="65">
        <f>VLOOKUP($A52,'Return Data'!$B$7:$R$2292,13,0)</f>
        <v>75.670900000000003</v>
      </c>
      <c r="K52" s="66">
        <f t="shared" si="13"/>
        <v>10</v>
      </c>
      <c r="L52" s="65">
        <f>VLOOKUP($A52,'Return Data'!$B$7:$R$2292,17,0)</f>
        <v>48.557099999999998</v>
      </c>
      <c r="M52" s="66">
        <f t="shared" si="14"/>
        <v>3</v>
      </c>
      <c r="N52" s="65">
        <f>VLOOKUP($A52,'Return Data'!$B$7:$R$2292,14,0)</f>
        <v>41.2273</v>
      </c>
      <c r="O52" s="66">
        <f>RANK(N52,N$8:N$71,0)</f>
        <v>1</v>
      </c>
      <c r="P52" s="65">
        <f>VLOOKUP($A52,'Return Data'!$B$7:$R$2292,15,0)</f>
        <v>25.972999999999999</v>
      </c>
      <c r="Q52" s="66">
        <f>RANK(P52,P$8:P$71,0)</f>
        <v>1</v>
      </c>
      <c r="R52" s="65">
        <f>VLOOKUP($A52,'Return Data'!$B$7:$R$2292,16,0)</f>
        <v>26.874199999999998</v>
      </c>
      <c r="S52" s="67">
        <f t="shared" si="16"/>
        <v>4</v>
      </c>
    </row>
    <row r="53" spans="1:19" x14ac:dyDescent="0.3">
      <c r="A53" s="63" t="s">
        <v>208</v>
      </c>
      <c r="B53" s="64">
        <f>VLOOKUP($A53,'Return Data'!$B$7:$R$2292,3,0)</f>
        <v>44494</v>
      </c>
      <c r="C53" s="65">
        <f>VLOOKUP($A53,'Return Data'!$B$7:$R$2292,4,0)</f>
        <v>16.828099999999999</v>
      </c>
      <c r="D53" s="65">
        <f>VLOOKUP($A53,'Return Data'!$B$7:$R$2292,10,0)</f>
        <v>13.348000000000001</v>
      </c>
      <c r="E53" s="66">
        <f t="shared" si="10"/>
        <v>13</v>
      </c>
      <c r="F53" s="65">
        <f>VLOOKUP($A53,'Return Data'!$B$7:$R$2292,11,0)</f>
        <v>25.238900000000001</v>
      </c>
      <c r="G53" s="66">
        <f t="shared" si="11"/>
        <v>48</v>
      </c>
      <c r="H53" s="65">
        <f>VLOOKUP($A53,'Return Data'!$B$7:$R$2292,12,0)</f>
        <v>24.497699999999998</v>
      </c>
      <c r="I53" s="66">
        <f t="shared" si="12"/>
        <v>57</v>
      </c>
      <c r="J53" s="65">
        <f>VLOOKUP($A53,'Return Data'!$B$7:$R$2292,13,0)</f>
        <v>42.480600000000003</v>
      </c>
      <c r="K53" s="66">
        <f t="shared" si="13"/>
        <v>57</v>
      </c>
      <c r="L53" s="65"/>
      <c r="M53" s="66"/>
      <c r="N53" s="65"/>
      <c r="O53" s="66"/>
      <c r="P53" s="65"/>
      <c r="Q53" s="66"/>
      <c r="R53" s="65">
        <f>VLOOKUP($A53,'Return Data'!$B$7:$R$2292,16,0)</f>
        <v>20.829799999999999</v>
      </c>
      <c r="S53" s="67">
        <f t="shared" si="16"/>
        <v>9</v>
      </c>
    </row>
    <row r="54" spans="1:19" x14ac:dyDescent="0.3">
      <c r="A54" s="63" t="s">
        <v>209</v>
      </c>
      <c r="B54" s="64">
        <f>VLOOKUP($A54,'Return Data'!$B$7:$R$2292,3,0)</f>
        <v>44494</v>
      </c>
      <c r="C54" s="65">
        <f>VLOOKUP($A54,'Return Data'!$B$7:$R$2292,4,0)</f>
        <v>155.8399</v>
      </c>
      <c r="D54" s="65">
        <f>VLOOKUP($A54,'Return Data'!$B$7:$R$2292,10,0)</f>
        <v>11.7003</v>
      </c>
      <c r="E54" s="66">
        <f t="shared" si="10"/>
        <v>20</v>
      </c>
      <c r="F54" s="65">
        <f>VLOOKUP($A54,'Return Data'!$B$7:$R$2292,11,0)</f>
        <v>27.935300000000002</v>
      </c>
      <c r="G54" s="66">
        <f t="shared" si="11"/>
        <v>34</v>
      </c>
      <c r="H54" s="65">
        <f>VLOOKUP($A54,'Return Data'!$B$7:$R$2292,12,0)</f>
        <v>31.5261</v>
      </c>
      <c r="I54" s="66">
        <f t="shared" si="12"/>
        <v>40</v>
      </c>
      <c r="J54" s="65">
        <f>VLOOKUP($A54,'Return Data'!$B$7:$R$2292,13,0)</f>
        <v>56.511299999999999</v>
      </c>
      <c r="K54" s="66">
        <f t="shared" si="13"/>
        <v>42</v>
      </c>
      <c r="L54" s="65">
        <f>VLOOKUP($A54,'Return Data'!$B$7:$R$2292,17,0)</f>
        <v>23.141400000000001</v>
      </c>
      <c r="M54" s="66">
        <f t="shared" ref="M54:M71" si="18">RANK(L54,L$8:L$71,0)</f>
        <v>47</v>
      </c>
      <c r="N54" s="65">
        <f>VLOOKUP($A54,'Return Data'!$B$7:$R$2292,14,0)</f>
        <v>19.465399999999999</v>
      </c>
      <c r="O54" s="66">
        <f t="shared" ref="O54:O60" si="19">RANK(N54,N$8:N$71,0)</f>
        <v>40</v>
      </c>
      <c r="P54" s="65">
        <f>VLOOKUP($A54,'Return Data'!$B$7:$R$2292,15,0)</f>
        <v>12.1904</v>
      </c>
      <c r="Q54" s="66">
        <f>RANK(P54,P$8:P$71,0)</f>
        <v>34</v>
      </c>
      <c r="R54" s="65">
        <f>VLOOKUP($A54,'Return Data'!$B$7:$R$2292,16,0)</f>
        <v>14.1038</v>
      </c>
      <c r="S54" s="67">
        <f t="shared" si="16"/>
        <v>50</v>
      </c>
    </row>
    <row r="55" spans="1:19" x14ac:dyDescent="0.3">
      <c r="A55" s="63" t="s">
        <v>210</v>
      </c>
      <c r="B55" s="64">
        <f>VLOOKUP($A55,'Return Data'!$B$7:$R$2292,3,0)</f>
        <v>44494</v>
      </c>
      <c r="C55" s="65">
        <f>VLOOKUP($A55,'Return Data'!$B$7:$R$2292,4,0)</f>
        <v>18.310500000000001</v>
      </c>
      <c r="D55" s="65">
        <f>VLOOKUP($A55,'Return Data'!$B$7:$R$2292,10,0)</f>
        <v>7.0727000000000002</v>
      </c>
      <c r="E55" s="66">
        <f t="shared" si="10"/>
        <v>48</v>
      </c>
      <c r="F55" s="65">
        <f>VLOOKUP($A55,'Return Data'!$B$7:$R$2292,11,0)</f>
        <v>47.183399999999999</v>
      </c>
      <c r="G55" s="66">
        <f t="shared" si="11"/>
        <v>4</v>
      </c>
      <c r="H55" s="65">
        <f>VLOOKUP($A55,'Return Data'!$B$7:$R$2292,12,0)</f>
        <v>62.907699999999998</v>
      </c>
      <c r="I55" s="66">
        <f t="shared" si="12"/>
        <v>4</v>
      </c>
      <c r="J55" s="65">
        <f>VLOOKUP($A55,'Return Data'!$B$7:$R$2292,13,0)</f>
        <v>100.42359999999999</v>
      </c>
      <c r="K55" s="66">
        <f t="shared" si="13"/>
        <v>5</v>
      </c>
      <c r="L55" s="65">
        <f>VLOOKUP($A55,'Return Data'!$B$7:$R$2292,17,0)</f>
        <v>40.738900000000001</v>
      </c>
      <c r="M55" s="66">
        <f t="shared" si="18"/>
        <v>8</v>
      </c>
      <c r="N55" s="65">
        <f>VLOOKUP($A55,'Return Data'!$B$7:$R$2292,14,0)</f>
        <v>23.0779</v>
      </c>
      <c r="O55" s="66">
        <f t="shared" si="19"/>
        <v>27</v>
      </c>
      <c r="P55" s="65"/>
      <c r="Q55" s="66"/>
      <c r="R55" s="65">
        <f>VLOOKUP($A55,'Return Data'!$B$7:$R$2292,16,0)</f>
        <v>13.0344</v>
      </c>
      <c r="S55" s="67">
        <f t="shared" si="16"/>
        <v>52</v>
      </c>
    </row>
    <row r="56" spans="1:19" x14ac:dyDescent="0.3">
      <c r="A56" s="63" t="s">
        <v>211</v>
      </c>
      <c r="B56" s="64">
        <f>VLOOKUP($A56,'Return Data'!$B$7:$R$2292,3,0)</f>
        <v>44494</v>
      </c>
      <c r="C56" s="65">
        <f>VLOOKUP($A56,'Return Data'!$B$7:$R$2292,4,0)</f>
        <v>15.675800000000001</v>
      </c>
      <c r="D56" s="65">
        <f>VLOOKUP($A56,'Return Data'!$B$7:$R$2292,10,0)</f>
        <v>6.8795000000000002</v>
      </c>
      <c r="E56" s="66">
        <f t="shared" si="10"/>
        <v>52</v>
      </c>
      <c r="F56" s="65">
        <f>VLOOKUP($A56,'Return Data'!$B$7:$R$2292,11,0)</f>
        <v>46.925699999999999</v>
      </c>
      <c r="G56" s="66">
        <f t="shared" si="11"/>
        <v>5</v>
      </c>
      <c r="H56" s="65">
        <f>VLOOKUP($A56,'Return Data'!$B$7:$R$2292,12,0)</f>
        <v>64.068899999999999</v>
      </c>
      <c r="I56" s="66">
        <f t="shared" si="12"/>
        <v>3</v>
      </c>
      <c r="J56" s="65">
        <f>VLOOKUP($A56,'Return Data'!$B$7:$R$2292,13,0)</f>
        <v>102.4329</v>
      </c>
      <c r="K56" s="66">
        <f t="shared" si="13"/>
        <v>3</v>
      </c>
      <c r="L56" s="65">
        <f>VLOOKUP($A56,'Return Data'!$B$7:$R$2292,17,0)</f>
        <v>41.093000000000004</v>
      </c>
      <c r="M56" s="66">
        <f t="shared" si="18"/>
        <v>7</v>
      </c>
      <c r="N56" s="65">
        <f>VLOOKUP($A56,'Return Data'!$B$7:$R$2292,14,0)</f>
        <v>23.377199999999998</v>
      </c>
      <c r="O56" s="66">
        <f t="shared" si="19"/>
        <v>26</v>
      </c>
      <c r="P56" s="65"/>
      <c r="Q56" s="66"/>
      <c r="R56" s="65">
        <f>VLOOKUP($A56,'Return Data'!$B$7:$R$2292,16,0)</f>
        <v>10.2852</v>
      </c>
      <c r="S56" s="67">
        <f t="shared" si="16"/>
        <v>59</v>
      </c>
    </row>
    <row r="57" spans="1:19" x14ac:dyDescent="0.3">
      <c r="A57" s="63" t="s">
        <v>212</v>
      </c>
      <c r="B57" s="64">
        <f>VLOOKUP($A57,'Return Data'!$B$7:$R$2292,3,0)</f>
        <v>44494</v>
      </c>
      <c r="C57" s="65">
        <f>VLOOKUP($A57,'Return Data'!$B$7:$R$2292,4,0)</f>
        <v>15.716200000000001</v>
      </c>
      <c r="D57" s="65">
        <f>VLOOKUP($A57,'Return Data'!$B$7:$R$2292,10,0)</f>
        <v>7.39</v>
      </c>
      <c r="E57" s="66">
        <f t="shared" si="10"/>
        <v>46</v>
      </c>
      <c r="F57" s="65">
        <f>VLOOKUP($A57,'Return Data'!$B$7:$R$2292,11,0)</f>
        <v>49.047800000000002</v>
      </c>
      <c r="G57" s="66">
        <f t="shared" si="11"/>
        <v>2</v>
      </c>
      <c r="H57" s="65">
        <f>VLOOKUP($A57,'Return Data'!$B$7:$R$2292,12,0)</f>
        <v>67.762900000000002</v>
      </c>
      <c r="I57" s="66">
        <f t="shared" si="12"/>
        <v>2</v>
      </c>
      <c r="J57" s="65">
        <f>VLOOKUP($A57,'Return Data'!$B$7:$R$2292,13,0)</f>
        <v>108.7145</v>
      </c>
      <c r="K57" s="66">
        <f t="shared" si="13"/>
        <v>2</v>
      </c>
      <c r="L57" s="65">
        <f>VLOOKUP($A57,'Return Data'!$B$7:$R$2292,17,0)</f>
        <v>43.4422</v>
      </c>
      <c r="M57" s="66">
        <f t="shared" si="18"/>
        <v>4</v>
      </c>
      <c r="N57" s="65">
        <f>VLOOKUP($A57,'Return Data'!$B$7:$R$2292,14,0)</f>
        <v>24.620200000000001</v>
      </c>
      <c r="O57" s="66">
        <f t="shared" si="19"/>
        <v>20</v>
      </c>
      <c r="P57" s="65"/>
      <c r="Q57" s="66"/>
      <c r="R57" s="65">
        <f>VLOOKUP($A57,'Return Data'!$B$7:$R$2292,16,0)</f>
        <v>11.0608</v>
      </c>
      <c r="S57" s="67">
        <f t="shared" si="16"/>
        <v>56</v>
      </c>
    </row>
    <row r="58" spans="1:19" x14ac:dyDescent="0.3">
      <c r="A58" s="63" t="s">
        <v>213</v>
      </c>
      <c r="B58" s="64">
        <f>VLOOKUP($A58,'Return Data'!$B$7:$R$2292,3,0)</f>
        <v>44494</v>
      </c>
      <c r="C58" s="65">
        <f>VLOOKUP($A58,'Return Data'!$B$7:$R$2292,4,0)</f>
        <v>15.0534</v>
      </c>
      <c r="D58" s="65">
        <f>VLOOKUP($A58,'Return Data'!$B$7:$R$2292,10,0)</f>
        <v>7.9569000000000001</v>
      </c>
      <c r="E58" s="66">
        <f t="shared" si="10"/>
        <v>43</v>
      </c>
      <c r="F58" s="65">
        <f>VLOOKUP($A58,'Return Data'!$B$7:$R$2292,11,0)</f>
        <v>52.093000000000004</v>
      </c>
      <c r="G58" s="66">
        <f t="shared" si="11"/>
        <v>1</v>
      </c>
      <c r="H58" s="65">
        <f>VLOOKUP($A58,'Return Data'!$B$7:$R$2292,12,0)</f>
        <v>72.068399999999997</v>
      </c>
      <c r="I58" s="66">
        <f t="shared" si="12"/>
        <v>1</v>
      </c>
      <c r="J58" s="65">
        <f>VLOOKUP($A58,'Return Data'!$B$7:$R$2292,13,0)</f>
        <v>113.3993</v>
      </c>
      <c r="K58" s="66">
        <f t="shared" si="13"/>
        <v>1</v>
      </c>
      <c r="L58" s="65">
        <f>VLOOKUP($A58,'Return Data'!$B$7:$R$2292,17,0)</f>
        <v>43.3354</v>
      </c>
      <c r="M58" s="66">
        <f t="shared" si="18"/>
        <v>5</v>
      </c>
      <c r="N58" s="65">
        <f>VLOOKUP($A58,'Return Data'!$B$7:$R$2292,14,0)</f>
        <v>24.7118</v>
      </c>
      <c r="O58" s="66">
        <f t="shared" si="19"/>
        <v>19</v>
      </c>
      <c r="P58" s="65"/>
      <c r="Q58" s="66"/>
      <c r="R58" s="65">
        <f>VLOOKUP($A58,'Return Data'!$B$7:$R$2292,16,0)</f>
        <v>10.553599999999999</v>
      </c>
      <c r="S58" s="67">
        <f t="shared" si="16"/>
        <v>57</v>
      </c>
    </row>
    <row r="59" spans="1:19" x14ac:dyDescent="0.3">
      <c r="A59" s="63" t="s">
        <v>214</v>
      </c>
      <c r="B59" s="64">
        <f>VLOOKUP($A59,'Return Data'!$B$7:$R$2292,3,0)</f>
        <v>44494</v>
      </c>
      <c r="C59" s="65">
        <f>VLOOKUP($A59,'Return Data'!$B$7:$R$2292,4,0)</f>
        <v>22.364599999999999</v>
      </c>
      <c r="D59" s="65">
        <f>VLOOKUP($A59,'Return Data'!$B$7:$R$2292,10,0)</f>
        <v>11.4641</v>
      </c>
      <c r="E59" s="66">
        <f t="shared" si="10"/>
        <v>26</v>
      </c>
      <c r="F59" s="65">
        <f>VLOOKUP($A59,'Return Data'!$B$7:$R$2292,11,0)</f>
        <v>27.565200000000001</v>
      </c>
      <c r="G59" s="66">
        <f t="shared" si="11"/>
        <v>38</v>
      </c>
      <c r="H59" s="65">
        <f>VLOOKUP($A59,'Return Data'!$B$7:$R$2292,12,0)</f>
        <v>31.943000000000001</v>
      </c>
      <c r="I59" s="66">
        <f t="shared" si="12"/>
        <v>35</v>
      </c>
      <c r="J59" s="65">
        <f>VLOOKUP($A59,'Return Data'!$B$7:$R$2292,13,0)</f>
        <v>57.328800000000001</v>
      </c>
      <c r="K59" s="66">
        <f t="shared" si="13"/>
        <v>41</v>
      </c>
      <c r="L59" s="65">
        <f>VLOOKUP($A59,'Return Data'!$B$7:$R$2292,17,0)</f>
        <v>28.547599999999999</v>
      </c>
      <c r="M59" s="66">
        <f t="shared" si="18"/>
        <v>33</v>
      </c>
      <c r="N59" s="65">
        <f>VLOOKUP($A59,'Return Data'!$B$7:$R$2292,14,0)</f>
        <v>21.382899999999999</v>
      </c>
      <c r="O59" s="66">
        <f t="shared" si="19"/>
        <v>37</v>
      </c>
      <c r="P59" s="65">
        <f>VLOOKUP($A59,'Return Data'!$B$7:$R$2292,15,0)</f>
        <v>14.011799999999999</v>
      </c>
      <c r="Q59" s="66">
        <f>RANK(P59,P$8:P$71,0)</f>
        <v>26</v>
      </c>
      <c r="R59" s="65">
        <f>VLOOKUP($A59,'Return Data'!$B$7:$R$2292,16,0)</f>
        <v>12.9931</v>
      </c>
      <c r="S59" s="67">
        <f t="shared" si="16"/>
        <v>53</v>
      </c>
    </row>
    <row r="60" spans="1:19" x14ac:dyDescent="0.3">
      <c r="A60" s="63" t="s">
        <v>215</v>
      </c>
      <c r="B60" s="64">
        <f>VLOOKUP($A60,'Return Data'!$B$7:$R$2292,3,0)</f>
        <v>44494</v>
      </c>
      <c r="C60" s="65">
        <f>VLOOKUP($A60,'Return Data'!$B$7:$R$2292,4,0)</f>
        <v>24.4114</v>
      </c>
      <c r="D60" s="65">
        <f>VLOOKUP($A60,'Return Data'!$B$7:$R$2292,10,0)</f>
        <v>11.557700000000001</v>
      </c>
      <c r="E60" s="66">
        <f t="shared" si="10"/>
        <v>23</v>
      </c>
      <c r="F60" s="65">
        <f>VLOOKUP($A60,'Return Data'!$B$7:$R$2292,11,0)</f>
        <v>27.313099999999999</v>
      </c>
      <c r="G60" s="66">
        <f t="shared" si="11"/>
        <v>40</v>
      </c>
      <c r="H60" s="65">
        <f>VLOOKUP($A60,'Return Data'!$B$7:$R$2292,12,0)</f>
        <v>31.6447</v>
      </c>
      <c r="I60" s="66">
        <f t="shared" si="12"/>
        <v>39</v>
      </c>
      <c r="J60" s="65">
        <f>VLOOKUP($A60,'Return Data'!$B$7:$R$2292,13,0)</f>
        <v>56.103099999999998</v>
      </c>
      <c r="K60" s="66">
        <f t="shared" si="13"/>
        <v>44</v>
      </c>
      <c r="L60" s="65">
        <f>VLOOKUP($A60,'Return Data'!$B$7:$R$2292,17,0)</f>
        <v>28.906500000000001</v>
      </c>
      <c r="M60" s="66">
        <f t="shared" si="18"/>
        <v>32</v>
      </c>
      <c r="N60" s="65">
        <f>VLOOKUP($A60,'Return Data'!$B$7:$R$2292,14,0)</f>
        <v>21.908200000000001</v>
      </c>
      <c r="O60" s="66">
        <f t="shared" si="19"/>
        <v>33</v>
      </c>
      <c r="P60" s="65"/>
      <c r="Q60" s="66"/>
      <c r="R60" s="65">
        <f>VLOOKUP($A60,'Return Data'!$B$7:$R$2292,16,0)</f>
        <v>17.277000000000001</v>
      </c>
      <c r="S60" s="67">
        <f t="shared" si="16"/>
        <v>27</v>
      </c>
    </row>
    <row r="61" spans="1:19" x14ac:dyDescent="0.3">
      <c r="A61" s="63" t="s">
        <v>216</v>
      </c>
      <c r="B61" s="64">
        <f>VLOOKUP($A61,'Return Data'!$B$7:$R$2292,3,0)</f>
        <v>44494</v>
      </c>
      <c r="C61" s="65">
        <f>VLOOKUP($A61,'Return Data'!$B$7:$R$2292,4,0)</f>
        <v>15.034700000000001</v>
      </c>
      <c r="D61" s="65">
        <f>VLOOKUP($A61,'Return Data'!$B$7:$R$2292,10,0)</f>
        <v>6.8815</v>
      </c>
      <c r="E61" s="66">
        <f t="shared" si="10"/>
        <v>51</v>
      </c>
      <c r="F61" s="65">
        <f>VLOOKUP($A61,'Return Data'!$B$7:$R$2292,11,0)</f>
        <v>44.370100000000001</v>
      </c>
      <c r="G61" s="66">
        <f t="shared" si="11"/>
        <v>6</v>
      </c>
      <c r="H61" s="65">
        <f>VLOOKUP($A61,'Return Data'!$B$7:$R$2292,12,0)</f>
        <v>60.699199999999998</v>
      </c>
      <c r="I61" s="66">
        <f t="shared" si="12"/>
        <v>5</v>
      </c>
      <c r="J61" s="65">
        <f>VLOOKUP($A61,'Return Data'!$B$7:$R$2292,13,0)</f>
        <v>98.273700000000005</v>
      </c>
      <c r="K61" s="66">
        <f t="shared" si="13"/>
        <v>6</v>
      </c>
      <c r="L61" s="65">
        <f>VLOOKUP($A61,'Return Data'!$B$7:$R$2292,17,0)</f>
        <v>38.785499999999999</v>
      </c>
      <c r="M61" s="66">
        <f t="shared" si="18"/>
        <v>11</v>
      </c>
      <c r="N61" s="65"/>
      <c r="O61" s="66"/>
      <c r="P61" s="65"/>
      <c r="Q61" s="66"/>
      <c r="R61" s="65">
        <f>VLOOKUP($A61,'Return Data'!$B$7:$R$2292,16,0)</f>
        <v>12.061500000000001</v>
      </c>
      <c r="S61" s="67">
        <f t="shared" si="16"/>
        <v>54</v>
      </c>
    </row>
    <row r="62" spans="1:19" x14ac:dyDescent="0.3">
      <c r="A62" s="63" t="s">
        <v>217</v>
      </c>
      <c r="B62" s="64">
        <f>VLOOKUP($A62,'Return Data'!$B$7:$R$2292,3,0)</f>
        <v>44494</v>
      </c>
      <c r="C62" s="65">
        <f>VLOOKUP($A62,'Return Data'!$B$7:$R$2292,4,0)</f>
        <v>17.226299999999998</v>
      </c>
      <c r="D62" s="65">
        <f>VLOOKUP($A62,'Return Data'!$B$7:$R$2292,10,0)</f>
        <v>7.0575000000000001</v>
      </c>
      <c r="E62" s="66">
        <f t="shared" si="10"/>
        <v>49</v>
      </c>
      <c r="F62" s="65">
        <f>VLOOKUP($A62,'Return Data'!$B$7:$R$2292,11,0)</f>
        <v>43.8354</v>
      </c>
      <c r="G62" s="66">
        <f t="shared" si="11"/>
        <v>7</v>
      </c>
      <c r="H62" s="65">
        <f>VLOOKUP($A62,'Return Data'!$B$7:$R$2292,12,0)</f>
        <v>58.609900000000003</v>
      </c>
      <c r="I62" s="66">
        <f t="shared" si="12"/>
        <v>7</v>
      </c>
      <c r="J62" s="65">
        <f>VLOOKUP($A62,'Return Data'!$B$7:$R$2292,13,0)</f>
        <v>96.995800000000003</v>
      </c>
      <c r="K62" s="66">
        <f t="shared" si="13"/>
        <v>7</v>
      </c>
      <c r="L62" s="65">
        <f>VLOOKUP($A62,'Return Data'!$B$7:$R$2292,17,0)</f>
        <v>39.008600000000001</v>
      </c>
      <c r="M62" s="66">
        <f t="shared" si="18"/>
        <v>9</v>
      </c>
      <c r="N62" s="65"/>
      <c r="O62" s="66"/>
      <c r="P62" s="65"/>
      <c r="Q62" s="66"/>
      <c r="R62" s="65">
        <f>VLOOKUP($A62,'Return Data'!$B$7:$R$2292,16,0)</f>
        <v>17.764199999999999</v>
      </c>
      <c r="S62" s="67">
        <f t="shared" si="16"/>
        <v>19</v>
      </c>
    </row>
    <row r="63" spans="1:19" x14ac:dyDescent="0.3">
      <c r="A63" s="63" t="s">
        <v>218</v>
      </c>
      <c r="B63" s="64">
        <f>VLOOKUP($A63,'Return Data'!$B$7:$R$2292,3,0)</f>
        <v>44494</v>
      </c>
      <c r="C63" s="65">
        <f>VLOOKUP($A63,'Return Data'!$B$7:$R$2292,4,0)</f>
        <v>31.406400000000001</v>
      </c>
      <c r="D63" s="65">
        <f>VLOOKUP($A63,'Return Data'!$B$7:$R$2292,10,0)</f>
        <v>13.704000000000001</v>
      </c>
      <c r="E63" s="66">
        <f t="shared" si="10"/>
        <v>10</v>
      </c>
      <c r="F63" s="65">
        <f>VLOOKUP($A63,'Return Data'!$B$7:$R$2292,11,0)</f>
        <v>27.282800000000002</v>
      </c>
      <c r="G63" s="66">
        <f t="shared" si="11"/>
        <v>41</v>
      </c>
      <c r="H63" s="65">
        <f>VLOOKUP($A63,'Return Data'!$B$7:$R$2292,12,0)</f>
        <v>31.362500000000001</v>
      </c>
      <c r="I63" s="66">
        <f t="shared" si="12"/>
        <v>43</v>
      </c>
      <c r="J63" s="65">
        <f>VLOOKUP($A63,'Return Data'!$B$7:$R$2292,13,0)</f>
        <v>56.265500000000003</v>
      </c>
      <c r="K63" s="66">
        <f t="shared" si="13"/>
        <v>43</v>
      </c>
      <c r="L63" s="65">
        <f>VLOOKUP($A63,'Return Data'!$B$7:$R$2292,17,0)</f>
        <v>26.542899999999999</v>
      </c>
      <c r="M63" s="66">
        <f t="shared" si="18"/>
        <v>39</v>
      </c>
      <c r="N63" s="65">
        <f>VLOOKUP($A63,'Return Data'!$B$7:$R$2292,14,0)</f>
        <v>24.543700000000001</v>
      </c>
      <c r="O63" s="66">
        <f t="shared" ref="O63:O68" si="20">RANK(N63,N$8:N$71,0)</f>
        <v>22</v>
      </c>
      <c r="P63" s="65">
        <f>VLOOKUP($A63,'Return Data'!$B$7:$R$2292,15,0)</f>
        <v>16.720700000000001</v>
      </c>
      <c r="Q63" s="66">
        <f>RANK(P63,P$8:P$71,0)</f>
        <v>12</v>
      </c>
      <c r="R63" s="65">
        <f>VLOOKUP($A63,'Return Data'!$B$7:$R$2292,16,0)</f>
        <v>17.656400000000001</v>
      </c>
      <c r="S63" s="67">
        <f t="shared" si="16"/>
        <v>20</v>
      </c>
    </row>
    <row r="64" spans="1:19" x14ac:dyDescent="0.3">
      <c r="A64" s="63" t="s">
        <v>219</v>
      </c>
      <c r="B64" s="64">
        <f>VLOOKUP($A64,'Return Data'!$B$7:$R$2292,3,0)</f>
        <v>44494</v>
      </c>
      <c r="C64" s="65">
        <f>VLOOKUP($A64,'Return Data'!$B$7:$R$2292,4,0)</f>
        <v>123.64</v>
      </c>
      <c r="D64" s="65">
        <f>VLOOKUP($A64,'Return Data'!$B$7:$R$2292,10,0)</f>
        <v>9.3869000000000007</v>
      </c>
      <c r="E64" s="66">
        <f t="shared" si="10"/>
        <v>38</v>
      </c>
      <c r="F64" s="65">
        <f>VLOOKUP($A64,'Return Data'!$B$7:$R$2292,11,0)</f>
        <v>23.9499</v>
      </c>
      <c r="G64" s="66">
        <f t="shared" si="11"/>
        <v>52</v>
      </c>
      <c r="H64" s="65">
        <f>VLOOKUP($A64,'Return Data'!$B$7:$R$2292,12,0)</f>
        <v>24.511600000000001</v>
      </c>
      <c r="I64" s="66">
        <f t="shared" si="12"/>
        <v>56</v>
      </c>
      <c r="J64" s="65">
        <f>VLOOKUP($A64,'Return Data'!$B$7:$R$2292,13,0)</f>
        <v>43.0687</v>
      </c>
      <c r="K64" s="66">
        <f t="shared" si="13"/>
        <v>56</v>
      </c>
      <c r="L64" s="65">
        <f>VLOOKUP($A64,'Return Data'!$B$7:$R$2292,17,0)</f>
        <v>22.915500000000002</v>
      </c>
      <c r="M64" s="66">
        <f t="shared" si="18"/>
        <v>50</v>
      </c>
      <c r="N64" s="65">
        <f>VLOOKUP($A64,'Return Data'!$B$7:$R$2292,14,0)</f>
        <v>18.616099999999999</v>
      </c>
      <c r="O64" s="66">
        <f t="shared" si="20"/>
        <v>41</v>
      </c>
      <c r="P64" s="65">
        <f>VLOOKUP($A64,'Return Data'!$B$7:$R$2292,15,0)</f>
        <v>15.0702</v>
      </c>
      <c r="Q64" s="66">
        <f>RANK(P64,P$8:P$71,0)</f>
        <v>21</v>
      </c>
      <c r="R64" s="65">
        <f>VLOOKUP($A64,'Return Data'!$B$7:$R$2292,16,0)</f>
        <v>14.0806</v>
      </c>
      <c r="S64" s="67">
        <f t="shared" si="16"/>
        <v>51</v>
      </c>
    </row>
    <row r="65" spans="1:19" x14ac:dyDescent="0.3">
      <c r="A65" s="63" t="s">
        <v>220</v>
      </c>
      <c r="B65" s="64">
        <f>VLOOKUP($A65,'Return Data'!$B$7:$R$2292,3,0)</f>
        <v>44494</v>
      </c>
      <c r="C65" s="65">
        <f>VLOOKUP($A65,'Return Data'!$B$7:$R$2292,4,0)</f>
        <v>44.87</v>
      </c>
      <c r="D65" s="65">
        <f>VLOOKUP($A65,'Return Data'!$B$7:$R$2292,10,0)</f>
        <v>12.569000000000001</v>
      </c>
      <c r="E65" s="66">
        <f t="shared" si="10"/>
        <v>16</v>
      </c>
      <c r="F65" s="65">
        <f>VLOOKUP($A65,'Return Data'!$B$7:$R$2292,11,0)</f>
        <v>31.622199999999999</v>
      </c>
      <c r="G65" s="66">
        <f t="shared" si="11"/>
        <v>14</v>
      </c>
      <c r="H65" s="65">
        <f>VLOOKUP($A65,'Return Data'!$B$7:$R$2292,12,0)</f>
        <v>35.313600000000001</v>
      </c>
      <c r="I65" s="66">
        <f t="shared" si="12"/>
        <v>25</v>
      </c>
      <c r="J65" s="65">
        <f>VLOOKUP($A65,'Return Data'!$B$7:$R$2292,13,0)</f>
        <v>59.509399999999999</v>
      </c>
      <c r="K65" s="66">
        <f t="shared" si="13"/>
        <v>33</v>
      </c>
      <c r="L65" s="65">
        <f>VLOOKUP($A65,'Return Data'!$B$7:$R$2292,17,0)</f>
        <v>31.597799999999999</v>
      </c>
      <c r="M65" s="66">
        <f t="shared" si="18"/>
        <v>20</v>
      </c>
      <c r="N65" s="65">
        <f>VLOOKUP($A65,'Return Data'!$B$7:$R$2292,14,0)</f>
        <v>25.9375</v>
      </c>
      <c r="O65" s="66">
        <f t="shared" si="20"/>
        <v>13</v>
      </c>
      <c r="P65" s="65">
        <f>VLOOKUP($A65,'Return Data'!$B$7:$R$2292,15,0)</f>
        <v>15.961499999999999</v>
      </c>
      <c r="Q65" s="66">
        <f>RANK(P65,P$8:P$71,0)</f>
        <v>16</v>
      </c>
      <c r="R65" s="65">
        <f>VLOOKUP($A65,'Return Data'!$B$7:$R$2292,16,0)</f>
        <v>14.951599999999999</v>
      </c>
      <c r="S65" s="67">
        <f t="shared" si="16"/>
        <v>45</v>
      </c>
    </row>
    <row r="66" spans="1:19" x14ac:dyDescent="0.3">
      <c r="A66" s="63" t="s">
        <v>221</v>
      </c>
      <c r="B66" s="64">
        <f>VLOOKUP($A66,'Return Data'!$B$7:$R$2292,3,0)</f>
        <v>0</v>
      </c>
      <c r="C66" s="65">
        <f>VLOOKUP($A66,'Return Data'!$B$7:$R$2292,4,0)</f>
        <v>0</v>
      </c>
      <c r="D66" s="65">
        <f>VLOOKUP($A66,'Return Data'!$B$7:$R$2292,10,0)</f>
        <v>0</v>
      </c>
      <c r="E66" s="66">
        <f t="shared" si="10"/>
        <v>60</v>
      </c>
      <c r="F66" s="65">
        <f>VLOOKUP($A66,'Return Data'!$B$7:$R$2292,11,0)</f>
        <v>0</v>
      </c>
      <c r="G66" s="66">
        <f t="shared" si="11"/>
        <v>60</v>
      </c>
      <c r="H66" s="65">
        <f>VLOOKUP($A66,'Return Data'!$B$7:$R$2292,12,0)</f>
        <v>0</v>
      </c>
      <c r="I66" s="66">
        <f t="shared" si="12"/>
        <v>60</v>
      </c>
      <c r="J66" s="65">
        <f>VLOOKUP($A66,'Return Data'!$B$7:$R$2292,13,0)</f>
        <v>0</v>
      </c>
      <c r="K66" s="66">
        <f t="shared" si="13"/>
        <v>60</v>
      </c>
      <c r="L66" s="65">
        <f>VLOOKUP($A66,'Return Data'!$B$7:$R$2292,17,0)</f>
        <v>0</v>
      </c>
      <c r="M66" s="66">
        <f t="shared" si="18"/>
        <v>57</v>
      </c>
      <c r="N66" s="65">
        <f>VLOOKUP($A66,'Return Data'!$B$7:$R$2292,14,0)</f>
        <v>0</v>
      </c>
      <c r="O66" s="66">
        <f t="shared" si="20"/>
        <v>49</v>
      </c>
      <c r="P66" s="65"/>
      <c r="Q66" s="66"/>
      <c r="R66" s="65">
        <f>VLOOKUP($A66,'Return Data'!$B$7:$R$2292,16,0)</f>
        <v>0</v>
      </c>
      <c r="S66" s="67">
        <f t="shared" si="16"/>
        <v>60</v>
      </c>
    </row>
    <row r="67" spans="1:19" x14ac:dyDescent="0.3">
      <c r="A67" s="63" t="s">
        <v>222</v>
      </c>
      <c r="B67" s="64">
        <f>VLOOKUP($A67,'Return Data'!$B$7:$R$2292,3,0)</f>
        <v>0</v>
      </c>
      <c r="C67" s="65">
        <f>VLOOKUP($A67,'Return Data'!$B$7:$R$2292,4,0)</f>
        <v>0</v>
      </c>
      <c r="D67" s="65">
        <f>VLOOKUP($A67,'Return Data'!$B$7:$R$2292,10,0)</f>
        <v>0</v>
      </c>
      <c r="E67" s="66">
        <f t="shared" si="10"/>
        <v>60</v>
      </c>
      <c r="F67" s="65">
        <f>VLOOKUP($A67,'Return Data'!$B$7:$R$2292,11,0)</f>
        <v>0</v>
      </c>
      <c r="G67" s="66">
        <f t="shared" si="11"/>
        <v>60</v>
      </c>
      <c r="H67" s="65">
        <f>VLOOKUP($A67,'Return Data'!$B$7:$R$2292,12,0)</f>
        <v>0</v>
      </c>
      <c r="I67" s="66">
        <f t="shared" si="12"/>
        <v>60</v>
      </c>
      <c r="J67" s="65">
        <f>VLOOKUP($A67,'Return Data'!$B$7:$R$2292,13,0)</f>
        <v>0</v>
      </c>
      <c r="K67" s="66">
        <f t="shared" si="13"/>
        <v>60</v>
      </c>
      <c r="L67" s="65">
        <f>VLOOKUP($A67,'Return Data'!$B$7:$R$2292,17,0)</f>
        <v>0</v>
      </c>
      <c r="M67" s="66">
        <f t="shared" si="18"/>
        <v>57</v>
      </c>
      <c r="N67" s="65">
        <f>VLOOKUP($A67,'Return Data'!$B$7:$R$2292,14,0)</f>
        <v>0</v>
      </c>
      <c r="O67" s="66">
        <f t="shared" si="20"/>
        <v>49</v>
      </c>
      <c r="P67" s="65"/>
      <c r="Q67" s="66"/>
      <c r="R67" s="65">
        <f>VLOOKUP($A67,'Return Data'!$B$7:$R$2292,16,0)</f>
        <v>0</v>
      </c>
      <c r="S67" s="67">
        <f t="shared" si="16"/>
        <v>60</v>
      </c>
    </row>
    <row r="68" spans="1:19" x14ac:dyDescent="0.3">
      <c r="A68" s="63" t="s">
        <v>223</v>
      </c>
      <c r="B68" s="64">
        <f>VLOOKUP($A68,'Return Data'!$B$7:$R$2292,3,0)</f>
        <v>0</v>
      </c>
      <c r="C68" s="65">
        <f>VLOOKUP($A68,'Return Data'!$B$7:$R$2292,4,0)</f>
        <v>0</v>
      </c>
      <c r="D68" s="65">
        <f>VLOOKUP($A68,'Return Data'!$B$7:$R$2292,10,0)</f>
        <v>0</v>
      </c>
      <c r="E68" s="66">
        <f t="shared" si="10"/>
        <v>60</v>
      </c>
      <c r="F68" s="65">
        <f>VLOOKUP($A68,'Return Data'!$B$7:$R$2292,11,0)</f>
        <v>0</v>
      </c>
      <c r="G68" s="66">
        <f t="shared" si="11"/>
        <v>60</v>
      </c>
      <c r="H68" s="65">
        <f>VLOOKUP($A68,'Return Data'!$B$7:$R$2292,12,0)</f>
        <v>0</v>
      </c>
      <c r="I68" s="66">
        <f t="shared" si="12"/>
        <v>60</v>
      </c>
      <c r="J68" s="65">
        <f>VLOOKUP($A68,'Return Data'!$B$7:$R$2292,13,0)</f>
        <v>0</v>
      </c>
      <c r="K68" s="66">
        <f t="shared" si="13"/>
        <v>60</v>
      </c>
      <c r="L68" s="65">
        <f>VLOOKUP($A68,'Return Data'!$B$7:$R$2292,17,0)</f>
        <v>0</v>
      </c>
      <c r="M68" s="66">
        <f t="shared" si="18"/>
        <v>57</v>
      </c>
      <c r="N68" s="65">
        <f>VLOOKUP($A68,'Return Data'!$B$7:$R$2292,14,0)</f>
        <v>0</v>
      </c>
      <c r="O68" s="66">
        <f t="shared" si="20"/>
        <v>49</v>
      </c>
      <c r="P68" s="65"/>
      <c r="Q68" s="66"/>
      <c r="R68" s="65">
        <f>VLOOKUP($A68,'Return Data'!$B$7:$R$2292,16,0)</f>
        <v>0</v>
      </c>
      <c r="S68" s="67">
        <f t="shared" si="16"/>
        <v>60</v>
      </c>
    </row>
    <row r="69" spans="1:19" x14ac:dyDescent="0.3">
      <c r="A69" s="63" t="s">
        <v>224</v>
      </c>
      <c r="B69" s="64">
        <f>VLOOKUP($A69,'Return Data'!$B$7:$R$2292,3,0)</f>
        <v>0</v>
      </c>
      <c r="C69" s="65">
        <f>VLOOKUP($A69,'Return Data'!$B$7:$R$2292,4,0)</f>
        <v>0</v>
      </c>
      <c r="D69" s="65">
        <f>VLOOKUP($A69,'Return Data'!$B$7:$R$2292,10,0)</f>
        <v>0</v>
      </c>
      <c r="E69" s="66">
        <f t="shared" si="10"/>
        <v>60</v>
      </c>
      <c r="F69" s="65">
        <f>VLOOKUP($A69,'Return Data'!$B$7:$R$2292,11,0)</f>
        <v>0</v>
      </c>
      <c r="G69" s="66">
        <f t="shared" si="11"/>
        <v>60</v>
      </c>
      <c r="H69" s="65">
        <f>VLOOKUP($A69,'Return Data'!$B$7:$R$2292,12,0)</f>
        <v>0</v>
      </c>
      <c r="I69" s="66">
        <f t="shared" si="12"/>
        <v>60</v>
      </c>
      <c r="J69" s="65">
        <f>VLOOKUP($A69,'Return Data'!$B$7:$R$2292,13,0)</f>
        <v>0</v>
      </c>
      <c r="K69" s="66">
        <f t="shared" si="13"/>
        <v>60</v>
      </c>
      <c r="L69" s="65">
        <f>VLOOKUP($A69,'Return Data'!$B$7:$R$2292,17,0)</f>
        <v>0</v>
      </c>
      <c r="M69" s="66">
        <f t="shared" si="18"/>
        <v>57</v>
      </c>
      <c r="N69" s="65"/>
      <c r="O69" s="66"/>
      <c r="P69" s="65"/>
      <c r="Q69" s="66"/>
      <c r="R69" s="65">
        <f>VLOOKUP($A69,'Return Data'!$B$7:$R$2292,16,0)</f>
        <v>0</v>
      </c>
      <c r="S69" s="67">
        <f t="shared" si="16"/>
        <v>60</v>
      </c>
    </row>
    <row r="70" spans="1:19" x14ac:dyDescent="0.3">
      <c r="A70" s="63" t="s">
        <v>225</v>
      </c>
      <c r="B70" s="64">
        <f>VLOOKUP($A70,'Return Data'!$B$7:$R$2292,3,0)</f>
        <v>0</v>
      </c>
      <c r="C70" s="65">
        <f>VLOOKUP($A70,'Return Data'!$B$7:$R$2292,4,0)</f>
        <v>0</v>
      </c>
      <c r="D70" s="65">
        <f>VLOOKUP($A70,'Return Data'!$B$7:$R$2292,10,0)</f>
        <v>0</v>
      </c>
      <c r="E70" s="66">
        <f t="shared" si="10"/>
        <v>60</v>
      </c>
      <c r="F70" s="65">
        <f>VLOOKUP($A70,'Return Data'!$B$7:$R$2292,11,0)</f>
        <v>0</v>
      </c>
      <c r="G70" s="66">
        <f t="shared" si="11"/>
        <v>60</v>
      </c>
      <c r="H70" s="65">
        <f>VLOOKUP($A70,'Return Data'!$B$7:$R$2292,12,0)</f>
        <v>0</v>
      </c>
      <c r="I70" s="66">
        <f t="shared" si="12"/>
        <v>60</v>
      </c>
      <c r="J70" s="65">
        <f>VLOOKUP($A70,'Return Data'!$B$7:$R$2292,13,0)</f>
        <v>0</v>
      </c>
      <c r="K70" s="66">
        <f t="shared" si="13"/>
        <v>60</v>
      </c>
      <c r="L70" s="65">
        <f>VLOOKUP($A70,'Return Data'!$B$7:$R$2292,17,0)</f>
        <v>0</v>
      </c>
      <c r="M70" s="66">
        <f t="shared" si="18"/>
        <v>57</v>
      </c>
      <c r="N70" s="65"/>
      <c r="O70" s="66"/>
      <c r="P70" s="65"/>
      <c r="Q70" s="66"/>
      <c r="R70" s="65">
        <f>VLOOKUP($A70,'Return Data'!$B$7:$R$2292,16,0)</f>
        <v>0</v>
      </c>
      <c r="S70" s="67">
        <f t="shared" si="16"/>
        <v>60</v>
      </c>
    </row>
    <row r="71" spans="1:19" x14ac:dyDescent="0.3">
      <c r="A71" s="63" t="s">
        <v>226</v>
      </c>
      <c r="B71" s="64">
        <f>VLOOKUP($A71,'Return Data'!$B$7:$R$2292,3,0)</f>
        <v>44494</v>
      </c>
      <c r="C71" s="65">
        <f>VLOOKUP($A71,'Return Data'!$B$7:$R$2292,4,0)</f>
        <v>159.50460000000001</v>
      </c>
      <c r="D71" s="65">
        <f>VLOOKUP($A71,'Return Data'!$B$7:$R$2292,10,0)</f>
        <v>10.414099999999999</v>
      </c>
      <c r="E71" s="66">
        <f t="shared" si="10"/>
        <v>35</v>
      </c>
      <c r="F71" s="65">
        <f>VLOOKUP($A71,'Return Data'!$B$7:$R$2292,11,0)</f>
        <v>28.933599999999998</v>
      </c>
      <c r="G71" s="66">
        <f t="shared" si="11"/>
        <v>27</v>
      </c>
      <c r="H71" s="65">
        <f>VLOOKUP($A71,'Return Data'!$B$7:$R$2292,12,0)</f>
        <v>31.503900000000002</v>
      </c>
      <c r="I71" s="66">
        <f t="shared" si="12"/>
        <v>41</v>
      </c>
      <c r="J71" s="65">
        <f>VLOOKUP($A71,'Return Data'!$B$7:$R$2292,13,0)</f>
        <v>60.412399999999998</v>
      </c>
      <c r="K71" s="66">
        <f t="shared" si="13"/>
        <v>30</v>
      </c>
      <c r="L71" s="65">
        <f>VLOOKUP($A71,'Return Data'!$B$7:$R$2292,17,0)</f>
        <v>32.284500000000001</v>
      </c>
      <c r="M71" s="66">
        <f t="shared" si="18"/>
        <v>19</v>
      </c>
      <c r="N71" s="65">
        <f>VLOOKUP($A71,'Return Data'!$B$7:$R$2292,14,0)</f>
        <v>24.950600000000001</v>
      </c>
      <c r="O71" s="66">
        <f>RANK(N71,N$8:N$71,0)</f>
        <v>15</v>
      </c>
      <c r="P71" s="65">
        <f>VLOOKUP($A71,'Return Data'!$B$7:$R$2292,15,0)</f>
        <v>16.743600000000001</v>
      </c>
      <c r="Q71" s="66">
        <f>RANK(P71,P$8:P$71,0)</f>
        <v>11</v>
      </c>
      <c r="R71" s="65">
        <f>VLOOKUP($A71,'Return Data'!$B$7:$R$2292,16,0)</f>
        <v>16.190999999999999</v>
      </c>
      <c r="S71" s="67">
        <f t="shared" si="16"/>
        <v>33</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9.4671671874999959</v>
      </c>
      <c r="E73" s="74"/>
      <c r="F73" s="75">
        <f>AVERAGE(F8:F71)</f>
        <v>27.622862500000007</v>
      </c>
      <c r="G73" s="74"/>
      <c r="H73" s="75">
        <f>AVERAGE(H8:H71)</f>
        <v>33.889118750000002</v>
      </c>
      <c r="I73" s="74"/>
      <c r="J73" s="75">
        <f>AVERAGE(J8:J71)</f>
        <v>59.113178125000005</v>
      </c>
      <c r="K73" s="74"/>
      <c r="L73" s="75">
        <f>AVERAGE(L8:L71)</f>
        <v>28.4375131147541</v>
      </c>
      <c r="M73" s="74"/>
      <c r="N73" s="75">
        <f>AVERAGE(N8:N71)</f>
        <v>22.813056862745096</v>
      </c>
      <c r="O73" s="74"/>
      <c r="P73" s="75">
        <f>AVERAGE(P8:P71)</f>
        <v>15.855132432432432</v>
      </c>
      <c r="Q73" s="74"/>
      <c r="R73" s="75">
        <f>AVERAGE(R8:R71)</f>
        <v>16.036589062499996</v>
      </c>
      <c r="S73" s="76"/>
    </row>
    <row r="74" spans="1:19" x14ac:dyDescent="0.3">
      <c r="A74" s="73" t="s">
        <v>28</v>
      </c>
      <c r="B74" s="74"/>
      <c r="C74" s="74"/>
      <c r="D74" s="75">
        <f>MIN(D8:D71)</f>
        <v>0</v>
      </c>
      <c r="E74" s="74"/>
      <c r="F74" s="75">
        <f>MIN(F8:F71)</f>
        <v>0</v>
      </c>
      <c r="G74" s="74"/>
      <c r="H74" s="75">
        <f>MIN(H8:H71)</f>
        <v>0</v>
      </c>
      <c r="I74" s="74"/>
      <c r="J74" s="75">
        <f>MIN(J8:J71)</f>
        <v>0</v>
      </c>
      <c r="K74" s="74"/>
      <c r="L74" s="75">
        <f>MIN(L8:L71)</f>
        <v>0</v>
      </c>
      <c r="M74" s="74"/>
      <c r="N74" s="75">
        <f>MIN(N8:N71)</f>
        <v>0</v>
      </c>
      <c r="O74" s="74"/>
      <c r="P74" s="75">
        <f>MIN(P8:P71)</f>
        <v>9.7764000000000006</v>
      </c>
      <c r="Q74" s="74"/>
      <c r="R74" s="75">
        <f>MIN(R8:R71)</f>
        <v>0</v>
      </c>
      <c r="S74" s="76"/>
    </row>
    <row r="75" spans="1:19" ht="15" thickBot="1" x14ac:dyDescent="0.35">
      <c r="A75" s="77" t="s">
        <v>29</v>
      </c>
      <c r="B75" s="78"/>
      <c r="C75" s="78"/>
      <c r="D75" s="79">
        <f>MAX(D8:D71)</f>
        <v>14.587899999999999</v>
      </c>
      <c r="E75" s="78"/>
      <c r="F75" s="79">
        <f>MAX(F8:F71)</f>
        <v>52.093000000000004</v>
      </c>
      <c r="G75" s="78"/>
      <c r="H75" s="79">
        <f>MAX(H8:H71)</f>
        <v>72.068399999999997</v>
      </c>
      <c r="I75" s="78"/>
      <c r="J75" s="79">
        <f>MAX(J8:J71)</f>
        <v>113.3993</v>
      </c>
      <c r="K75" s="78"/>
      <c r="L75" s="79">
        <f>MAX(L8:L71)</f>
        <v>55.037399999999998</v>
      </c>
      <c r="M75" s="78"/>
      <c r="N75" s="79">
        <f>MAX(N8:N71)</f>
        <v>41.2273</v>
      </c>
      <c r="O75" s="78"/>
      <c r="P75" s="79">
        <f>MAX(P8:P71)</f>
        <v>25.972999999999999</v>
      </c>
      <c r="Q75" s="78"/>
      <c r="R75" s="79">
        <f>MAX(R8:R71)</f>
        <v>33.353900000000003</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44494</v>
      </c>
      <c r="C8" s="65">
        <f>VLOOKUP($A8,'Return Data'!$B$7:$R$2292,4,0)</f>
        <v>52.04</v>
      </c>
      <c r="D8" s="65">
        <f>VLOOKUP($A8,'Return Data'!$B$7:$R$2292,10,0)</f>
        <v>4.7714999999999996</v>
      </c>
      <c r="E8" s="66">
        <f t="shared" ref="E8:E39" si="0">RANK(D8,D$8:D$73,0)</f>
        <v>59</v>
      </c>
      <c r="F8" s="65">
        <f>VLOOKUP($A8,'Return Data'!$B$7:$R$2292,11,0)</f>
        <v>14.3485</v>
      </c>
      <c r="G8" s="66">
        <f t="shared" ref="G8:G39" si="1">RANK(F8,F$8:F$73,0)</f>
        <v>61</v>
      </c>
      <c r="H8" s="65">
        <f>VLOOKUP($A8,'Return Data'!$B$7:$R$2292,12,0)</f>
        <v>14.3988</v>
      </c>
      <c r="I8" s="66">
        <f t="shared" ref="I8:I39" si="2">RANK(H8,H$8:H$73,0)</f>
        <v>61</v>
      </c>
      <c r="J8" s="65">
        <f>VLOOKUP($A8,'Return Data'!$B$7:$R$2292,13,0)</f>
        <v>32.114699999999999</v>
      </c>
      <c r="K8" s="66">
        <f t="shared" ref="K8:K39" si="3">RANK(J8,J$8:J$73,0)</f>
        <v>61</v>
      </c>
      <c r="L8" s="65">
        <f>VLOOKUP($A8,'Return Data'!$B$7:$R$2292,17,0)</f>
        <v>16.632100000000001</v>
      </c>
      <c r="M8" s="66">
        <f t="shared" ref="M8:M28" si="4">RANK(L8,L$8:L$73,0)</f>
        <v>58</v>
      </c>
      <c r="N8" s="65">
        <f>VLOOKUP($A8,'Return Data'!$B$7:$R$2292,14,0)</f>
        <v>13.8522</v>
      </c>
      <c r="O8" s="66">
        <f>RANK(N8,N$8:N$73,0)</f>
        <v>49</v>
      </c>
      <c r="P8" s="65">
        <f>VLOOKUP($A8,'Return Data'!$B$7:$R$2292,15,0)</f>
        <v>10.9314</v>
      </c>
      <c r="Q8" s="66">
        <f>RANK(P8,P$8:P$73,0)</f>
        <v>38</v>
      </c>
      <c r="R8" s="65">
        <f>VLOOKUP($A8,'Return Data'!$B$7:$R$2292,16,0)</f>
        <v>11.5655</v>
      </c>
      <c r="S8" s="67">
        <f t="shared" ref="S8:S39" si="5">RANK(R8,R$8:R$73,0)</f>
        <v>52</v>
      </c>
    </row>
    <row r="9" spans="1:20" x14ac:dyDescent="0.3">
      <c r="A9" s="63" t="s">
        <v>267</v>
      </c>
      <c r="B9" s="64">
        <f>VLOOKUP($A9,'Return Data'!$B$7:$R$2292,3,0)</f>
        <v>44494</v>
      </c>
      <c r="C9" s="65">
        <f>VLOOKUP($A9,'Return Data'!$B$7:$R$2292,4,0)</f>
        <v>42.75</v>
      </c>
      <c r="D9" s="65">
        <f>VLOOKUP($A9,'Return Data'!$B$7:$R$2292,10,0)</f>
        <v>5.1402000000000001</v>
      </c>
      <c r="E9" s="66">
        <f t="shared" si="0"/>
        <v>58</v>
      </c>
      <c r="F9" s="65">
        <f>VLOOKUP($A9,'Return Data'!$B$7:$R$2292,11,0)</f>
        <v>14.8268</v>
      </c>
      <c r="G9" s="66">
        <f t="shared" si="1"/>
        <v>60</v>
      </c>
      <c r="H9" s="65">
        <f>VLOOKUP($A9,'Return Data'!$B$7:$R$2292,12,0)</f>
        <v>15.074</v>
      </c>
      <c r="I9" s="66">
        <f t="shared" si="2"/>
        <v>60</v>
      </c>
      <c r="J9" s="65">
        <f>VLOOKUP($A9,'Return Data'!$B$7:$R$2292,13,0)</f>
        <v>32.805199999999999</v>
      </c>
      <c r="K9" s="66">
        <f t="shared" si="3"/>
        <v>60</v>
      </c>
      <c r="L9" s="65">
        <f>VLOOKUP($A9,'Return Data'!$B$7:$R$2292,17,0)</f>
        <v>17.52</v>
      </c>
      <c r="M9" s="66">
        <f t="shared" si="4"/>
        <v>57</v>
      </c>
      <c r="N9" s="65">
        <f>VLOOKUP($A9,'Return Data'!$B$7:$R$2292,14,0)</f>
        <v>14.685600000000001</v>
      </c>
      <c r="O9" s="66">
        <f>RANK(N9,N$8:N$73,0)</f>
        <v>48</v>
      </c>
      <c r="P9" s="65">
        <f>VLOOKUP($A9,'Return Data'!$B$7:$R$2292,15,0)</f>
        <v>11.6252</v>
      </c>
      <c r="Q9" s="66">
        <f>RANK(P9,P$8:P$73,0)</f>
        <v>35</v>
      </c>
      <c r="R9" s="65">
        <f>VLOOKUP($A9,'Return Data'!$B$7:$R$2292,16,0)</f>
        <v>11.341100000000001</v>
      </c>
      <c r="S9" s="67">
        <f t="shared" si="5"/>
        <v>53</v>
      </c>
    </row>
    <row r="10" spans="1:20" x14ac:dyDescent="0.3">
      <c r="A10" s="63" t="s">
        <v>268</v>
      </c>
      <c r="B10" s="64">
        <f>VLOOKUP($A10,'Return Data'!$B$7:$R$2292,3,0)</f>
        <v>44494</v>
      </c>
      <c r="C10" s="65">
        <f>VLOOKUP($A10,'Return Data'!$B$7:$R$2292,4,0)</f>
        <v>75.161100000000005</v>
      </c>
      <c r="D10" s="65">
        <f>VLOOKUP($A10,'Return Data'!$B$7:$R$2292,10,0)</f>
        <v>10.4604</v>
      </c>
      <c r="E10" s="66">
        <f t="shared" si="0"/>
        <v>32</v>
      </c>
      <c r="F10" s="65">
        <f>VLOOKUP($A10,'Return Data'!$B$7:$R$2292,11,0)</f>
        <v>25.434100000000001</v>
      </c>
      <c r="G10" s="66">
        <f t="shared" si="1"/>
        <v>47</v>
      </c>
      <c r="H10" s="65">
        <f>VLOOKUP($A10,'Return Data'!$B$7:$R$2292,12,0)</f>
        <v>27.192900000000002</v>
      </c>
      <c r="I10" s="66">
        <f t="shared" si="2"/>
        <v>51</v>
      </c>
      <c r="J10" s="65">
        <f>VLOOKUP($A10,'Return Data'!$B$7:$R$2292,13,0)</f>
        <v>56.074199999999998</v>
      </c>
      <c r="K10" s="66">
        <f t="shared" si="3"/>
        <v>41</v>
      </c>
      <c r="L10" s="65">
        <f>VLOOKUP($A10,'Return Data'!$B$7:$R$2292,17,0)</f>
        <v>25.113</v>
      </c>
      <c r="M10" s="66">
        <f t="shared" si="4"/>
        <v>40</v>
      </c>
      <c r="N10" s="65">
        <f>VLOOKUP($A10,'Return Data'!$B$7:$R$2292,14,0)</f>
        <v>24.384699999999999</v>
      </c>
      <c r="O10" s="66">
        <f>RANK(N10,N$8:N$73,0)</f>
        <v>15</v>
      </c>
      <c r="P10" s="65">
        <f>VLOOKUP($A10,'Return Data'!$B$7:$R$2292,15,0)</f>
        <v>17.522500000000001</v>
      </c>
      <c r="Q10" s="66">
        <f>RANK(P10,P$8:P$73,0)</f>
        <v>7</v>
      </c>
      <c r="R10" s="65">
        <f>VLOOKUP($A10,'Return Data'!$B$7:$R$2292,16,0)</f>
        <v>18.5899</v>
      </c>
      <c r="S10" s="67">
        <f t="shared" si="5"/>
        <v>17</v>
      </c>
    </row>
    <row r="11" spans="1:20" x14ac:dyDescent="0.3">
      <c r="A11" s="63" t="s">
        <v>269</v>
      </c>
      <c r="B11" s="64">
        <f>VLOOKUP($A11,'Return Data'!$B$7:$R$2292,3,0)</f>
        <v>44494</v>
      </c>
      <c r="C11" s="65">
        <f>VLOOKUP($A11,'Return Data'!$B$7:$R$2292,4,0)</f>
        <v>73.819999999999993</v>
      </c>
      <c r="D11" s="65">
        <f>VLOOKUP($A11,'Return Data'!$B$7:$R$2292,10,0)</f>
        <v>14.201700000000001</v>
      </c>
      <c r="E11" s="66">
        <f t="shared" si="0"/>
        <v>3</v>
      </c>
      <c r="F11" s="65">
        <f>VLOOKUP($A11,'Return Data'!$B$7:$R$2292,11,0)</f>
        <v>33.297199999999997</v>
      </c>
      <c r="G11" s="66">
        <f t="shared" si="1"/>
        <v>10</v>
      </c>
      <c r="H11" s="65">
        <f>VLOOKUP($A11,'Return Data'!$B$7:$R$2292,12,0)</f>
        <v>38.136200000000002</v>
      </c>
      <c r="I11" s="66">
        <f t="shared" si="2"/>
        <v>14</v>
      </c>
      <c r="J11" s="65">
        <f>VLOOKUP($A11,'Return Data'!$B$7:$R$2292,13,0)</f>
        <v>62.313099999999999</v>
      </c>
      <c r="K11" s="66">
        <f t="shared" si="3"/>
        <v>22</v>
      </c>
      <c r="L11" s="65">
        <f>VLOOKUP($A11,'Return Data'!$B$7:$R$2292,17,0)</f>
        <v>29.8354</v>
      </c>
      <c r="M11" s="66">
        <f t="shared" si="4"/>
        <v>24</v>
      </c>
      <c r="N11" s="65">
        <f>VLOOKUP($A11,'Return Data'!$B$7:$R$2292,14,0)</f>
        <v>22.966100000000001</v>
      </c>
      <c r="O11" s="66">
        <f>RANK(N11,N$8:N$73,0)</f>
        <v>24</v>
      </c>
      <c r="P11" s="65">
        <f>VLOOKUP($A11,'Return Data'!$B$7:$R$2292,15,0)</f>
        <v>12.934200000000001</v>
      </c>
      <c r="Q11" s="66">
        <f>RANK(P11,P$8:P$73,0)</f>
        <v>30</v>
      </c>
      <c r="R11" s="65">
        <f>VLOOKUP($A11,'Return Data'!$B$7:$R$2292,16,0)</f>
        <v>10.113799999999999</v>
      </c>
      <c r="S11" s="67">
        <f t="shared" si="5"/>
        <v>57</v>
      </c>
    </row>
    <row r="12" spans="1:20" x14ac:dyDescent="0.3">
      <c r="A12" s="63" t="s">
        <v>270</v>
      </c>
      <c r="B12" s="64">
        <f>VLOOKUP($A12,'Return Data'!$B$7:$R$2292,3,0)</f>
        <v>44494</v>
      </c>
      <c r="C12" s="65">
        <f>VLOOKUP($A12,'Return Data'!$B$7:$R$2292,4,0)</f>
        <v>61.957999999999998</v>
      </c>
      <c r="D12" s="65">
        <f>VLOOKUP($A12,'Return Data'!$B$7:$R$2292,10,0)</f>
        <v>10.742100000000001</v>
      </c>
      <c r="E12" s="66">
        <f t="shared" si="0"/>
        <v>30</v>
      </c>
      <c r="F12" s="65">
        <f>VLOOKUP($A12,'Return Data'!$B$7:$R$2292,11,0)</f>
        <v>24.771899999999999</v>
      </c>
      <c r="G12" s="66">
        <f t="shared" si="1"/>
        <v>49</v>
      </c>
      <c r="H12" s="65">
        <f>VLOOKUP($A12,'Return Data'!$B$7:$R$2292,12,0)</f>
        <v>24.958200000000001</v>
      </c>
      <c r="I12" s="66">
        <f t="shared" si="2"/>
        <v>54</v>
      </c>
      <c r="J12" s="65">
        <f>VLOOKUP($A12,'Return Data'!$B$7:$R$2292,13,0)</f>
        <v>46.255000000000003</v>
      </c>
      <c r="K12" s="66">
        <f t="shared" si="3"/>
        <v>54</v>
      </c>
      <c r="L12" s="65">
        <f>VLOOKUP($A12,'Return Data'!$B$7:$R$2292,17,0)</f>
        <v>24.916399999999999</v>
      </c>
      <c r="M12" s="66">
        <f t="shared" si="4"/>
        <v>41</v>
      </c>
      <c r="N12" s="65">
        <f>VLOOKUP($A12,'Return Data'!$B$7:$R$2292,14,0)</f>
        <v>23.057099999999998</v>
      </c>
      <c r="O12" s="66">
        <f>RANK(N12,N$8:N$73,0)</f>
        <v>23</v>
      </c>
      <c r="P12" s="65">
        <f>VLOOKUP($A12,'Return Data'!$B$7:$R$2292,15,0)</f>
        <v>14.386100000000001</v>
      </c>
      <c r="Q12" s="66">
        <f>RANK(P12,P$8:P$73,0)</f>
        <v>20</v>
      </c>
      <c r="R12" s="65">
        <f>VLOOKUP($A12,'Return Data'!$B$7:$R$2292,16,0)</f>
        <v>12.2249</v>
      </c>
      <c r="S12" s="67">
        <f t="shared" si="5"/>
        <v>50</v>
      </c>
    </row>
    <row r="13" spans="1:20" x14ac:dyDescent="0.3">
      <c r="A13" s="63" t="s">
        <v>271</v>
      </c>
      <c r="B13" s="64">
        <f>VLOOKUP($A13,'Return Data'!$B$7:$R$2292,3,0)</f>
        <v>44494</v>
      </c>
      <c r="C13" s="65">
        <f>VLOOKUP($A13,'Return Data'!$B$7:$R$2292,4,0)</f>
        <v>17.100000000000001</v>
      </c>
      <c r="D13" s="65">
        <f>VLOOKUP($A13,'Return Data'!$B$7:$R$2292,10,0)</f>
        <v>5.8823999999999996</v>
      </c>
      <c r="E13" s="66">
        <f t="shared" si="0"/>
        <v>57</v>
      </c>
      <c r="F13" s="65">
        <f>VLOOKUP($A13,'Return Data'!$B$7:$R$2292,11,0)</f>
        <v>27.611899999999999</v>
      </c>
      <c r="G13" s="66">
        <f t="shared" si="1"/>
        <v>32</v>
      </c>
      <c r="H13" s="65">
        <f>VLOOKUP($A13,'Return Data'!$B$7:$R$2292,12,0)</f>
        <v>40.2789</v>
      </c>
      <c r="I13" s="66">
        <f t="shared" si="2"/>
        <v>12</v>
      </c>
      <c r="J13" s="65">
        <f>VLOOKUP($A13,'Return Data'!$B$7:$R$2292,13,0)</f>
        <v>63.950099999999999</v>
      </c>
      <c r="K13" s="66">
        <f t="shared" si="3"/>
        <v>20</v>
      </c>
      <c r="L13" s="65">
        <f>VLOOKUP($A13,'Return Data'!$B$7:$R$2292,17,0)</f>
        <v>40.132100000000001</v>
      </c>
      <c r="M13" s="66">
        <f t="shared" si="4"/>
        <v>9</v>
      </c>
      <c r="N13" s="65"/>
      <c r="O13" s="66"/>
      <c r="P13" s="65"/>
      <c r="Q13" s="66"/>
      <c r="R13" s="65">
        <f>VLOOKUP($A13,'Return Data'!$B$7:$R$2292,16,0)</f>
        <v>15.684799999999999</v>
      </c>
      <c r="S13" s="67">
        <f t="shared" si="5"/>
        <v>33</v>
      </c>
    </row>
    <row r="14" spans="1:20" x14ac:dyDescent="0.3">
      <c r="A14" s="63" t="s">
        <v>272</v>
      </c>
      <c r="B14" s="64">
        <f>VLOOKUP($A14,'Return Data'!$B$7:$R$2292,3,0)</f>
        <v>44494</v>
      </c>
      <c r="C14" s="65">
        <f>VLOOKUP($A14,'Return Data'!$B$7:$R$2292,4,0)</f>
        <v>20.46</v>
      </c>
      <c r="D14" s="65">
        <f>VLOOKUP($A14,'Return Data'!$B$7:$R$2292,10,0)</f>
        <v>3.6999</v>
      </c>
      <c r="E14" s="66">
        <f t="shared" si="0"/>
        <v>60</v>
      </c>
      <c r="F14" s="65">
        <f>VLOOKUP($A14,'Return Data'!$B$7:$R$2292,11,0)</f>
        <v>26.374300000000002</v>
      </c>
      <c r="G14" s="66">
        <f t="shared" si="1"/>
        <v>44</v>
      </c>
      <c r="H14" s="65">
        <f>VLOOKUP($A14,'Return Data'!$B$7:$R$2292,12,0)</f>
        <v>37.9636</v>
      </c>
      <c r="I14" s="66">
        <f t="shared" si="2"/>
        <v>15</v>
      </c>
      <c r="J14" s="65">
        <f>VLOOKUP($A14,'Return Data'!$B$7:$R$2292,13,0)</f>
        <v>61.995199999999997</v>
      </c>
      <c r="K14" s="66">
        <f t="shared" si="3"/>
        <v>24</v>
      </c>
      <c r="L14" s="65">
        <f>VLOOKUP($A14,'Return Data'!$B$7:$R$2292,17,0)</f>
        <v>35.709299999999999</v>
      </c>
      <c r="M14" s="66">
        <f t="shared" si="4"/>
        <v>14</v>
      </c>
      <c r="N14" s="65"/>
      <c r="O14" s="66"/>
      <c r="P14" s="65"/>
      <c r="Q14" s="66"/>
      <c r="R14" s="65">
        <f>VLOOKUP($A14,'Return Data'!$B$7:$R$2292,16,0)</f>
        <v>26.758400000000002</v>
      </c>
      <c r="S14" s="67">
        <f t="shared" si="5"/>
        <v>3</v>
      </c>
    </row>
    <row r="15" spans="1:20" x14ac:dyDescent="0.3">
      <c r="A15" s="63" t="s">
        <v>273</v>
      </c>
      <c r="B15" s="64">
        <f>VLOOKUP($A15,'Return Data'!$B$7:$R$2292,3,0)</f>
        <v>44494</v>
      </c>
      <c r="C15" s="65">
        <f>VLOOKUP($A15,'Return Data'!$B$7:$R$2292,4,0)</f>
        <v>100.67</v>
      </c>
      <c r="D15" s="65">
        <f>VLOOKUP($A15,'Return Data'!$B$7:$R$2292,10,0)</f>
        <v>6.8796999999999997</v>
      </c>
      <c r="E15" s="66">
        <f t="shared" si="0"/>
        <v>51</v>
      </c>
      <c r="F15" s="65">
        <f>VLOOKUP($A15,'Return Data'!$B$7:$R$2292,11,0)</f>
        <v>27.221</v>
      </c>
      <c r="G15" s="66">
        <f t="shared" si="1"/>
        <v>38</v>
      </c>
      <c r="H15" s="65">
        <f>VLOOKUP($A15,'Return Data'!$B$7:$R$2292,12,0)</f>
        <v>37.021900000000002</v>
      </c>
      <c r="I15" s="66">
        <f t="shared" si="2"/>
        <v>19</v>
      </c>
      <c r="J15" s="65">
        <f>VLOOKUP($A15,'Return Data'!$B$7:$R$2292,13,0)</f>
        <v>60.609400000000001</v>
      </c>
      <c r="K15" s="66">
        <f t="shared" si="3"/>
        <v>28</v>
      </c>
      <c r="L15" s="65">
        <f>VLOOKUP($A15,'Return Data'!$B$7:$R$2292,17,0)</f>
        <v>37.3718</v>
      </c>
      <c r="M15" s="66">
        <f t="shared" si="4"/>
        <v>12</v>
      </c>
      <c r="N15" s="65">
        <f>VLOOKUP($A15,'Return Data'!$B$7:$R$2292,14,0)</f>
        <v>31.1633</v>
      </c>
      <c r="O15" s="66">
        <f t="shared" ref="O15:O23" si="6">RANK(N15,N$8:N$73,0)</f>
        <v>5</v>
      </c>
      <c r="P15" s="65">
        <f>VLOOKUP($A15,'Return Data'!$B$7:$R$2292,15,0)</f>
        <v>19.156099999999999</v>
      </c>
      <c r="Q15" s="66">
        <f t="shared" ref="Q15:Q23" si="7">RANK(P15,P$8:P$73,0)</f>
        <v>4</v>
      </c>
      <c r="R15" s="65">
        <f>VLOOKUP($A15,'Return Data'!$B$7:$R$2292,16,0)</f>
        <v>19.9908</v>
      </c>
      <c r="S15" s="67">
        <f t="shared" si="5"/>
        <v>13</v>
      </c>
    </row>
    <row r="16" spans="1:20" x14ac:dyDescent="0.3">
      <c r="A16" s="63" t="s">
        <v>274</v>
      </c>
      <c r="B16" s="64">
        <f>VLOOKUP($A16,'Return Data'!$B$7:$R$2292,3,0)</f>
        <v>44494</v>
      </c>
      <c r="C16" s="65">
        <f>VLOOKUP($A16,'Return Data'!$B$7:$R$2292,4,0)</f>
        <v>118.61</v>
      </c>
      <c r="D16" s="65">
        <f>VLOOKUP($A16,'Return Data'!$B$7:$R$2292,10,0)</f>
        <v>10.923</v>
      </c>
      <c r="E16" s="66">
        <f t="shared" si="0"/>
        <v>29</v>
      </c>
      <c r="F16" s="65">
        <f>VLOOKUP($A16,'Return Data'!$B$7:$R$2292,11,0)</f>
        <v>28.616399999999999</v>
      </c>
      <c r="G16" s="66">
        <f t="shared" si="1"/>
        <v>27</v>
      </c>
      <c r="H16" s="65">
        <f>VLOOKUP($A16,'Return Data'!$B$7:$R$2292,12,0)</f>
        <v>32.318199999999997</v>
      </c>
      <c r="I16" s="66">
        <f t="shared" si="2"/>
        <v>34</v>
      </c>
      <c r="J16" s="65">
        <f>VLOOKUP($A16,'Return Data'!$B$7:$R$2292,13,0)</f>
        <v>57.412100000000002</v>
      </c>
      <c r="K16" s="66">
        <f t="shared" si="3"/>
        <v>36</v>
      </c>
      <c r="L16" s="65">
        <f>VLOOKUP($A16,'Return Data'!$B$7:$R$2292,17,0)</f>
        <v>33.539099999999998</v>
      </c>
      <c r="M16" s="66">
        <f t="shared" si="4"/>
        <v>18</v>
      </c>
      <c r="N16" s="65">
        <f>VLOOKUP($A16,'Return Data'!$B$7:$R$2292,14,0)</f>
        <v>28.333100000000002</v>
      </c>
      <c r="O16" s="66">
        <f t="shared" si="6"/>
        <v>7</v>
      </c>
      <c r="P16" s="65">
        <f>VLOOKUP($A16,'Return Data'!$B$7:$R$2292,15,0)</f>
        <v>19.028600000000001</v>
      </c>
      <c r="Q16" s="66">
        <f t="shared" si="7"/>
        <v>5</v>
      </c>
      <c r="R16" s="65">
        <f>VLOOKUP($A16,'Return Data'!$B$7:$R$2292,16,0)</f>
        <v>21.044699999999999</v>
      </c>
      <c r="S16" s="67">
        <f t="shared" si="5"/>
        <v>11</v>
      </c>
    </row>
    <row r="17" spans="1:19" x14ac:dyDescent="0.3">
      <c r="A17" s="63" t="s">
        <v>275</v>
      </c>
      <c r="B17" s="64">
        <f>VLOOKUP($A17,'Return Data'!$B$7:$R$2292,3,0)</f>
        <v>44494</v>
      </c>
      <c r="C17" s="65">
        <f>VLOOKUP($A17,'Return Data'!$B$7:$R$2292,4,0)</f>
        <v>83.242000000000004</v>
      </c>
      <c r="D17" s="65">
        <f>VLOOKUP($A17,'Return Data'!$B$7:$R$2292,10,0)</f>
        <v>9.1884999999999994</v>
      </c>
      <c r="E17" s="66">
        <f t="shared" si="0"/>
        <v>39</v>
      </c>
      <c r="F17" s="65">
        <f>VLOOKUP($A17,'Return Data'!$B$7:$R$2292,11,0)</f>
        <v>28.9894</v>
      </c>
      <c r="G17" s="66">
        <f t="shared" si="1"/>
        <v>25</v>
      </c>
      <c r="H17" s="65">
        <f>VLOOKUP($A17,'Return Data'!$B$7:$R$2292,12,0)</f>
        <v>36.350499999999997</v>
      </c>
      <c r="I17" s="66">
        <f t="shared" si="2"/>
        <v>22</v>
      </c>
      <c r="J17" s="65">
        <f>VLOOKUP($A17,'Return Data'!$B$7:$R$2292,13,0)</f>
        <v>64.695400000000006</v>
      </c>
      <c r="K17" s="66">
        <f t="shared" si="3"/>
        <v>16</v>
      </c>
      <c r="L17" s="65">
        <f>VLOOKUP($A17,'Return Data'!$B$7:$R$2292,17,0)</f>
        <v>28.883299999999998</v>
      </c>
      <c r="M17" s="66">
        <f t="shared" si="4"/>
        <v>26</v>
      </c>
      <c r="N17" s="65">
        <f>VLOOKUP($A17,'Return Data'!$B$7:$R$2292,14,0)</f>
        <v>26.636900000000001</v>
      </c>
      <c r="O17" s="66">
        <f t="shared" si="6"/>
        <v>11</v>
      </c>
      <c r="P17" s="65">
        <f>VLOOKUP($A17,'Return Data'!$B$7:$R$2292,15,0)</f>
        <v>16.2074</v>
      </c>
      <c r="Q17" s="66">
        <f t="shared" si="7"/>
        <v>10</v>
      </c>
      <c r="R17" s="65">
        <f>VLOOKUP($A17,'Return Data'!$B$7:$R$2292,16,0)</f>
        <v>15.4191</v>
      </c>
      <c r="S17" s="67">
        <f t="shared" si="5"/>
        <v>35</v>
      </c>
    </row>
    <row r="18" spans="1:19" x14ac:dyDescent="0.3">
      <c r="A18" s="63" t="s">
        <v>276</v>
      </c>
      <c r="B18" s="64">
        <f>VLOOKUP($A18,'Return Data'!$B$7:$R$2292,3,0)</f>
        <v>44494</v>
      </c>
      <c r="C18" s="65">
        <f>VLOOKUP($A18,'Return Data'!$B$7:$R$2292,4,0)</f>
        <v>71.84</v>
      </c>
      <c r="D18" s="65">
        <f>VLOOKUP($A18,'Return Data'!$B$7:$R$2292,10,0)</f>
        <v>9.3955000000000002</v>
      </c>
      <c r="E18" s="66">
        <f t="shared" si="0"/>
        <v>38</v>
      </c>
      <c r="F18" s="65">
        <f>VLOOKUP($A18,'Return Data'!$B$7:$R$2292,11,0)</f>
        <v>25.1568</v>
      </c>
      <c r="G18" s="66">
        <f t="shared" si="1"/>
        <v>48</v>
      </c>
      <c r="H18" s="65">
        <f>VLOOKUP($A18,'Return Data'!$B$7:$R$2292,12,0)</f>
        <v>28.148399999999999</v>
      </c>
      <c r="I18" s="66">
        <f t="shared" si="2"/>
        <v>49</v>
      </c>
      <c r="J18" s="65">
        <f>VLOOKUP($A18,'Return Data'!$B$7:$R$2292,13,0)</f>
        <v>51.593200000000003</v>
      </c>
      <c r="K18" s="66">
        <f t="shared" si="3"/>
        <v>48</v>
      </c>
      <c r="L18" s="65">
        <f>VLOOKUP($A18,'Return Data'!$B$7:$R$2292,17,0)</f>
        <v>23.413699999999999</v>
      </c>
      <c r="M18" s="66">
        <f t="shared" si="4"/>
        <v>46</v>
      </c>
      <c r="N18" s="65">
        <f>VLOOKUP($A18,'Return Data'!$B$7:$R$2292,14,0)</f>
        <v>20.7531</v>
      </c>
      <c r="O18" s="66">
        <f t="shared" si="6"/>
        <v>36</v>
      </c>
      <c r="P18" s="65">
        <f>VLOOKUP($A18,'Return Data'!$B$7:$R$2292,15,0)</f>
        <v>12.8665</v>
      </c>
      <c r="Q18" s="66">
        <f t="shared" si="7"/>
        <v>31</v>
      </c>
      <c r="R18" s="65">
        <f>VLOOKUP($A18,'Return Data'!$B$7:$R$2292,16,0)</f>
        <v>16.616700000000002</v>
      </c>
      <c r="S18" s="67">
        <f t="shared" si="5"/>
        <v>25</v>
      </c>
    </row>
    <row r="19" spans="1:19" x14ac:dyDescent="0.3">
      <c r="A19" s="63" t="s">
        <v>278</v>
      </c>
      <c r="B19" s="64">
        <f>VLOOKUP($A19,'Return Data'!$B$7:$R$2292,3,0)</f>
        <v>44494</v>
      </c>
      <c r="C19" s="65">
        <f>VLOOKUP($A19,'Return Data'!$B$7:$R$2292,4,0)</f>
        <v>898.52200000000005</v>
      </c>
      <c r="D19" s="65">
        <f>VLOOKUP($A19,'Return Data'!$B$7:$R$2292,10,0)</f>
        <v>13.9184</v>
      </c>
      <c r="E19" s="66">
        <f t="shared" si="0"/>
        <v>6</v>
      </c>
      <c r="F19" s="65">
        <f>VLOOKUP($A19,'Return Data'!$B$7:$R$2292,11,0)</f>
        <v>32.324800000000003</v>
      </c>
      <c r="G19" s="66">
        <f t="shared" si="1"/>
        <v>11</v>
      </c>
      <c r="H19" s="65">
        <f>VLOOKUP($A19,'Return Data'!$B$7:$R$2292,12,0)</f>
        <v>36.57</v>
      </c>
      <c r="I19" s="66">
        <f t="shared" si="2"/>
        <v>21</v>
      </c>
      <c r="J19" s="65">
        <f>VLOOKUP($A19,'Return Data'!$B$7:$R$2292,13,0)</f>
        <v>68.607900000000001</v>
      </c>
      <c r="K19" s="66">
        <f t="shared" si="3"/>
        <v>12</v>
      </c>
      <c r="L19" s="65">
        <f>VLOOKUP($A19,'Return Data'!$B$7:$R$2292,17,0)</f>
        <v>26.9529</v>
      </c>
      <c r="M19" s="66">
        <f t="shared" si="4"/>
        <v>35</v>
      </c>
      <c r="N19" s="65">
        <f>VLOOKUP($A19,'Return Data'!$B$7:$R$2292,14,0)</f>
        <v>20.5031</v>
      </c>
      <c r="O19" s="66">
        <f t="shared" si="6"/>
        <v>37</v>
      </c>
      <c r="P19" s="65">
        <f>VLOOKUP($A19,'Return Data'!$B$7:$R$2292,15,0)</f>
        <v>13.6013</v>
      </c>
      <c r="Q19" s="66">
        <f t="shared" si="7"/>
        <v>26</v>
      </c>
      <c r="R19" s="65">
        <f>VLOOKUP($A19,'Return Data'!$B$7:$R$2292,16,0)</f>
        <v>22.066600000000001</v>
      </c>
      <c r="S19" s="67">
        <f t="shared" si="5"/>
        <v>7</v>
      </c>
    </row>
    <row r="20" spans="1:19" x14ac:dyDescent="0.3">
      <c r="A20" s="63" t="s">
        <v>279</v>
      </c>
      <c r="B20" s="64">
        <f>VLOOKUP($A20,'Return Data'!$B$7:$R$2292,3,0)</f>
        <v>44494</v>
      </c>
      <c r="C20" s="65">
        <f>VLOOKUP($A20,'Return Data'!$B$7:$R$2292,4,0)</f>
        <v>584.68899999999996</v>
      </c>
      <c r="D20" s="65">
        <f>VLOOKUP($A20,'Return Data'!$B$7:$R$2292,10,0)</f>
        <v>12.5343</v>
      </c>
      <c r="E20" s="66">
        <f t="shared" si="0"/>
        <v>16</v>
      </c>
      <c r="F20" s="65">
        <f>VLOOKUP($A20,'Return Data'!$B$7:$R$2292,11,0)</f>
        <v>31.373100000000001</v>
      </c>
      <c r="G20" s="66">
        <f t="shared" si="1"/>
        <v>13</v>
      </c>
      <c r="H20" s="65">
        <f>VLOOKUP($A20,'Return Data'!$B$7:$R$2292,12,0)</f>
        <v>35.816899999999997</v>
      </c>
      <c r="I20" s="66">
        <f t="shared" si="2"/>
        <v>23</v>
      </c>
      <c r="J20" s="65">
        <f>VLOOKUP($A20,'Return Data'!$B$7:$R$2292,13,0)</f>
        <v>65.835800000000006</v>
      </c>
      <c r="K20" s="66">
        <f t="shared" si="3"/>
        <v>15</v>
      </c>
      <c r="L20" s="65">
        <f>VLOOKUP($A20,'Return Data'!$B$7:$R$2292,17,0)</f>
        <v>28.367599999999999</v>
      </c>
      <c r="M20" s="66">
        <f t="shared" si="4"/>
        <v>29</v>
      </c>
      <c r="N20" s="65">
        <f>VLOOKUP($A20,'Return Data'!$B$7:$R$2292,14,0)</f>
        <v>23.148599999999998</v>
      </c>
      <c r="O20" s="66">
        <f t="shared" si="6"/>
        <v>20</v>
      </c>
      <c r="P20" s="65">
        <f>VLOOKUP($A20,'Return Data'!$B$7:$R$2292,15,0)</f>
        <v>16.1111</v>
      </c>
      <c r="Q20" s="66">
        <f t="shared" si="7"/>
        <v>11</v>
      </c>
      <c r="R20" s="65">
        <f>VLOOKUP($A20,'Return Data'!$B$7:$R$2292,16,0)</f>
        <v>21.576000000000001</v>
      </c>
      <c r="S20" s="67">
        <f t="shared" si="5"/>
        <v>10</v>
      </c>
    </row>
    <row r="21" spans="1:19" x14ac:dyDescent="0.3">
      <c r="A21" s="63" t="s">
        <v>280</v>
      </c>
      <c r="B21" s="64">
        <f>VLOOKUP($A21,'Return Data'!$B$7:$R$2292,3,0)</f>
        <v>44494</v>
      </c>
      <c r="C21" s="65">
        <f>VLOOKUP($A21,'Return Data'!$B$7:$R$2292,4,0)</f>
        <v>2436.3193855607301</v>
      </c>
      <c r="D21" s="65">
        <f>VLOOKUP($A21,'Return Data'!$B$7:$R$2292,10,0)</f>
        <v>12.552899999999999</v>
      </c>
      <c r="E21" s="66">
        <f t="shared" si="0"/>
        <v>15</v>
      </c>
      <c r="F21" s="65">
        <f>VLOOKUP($A21,'Return Data'!$B$7:$R$2292,11,0)</f>
        <v>30.7013</v>
      </c>
      <c r="G21" s="66">
        <f t="shared" si="1"/>
        <v>19</v>
      </c>
      <c r="H21" s="65">
        <f>VLOOKUP($A21,'Return Data'!$B$7:$R$2292,12,0)</f>
        <v>32.800899999999999</v>
      </c>
      <c r="I21" s="66">
        <f t="shared" si="2"/>
        <v>31</v>
      </c>
      <c r="J21" s="65">
        <f>VLOOKUP($A21,'Return Data'!$B$7:$R$2292,13,0)</f>
        <v>58.679000000000002</v>
      </c>
      <c r="K21" s="66">
        <f t="shared" si="3"/>
        <v>32</v>
      </c>
      <c r="L21" s="65">
        <f>VLOOKUP($A21,'Return Data'!$B$7:$R$2292,17,0)</f>
        <v>22.351900000000001</v>
      </c>
      <c r="M21" s="66">
        <f t="shared" si="4"/>
        <v>48</v>
      </c>
      <c r="N21" s="65">
        <f>VLOOKUP($A21,'Return Data'!$B$7:$R$2292,14,0)</f>
        <v>16.4754</v>
      </c>
      <c r="O21" s="66">
        <f t="shared" si="6"/>
        <v>45</v>
      </c>
      <c r="P21" s="65">
        <f>VLOOKUP($A21,'Return Data'!$B$7:$R$2292,15,0)</f>
        <v>11.5441</v>
      </c>
      <c r="Q21" s="66">
        <f t="shared" si="7"/>
        <v>36</v>
      </c>
      <c r="R21" s="65">
        <f>VLOOKUP($A21,'Return Data'!$B$7:$R$2292,16,0)</f>
        <v>23.96</v>
      </c>
      <c r="S21" s="67">
        <f t="shared" si="5"/>
        <v>6</v>
      </c>
    </row>
    <row r="22" spans="1:19" x14ac:dyDescent="0.3">
      <c r="A22" s="63" t="s">
        <v>281</v>
      </c>
      <c r="B22" s="64">
        <f>VLOOKUP($A22,'Return Data'!$B$7:$R$2292,3,0)</f>
        <v>44494</v>
      </c>
      <c r="C22" s="65">
        <f>VLOOKUP($A22,'Return Data'!$B$7:$R$2292,4,0)</f>
        <v>58.090299999999999</v>
      </c>
      <c r="D22" s="65">
        <f>VLOOKUP($A22,'Return Data'!$B$7:$R$2292,10,0)</f>
        <v>13.8713</v>
      </c>
      <c r="E22" s="66">
        <f t="shared" si="0"/>
        <v>8</v>
      </c>
      <c r="F22" s="65">
        <f>VLOOKUP($A22,'Return Data'!$B$7:$R$2292,11,0)</f>
        <v>31.355</v>
      </c>
      <c r="G22" s="66">
        <f t="shared" si="1"/>
        <v>14</v>
      </c>
      <c r="H22" s="65">
        <f>VLOOKUP($A22,'Return Data'!$B$7:$R$2292,12,0)</f>
        <v>32.371499999999997</v>
      </c>
      <c r="I22" s="66">
        <f t="shared" si="2"/>
        <v>33</v>
      </c>
      <c r="J22" s="65">
        <f>VLOOKUP($A22,'Return Data'!$B$7:$R$2292,13,0)</f>
        <v>58.115699999999997</v>
      </c>
      <c r="K22" s="66">
        <f t="shared" si="3"/>
        <v>35</v>
      </c>
      <c r="L22" s="65">
        <f>VLOOKUP($A22,'Return Data'!$B$7:$R$2292,17,0)</f>
        <v>25.972000000000001</v>
      </c>
      <c r="M22" s="66">
        <f t="shared" si="4"/>
        <v>39</v>
      </c>
      <c r="N22" s="65">
        <f>VLOOKUP($A22,'Return Data'!$B$7:$R$2292,14,0)</f>
        <v>21.560500000000001</v>
      </c>
      <c r="O22" s="66">
        <f t="shared" si="6"/>
        <v>30</v>
      </c>
      <c r="P22" s="65">
        <f>VLOOKUP($A22,'Return Data'!$B$7:$R$2292,15,0)</f>
        <v>13.5107</v>
      </c>
      <c r="Q22" s="66">
        <f t="shared" si="7"/>
        <v>27</v>
      </c>
      <c r="R22" s="65">
        <f>VLOOKUP($A22,'Return Data'!$B$7:$R$2292,16,0)</f>
        <v>12.611000000000001</v>
      </c>
      <c r="S22" s="67">
        <f t="shared" si="5"/>
        <v>47</v>
      </c>
    </row>
    <row r="23" spans="1:19" x14ac:dyDescent="0.3">
      <c r="A23" s="63" t="s">
        <v>282</v>
      </c>
      <c r="B23" s="64">
        <f>VLOOKUP($A23,'Return Data'!$B$7:$R$2292,3,0)</f>
        <v>44494</v>
      </c>
      <c r="C23" s="65">
        <f>VLOOKUP($A23,'Return Data'!$B$7:$R$2292,4,0)</f>
        <v>613.62</v>
      </c>
      <c r="D23" s="65">
        <f>VLOOKUP($A23,'Return Data'!$B$7:$R$2292,10,0)</f>
        <v>14.3576</v>
      </c>
      <c r="E23" s="66">
        <f t="shared" si="0"/>
        <v>2</v>
      </c>
      <c r="F23" s="65">
        <f>VLOOKUP($A23,'Return Data'!$B$7:$R$2292,11,0)</f>
        <v>30.482500000000002</v>
      </c>
      <c r="G23" s="66">
        <f t="shared" si="1"/>
        <v>21</v>
      </c>
      <c r="H23" s="65">
        <f>VLOOKUP($A23,'Return Data'!$B$7:$R$2292,12,0)</f>
        <v>35.238999999999997</v>
      </c>
      <c r="I23" s="66">
        <f t="shared" si="2"/>
        <v>25</v>
      </c>
      <c r="J23" s="65">
        <f>VLOOKUP($A23,'Return Data'!$B$7:$R$2292,13,0)</f>
        <v>64.663899999999998</v>
      </c>
      <c r="K23" s="66">
        <f t="shared" si="3"/>
        <v>17</v>
      </c>
      <c r="L23" s="65">
        <f>VLOOKUP($A23,'Return Data'!$B$7:$R$2292,17,0)</f>
        <v>28.756399999999999</v>
      </c>
      <c r="M23" s="66">
        <f t="shared" si="4"/>
        <v>27</v>
      </c>
      <c r="N23" s="65">
        <f>VLOOKUP($A23,'Return Data'!$B$7:$R$2292,14,0)</f>
        <v>22.076000000000001</v>
      </c>
      <c r="O23" s="66">
        <f t="shared" si="6"/>
        <v>27</v>
      </c>
      <c r="P23" s="65">
        <f>VLOOKUP($A23,'Return Data'!$B$7:$R$2292,15,0)</f>
        <v>14.5442</v>
      </c>
      <c r="Q23" s="66">
        <f t="shared" si="7"/>
        <v>19</v>
      </c>
      <c r="R23" s="65">
        <f>VLOOKUP($A23,'Return Data'!$B$7:$R$2292,16,0)</f>
        <v>20.3749</v>
      </c>
      <c r="S23" s="67">
        <f t="shared" si="5"/>
        <v>12</v>
      </c>
    </row>
    <row r="24" spans="1:19" x14ac:dyDescent="0.3">
      <c r="A24" s="63" t="s">
        <v>283</v>
      </c>
      <c r="B24" s="64">
        <f>VLOOKUP($A24,'Return Data'!$B$7:$R$2292,3,0)</f>
        <v>44494</v>
      </c>
      <c r="C24" s="65">
        <f>VLOOKUP($A24,'Return Data'!$B$7:$R$2292,4,0)</f>
        <v>16.36</v>
      </c>
      <c r="D24" s="65">
        <f>VLOOKUP($A24,'Return Data'!$B$7:$R$2292,10,0)</f>
        <v>14.086499999999999</v>
      </c>
      <c r="E24" s="66">
        <f t="shared" si="0"/>
        <v>4</v>
      </c>
      <c r="F24" s="65">
        <f>VLOOKUP($A24,'Return Data'!$B$7:$R$2292,11,0)</f>
        <v>30.9848</v>
      </c>
      <c r="G24" s="66">
        <f t="shared" si="1"/>
        <v>17</v>
      </c>
      <c r="H24" s="65">
        <f>VLOOKUP($A24,'Return Data'!$B$7:$R$2292,12,0)</f>
        <v>29.532900000000001</v>
      </c>
      <c r="I24" s="66">
        <f t="shared" si="2"/>
        <v>46</v>
      </c>
      <c r="J24" s="65">
        <f>VLOOKUP($A24,'Return Data'!$B$7:$R$2292,13,0)</f>
        <v>58.527099999999997</v>
      </c>
      <c r="K24" s="66">
        <f t="shared" si="3"/>
        <v>34</v>
      </c>
      <c r="L24" s="65">
        <f>VLOOKUP($A24,'Return Data'!$B$7:$R$2292,17,0)</f>
        <v>21.4803</v>
      </c>
      <c r="M24" s="66">
        <f t="shared" si="4"/>
        <v>54</v>
      </c>
      <c r="N24" s="65"/>
      <c r="O24" s="66"/>
      <c r="P24" s="65"/>
      <c r="Q24" s="66"/>
      <c r="R24" s="65">
        <f>VLOOKUP($A24,'Return Data'!$B$7:$R$2292,16,0)</f>
        <v>14.676600000000001</v>
      </c>
      <c r="S24" s="67">
        <f t="shared" si="5"/>
        <v>39</v>
      </c>
    </row>
    <row r="25" spans="1:19" x14ac:dyDescent="0.3">
      <c r="A25" s="63" t="s">
        <v>284</v>
      </c>
      <c r="B25" s="64">
        <f>VLOOKUP($A25,'Return Data'!$B$7:$R$2292,3,0)</f>
        <v>44494</v>
      </c>
      <c r="C25" s="65">
        <f>VLOOKUP($A25,'Return Data'!$B$7:$R$2292,4,0)</f>
        <v>39.130000000000003</v>
      </c>
      <c r="D25" s="65">
        <f>VLOOKUP($A25,'Return Data'!$B$7:$R$2292,10,0)</f>
        <v>11.608700000000001</v>
      </c>
      <c r="E25" s="66">
        <f t="shared" si="0"/>
        <v>20</v>
      </c>
      <c r="F25" s="65">
        <f>VLOOKUP($A25,'Return Data'!$B$7:$R$2292,11,0)</f>
        <v>26.963000000000001</v>
      </c>
      <c r="G25" s="66">
        <f t="shared" si="1"/>
        <v>41</v>
      </c>
      <c r="H25" s="65">
        <f>VLOOKUP($A25,'Return Data'!$B$7:$R$2292,12,0)</f>
        <v>26.798400000000001</v>
      </c>
      <c r="I25" s="66">
        <f t="shared" si="2"/>
        <v>52</v>
      </c>
      <c r="J25" s="65">
        <f>VLOOKUP($A25,'Return Data'!$B$7:$R$2292,13,0)</f>
        <v>50.5</v>
      </c>
      <c r="K25" s="66">
        <f t="shared" si="3"/>
        <v>50</v>
      </c>
      <c r="L25" s="65">
        <f>VLOOKUP($A25,'Return Data'!$B$7:$R$2292,17,0)</f>
        <v>18.7834</v>
      </c>
      <c r="M25" s="66">
        <f t="shared" si="4"/>
        <v>55</v>
      </c>
      <c r="N25" s="65">
        <f>VLOOKUP($A25,'Return Data'!$B$7:$R$2292,14,0)</f>
        <v>17.0657</v>
      </c>
      <c r="O25" s="66">
        <f>RANK(N25,N$8:N$73,0)</f>
        <v>43</v>
      </c>
      <c r="P25" s="65">
        <f>VLOOKUP($A25,'Return Data'!$B$7:$R$2292,15,0)</f>
        <v>11.7959</v>
      </c>
      <c r="Q25" s="66">
        <f>RANK(P25,P$8:P$73,0)</f>
        <v>33</v>
      </c>
      <c r="R25" s="65">
        <f>VLOOKUP($A25,'Return Data'!$B$7:$R$2292,16,0)</f>
        <v>18.2743</v>
      </c>
      <c r="S25" s="67">
        <f t="shared" si="5"/>
        <v>20</v>
      </c>
    </row>
    <row r="26" spans="1:19" x14ac:dyDescent="0.3">
      <c r="A26" s="63" t="s">
        <v>285</v>
      </c>
      <c r="B26" s="64">
        <f>VLOOKUP($A26,'Return Data'!$B$7:$R$2292,3,0)</f>
        <v>44494</v>
      </c>
      <c r="C26" s="65">
        <f>VLOOKUP($A26,'Return Data'!$B$7:$R$2292,4,0)</f>
        <v>97.89</v>
      </c>
      <c r="D26" s="65">
        <f>VLOOKUP($A26,'Return Data'!$B$7:$R$2292,10,0)</f>
        <v>11.2766</v>
      </c>
      <c r="E26" s="66">
        <f t="shared" si="0"/>
        <v>26</v>
      </c>
      <c r="F26" s="65">
        <f>VLOOKUP($A26,'Return Data'!$B$7:$R$2292,11,0)</f>
        <v>30.502600000000001</v>
      </c>
      <c r="G26" s="66">
        <f t="shared" si="1"/>
        <v>20</v>
      </c>
      <c r="H26" s="65">
        <f>VLOOKUP($A26,'Return Data'!$B$7:$R$2292,12,0)</f>
        <v>43.9559</v>
      </c>
      <c r="I26" s="66">
        <f t="shared" si="2"/>
        <v>11</v>
      </c>
      <c r="J26" s="65">
        <f>VLOOKUP($A26,'Return Data'!$B$7:$R$2292,13,0)</f>
        <v>77.240600000000001</v>
      </c>
      <c r="K26" s="66">
        <f t="shared" si="3"/>
        <v>10</v>
      </c>
      <c r="L26" s="65">
        <f>VLOOKUP($A26,'Return Data'!$B$7:$R$2292,17,0)</f>
        <v>35.910699999999999</v>
      </c>
      <c r="M26" s="66">
        <f t="shared" si="4"/>
        <v>13</v>
      </c>
      <c r="N26" s="65">
        <f>VLOOKUP($A26,'Return Data'!$B$7:$R$2292,14,0)</f>
        <v>24.833400000000001</v>
      </c>
      <c r="O26" s="66">
        <f>RANK(N26,N$8:N$73,0)</f>
        <v>14</v>
      </c>
      <c r="P26" s="65">
        <f>VLOOKUP($A26,'Return Data'!$B$7:$R$2292,15,0)</f>
        <v>17.7333</v>
      </c>
      <c r="Q26" s="66">
        <f>RANK(P26,P$8:P$73,0)</f>
        <v>6</v>
      </c>
      <c r="R26" s="65">
        <f>VLOOKUP($A26,'Return Data'!$B$7:$R$2292,16,0)</f>
        <v>19.445599999999999</v>
      </c>
      <c r="S26" s="67">
        <f t="shared" si="5"/>
        <v>14</v>
      </c>
    </row>
    <row r="27" spans="1:19" x14ac:dyDescent="0.3">
      <c r="A27" s="63" t="s">
        <v>286</v>
      </c>
      <c r="B27" s="64">
        <f>VLOOKUP($A27,'Return Data'!$B$7:$R$2292,3,0)</f>
        <v>44494</v>
      </c>
      <c r="C27" s="65">
        <f>VLOOKUP($A27,'Return Data'!$B$7:$R$2292,4,0)</f>
        <v>13.75</v>
      </c>
      <c r="D27" s="65">
        <f>VLOOKUP($A27,'Return Data'!$B$7:$R$2292,10,0)</f>
        <v>10.176299999999999</v>
      </c>
      <c r="E27" s="66">
        <f t="shared" si="0"/>
        <v>36</v>
      </c>
      <c r="F27" s="65">
        <f>VLOOKUP($A27,'Return Data'!$B$7:$R$2292,11,0)</f>
        <v>23.6511</v>
      </c>
      <c r="G27" s="66">
        <f t="shared" si="1"/>
        <v>54</v>
      </c>
      <c r="H27" s="65">
        <f>VLOOKUP($A27,'Return Data'!$B$7:$R$2292,12,0)</f>
        <v>23.985600000000002</v>
      </c>
      <c r="I27" s="66">
        <f t="shared" si="2"/>
        <v>57</v>
      </c>
      <c r="J27" s="65">
        <f>VLOOKUP($A27,'Return Data'!$B$7:$R$2292,13,0)</f>
        <v>42.783000000000001</v>
      </c>
      <c r="K27" s="66">
        <f t="shared" si="3"/>
        <v>57</v>
      </c>
      <c r="L27" s="65">
        <f>VLOOKUP($A27,'Return Data'!$B$7:$R$2292,17,0)</f>
        <v>18.483799999999999</v>
      </c>
      <c r="M27" s="66">
        <f t="shared" si="4"/>
        <v>56</v>
      </c>
      <c r="N27" s="65"/>
      <c r="O27" s="66"/>
      <c r="P27" s="65"/>
      <c r="Q27" s="66"/>
      <c r="R27" s="65">
        <f>VLOOKUP($A27,'Return Data'!$B$7:$R$2292,16,0)</f>
        <v>8.6762999999999995</v>
      </c>
      <c r="S27" s="67">
        <f t="shared" si="5"/>
        <v>60</v>
      </c>
    </row>
    <row r="28" spans="1:19" x14ac:dyDescent="0.3">
      <c r="A28" s="63" t="s">
        <v>287</v>
      </c>
      <c r="B28" s="64">
        <f>VLOOKUP($A28,'Return Data'!$B$7:$R$2292,3,0)</f>
        <v>44494</v>
      </c>
      <c r="C28" s="65">
        <f>VLOOKUP($A28,'Return Data'!$B$7:$R$2292,4,0)</f>
        <v>85.22</v>
      </c>
      <c r="D28" s="65">
        <f>VLOOKUP($A28,'Return Data'!$B$7:$R$2292,10,0)</f>
        <v>10.2315</v>
      </c>
      <c r="E28" s="66">
        <f t="shared" si="0"/>
        <v>34</v>
      </c>
      <c r="F28" s="65">
        <f>VLOOKUP($A28,'Return Data'!$B$7:$R$2292,11,0)</f>
        <v>28.672799999999999</v>
      </c>
      <c r="G28" s="66">
        <f t="shared" si="1"/>
        <v>26</v>
      </c>
      <c r="H28" s="65">
        <f>VLOOKUP($A28,'Return Data'!$B$7:$R$2292,12,0)</f>
        <v>30.7256</v>
      </c>
      <c r="I28" s="66">
        <f t="shared" si="2"/>
        <v>40</v>
      </c>
      <c r="J28" s="65">
        <f>VLOOKUP($A28,'Return Data'!$B$7:$R$2292,13,0)</f>
        <v>55.482599999999998</v>
      </c>
      <c r="K28" s="66">
        <f t="shared" si="3"/>
        <v>44</v>
      </c>
      <c r="L28" s="65">
        <f>VLOOKUP($A28,'Return Data'!$B$7:$R$2292,17,0)</f>
        <v>27.851500000000001</v>
      </c>
      <c r="M28" s="66">
        <f t="shared" si="4"/>
        <v>33</v>
      </c>
      <c r="N28" s="65">
        <f>VLOOKUP($A28,'Return Data'!$B$7:$R$2292,14,0)</f>
        <v>23.170400000000001</v>
      </c>
      <c r="O28" s="66">
        <f>RANK(N28,N$8:N$73,0)</f>
        <v>19</v>
      </c>
      <c r="P28" s="65">
        <f>VLOOKUP($A28,'Return Data'!$B$7:$R$2292,15,0)</f>
        <v>16.514399999999998</v>
      </c>
      <c r="Q28" s="66">
        <f>RANK(P28,P$8:P$73,0)</f>
        <v>9</v>
      </c>
      <c r="R28" s="65">
        <f>VLOOKUP($A28,'Return Data'!$B$7:$R$2292,16,0)</f>
        <v>15.540699999999999</v>
      </c>
      <c r="S28" s="67">
        <f t="shared" si="5"/>
        <v>34</v>
      </c>
    </row>
    <row r="29" spans="1:19" x14ac:dyDescent="0.3">
      <c r="A29" s="63" t="s">
        <v>288</v>
      </c>
      <c r="B29" s="64">
        <f>VLOOKUP($A29,'Return Data'!$B$7:$R$2292,3,0)</f>
        <v>44494</v>
      </c>
      <c r="C29" s="65">
        <f>VLOOKUP($A29,'Return Data'!$B$7:$R$2292,4,0)</f>
        <v>14.936400000000001</v>
      </c>
      <c r="D29" s="65">
        <f>VLOOKUP($A29,'Return Data'!$B$7:$R$2292,10,0)</f>
        <v>3.5223</v>
      </c>
      <c r="E29" s="66">
        <f t="shared" si="0"/>
        <v>61</v>
      </c>
      <c r="F29" s="65">
        <f>VLOOKUP($A29,'Return Data'!$B$7:$R$2292,11,0)</f>
        <v>17.427299999999999</v>
      </c>
      <c r="G29" s="66">
        <f t="shared" si="1"/>
        <v>59</v>
      </c>
      <c r="H29" s="65">
        <f>VLOOKUP($A29,'Return Data'!$B$7:$R$2292,12,0)</f>
        <v>24.418199999999999</v>
      </c>
      <c r="I29" s="66">
        <f t="shared" si="2"/>
        <v>56</v>
      </c>
      <c r="J29" s="65">
        <f>VLOOKUP($A29,'Return Data'!$B$7:$R$2292,13,0)</f>
        <v>45.505200000000002</v>
      </c>
      <c r="K29" s="66">
        <f t="shared" si="3"/>
        <v>56</v>
      </c>
      <c r="L29" s="65"/>
      <c r="M29" s="66"/>
      <c r="N29" s="65"/>
      <c r="O29" s="66"/>
      <c r="P29" s="65"/>
      <c r="Q29" s="66"/>
      <c r="R29" s="65">
        <f>VLOOKUP($A29,'Return Data'!$B$7:$R$2292,16,0)</f>
        <v>21.949100000000001</v>
      </c>
      <c r="S29" s="67">
        <f t="shared" si="5"/>
        <v>9</v>
      </c>
    </row>
    <row r="30" spans="1:19" x14ac:dyDescent="0.3">
      <c r="A30" s="63" t="s">
        <v>289</v>
      </c>
      <c r="B30" s="64">
        <f>VLOOKUP($A30,'Return Data'!$B$7:$R$2292,3,0)</f>
        <v>44494</v>
      </c>
      <c r="C30" s="65">
        <f>VLOOKUP($A30,'Return Data'!$B$7:$R$2292,4,0)</f>
        <v>29.2346</v>
      </c>
      <c r="D30" s="65">
        <f>VLOOKUP($A30,'Return Data'!$B$7:$R$2292,10,0)</f>
        <v>13.2018</v>
      </c>
      <c r="E30" s="66">
        <f t="shared" si="0"/>
        <v>13</v>
      </c>
      <c r="F30" s="65">
        <f>VLOOKUP($A30,'Return Data'!$B$7:$R$2292,11,0)</f>
        <v>29.497</v>
      </c>
      <c r="G30" s="66">
        <f t="shared" si="1"/>
        <v>23</v>
      </c>
      <c r="H30" s="65">
        <f>VLOOKUP($A30,'Return Data'!$B$7:$R$2292,12,0)</f>
        <v>32.7699</v>
      </c>
      <c r="I30" s="66">
        <f t="shared" si="2"/>
        <v>32</v>
      </c>
      <c r="J30" s="65">
        <f>VLOOKUP($A30,'Return Data'!$B$7:$R$2292,13,0)</f>
        <v>61.668100000000003</v>
      </c>
      <c r="K30" s="66">
        <f t="shared" si="3"/>
        <v>25</v>
      </c>
      <c r="L30" s="65">
        <f>VLOOKUP($A30,'Return Data'!$B$7:$R$2292,17,0)</f>
        <v>26.866199999999999</v>
      </c>
      <c r="M30" s="66">
        <f t="shared" ref="M30:M38" si="8">RANK(L30,L$8:L$73,0)</f>
        <v>36</v>
      </c>
      <c r="N30" s="65">
        <f>VLOOKUP($A30,'Return Data'!$B$7:$R$2292,14,0)</f>
        <v>25.872399999999999</v>
      </c>
      <c r="O30" s="66">
        <f t="shared" ref="O30:O38" si="9">RANK(N30,N$8:N$73,0)</f>
        <v>12</v>
      </c>
      <c r="P30" s="65">
        <f>VLOOKUP($A30,'Return Data'!$B$7:$R$2292,15,0)</f>
        <v>17.2926</v>
      </c>
      <c r="Q30" s="66">
        <f>RANK(P30,P$8:P$73,0)</f>
        <v>8</v>
      </c>
      <c r="R30" s="65">
        <f>VLOOKUP($A30,'Return Data'!$B$7:$R$2292,16,0)</f>
        <v>8.2211999999999996</v>
      </c>
      <c r="S30" s="67">
        <f t="shared" si="5"/>
        <v>61</v>
      </c>
    </row>
    <row r="31" spans="1:19" x14ac:dyDescent="0.3">
      <c r="A31" s="63" t="s">
        <v>290</v>
      </c>
      <c r="B31" s="64">
        <f>VLOOKUP($A31,'Return Data'!$B$7:$R$2292,3,0)</f>
        <v>44494</v>
      </c>
      <c r="C31" s="65">
        <f>VLOOKUP($A31,'Return Data'!$B$7:$R$2292,4,0)</f>
        <v>71.073999999999998</v>
      </c>
      <c r="D31" s="65">
        <f>VLOOKUP($A31,'Return Data'!$B$7:$R$2292,10,0)</f>
        <v>7.2087000000000003</v>
      </c>
      <c r="E31" s="66">
        <f t="shared" si="0"/>
        <v>48</v>
      </c>
      <c r="F31" s="65">
        <f>VLOOKUP($A31,'Return Data'!$B$7:$R$2292,11,0)</f>
        <v>21.5626</v>
      </c>
      <c r="G31" s="66">
        <f t="shared" si="1"/>
        <v>56</v>
      </c>
      <c r="H31" s="65">
        <f>VLOOKUP($A31,'Return Data'!$B$7:$R$2292,12,0)</f>
        <v>29.023700000000002</v>
      </c>
      <c r="I31" s="66">
        <f t="shared" si="2"/>
        <v>47</v>
      </c>
      <c r="J31" s="65">
        <f>VLOOKUP($A31,'Return Data'!$B$7:$R$2292,13,0)</f>
        <v>52.192700000000002</v>
      </c>
      <c r="K31" s="66">
        <f t="shared" si="3"/>
        <v>47</v>
      </c>
      <c r="L31" s="65">
        <f>VLOOKUP($A31,'Return Data'!$B$7:$R$2292,17,0)</f>
        <v>26.4252</v>
      </c>
      <c r="M31" s="66">
        <f t="shared" si="8"/>
        <v>38</v>
      </c>
      <c r="N31" s="65">
        <f>VLOOKUP($A31,'Return Data'!$B$7:$R$2292,14,0)</f>
        <v>23.335999999999999</v>
      </c>
      <c r="O31" s="66">
        <f t="shared" si="9"/>
        <v>18</v>
      </c>
      <c r="P31" s="65">
        <f>VLOOKUP($A31,'Return Data'!$B$7:$R$2292,15,0)</f>
        <v>14.9719</v>
      </c>
      <c r="Q31" s="66">
        <f>RANK(P31,P$8:P$73,0)</f>
        <v>17</v>
      </c>
      <c r="R31" s="65">
        <f>VLOOKUP($A31,'Return Data'!$B$7:$R$2292,16,0)</f>
        <v>13.099500000000001</v>
      </c>
      <c r="S31" s="67">
        <f t="shared" si="5"/>
        <v>45</v>
      </c>
    </row>
    <row r="32" spans="1:19" x14ac:dyDescent="0.3">
      <c r="A32" s="63" t="s">
        <v>291</v>
      </c>
      <c r="B32" s="64">
        <f>VLOOKUP($A32,'Return Data'!$B$7:$R$2292,3,0)</f>
        <v>44494</v>
      </c>
      <c r="C32" s="65">
        <f>VLOOKUP($A32,'Return Data'!$B$7:$R$2292,4,0)</f>
        <v>79.221999999999994</v>
      </c>
      <c r="D32" s="65">
        <f>VLOOKUP($A32,'Return Data'!$B$7:$R$2292,10,0)</f>
        <v>5.9074999999999998</v>
      </c>
      <c r="E32" s="66">
        <f t="shared" si="0"/>
        <v>56</v>
      </c>
      <c r="F32" s="65">
        <f>VLOOKUP($A32,'Return Data'!$B$7:$R$2292,11,0)</f>
        <v>19.799199999999999</v>
      </c>
      <c r="G32" s="66">
        <f t="shared" si="1"/>
        <v>58</v>
      </c>
      <c r="H32" s="65">
        <f>VLOOKUP($A32,'Return Data'!$B$7:$R$2292,12,0)</f>
        <v>25.020900000000001</v>
      </c>
      <c r="I32" s="66">
        <f t="shared" si="2"/>
        <v>53</v>
      </c>
      <c r="J32" s="65">
        <f>VLOOKUP($A32,'Return Data'!$B$7:$R$2292,13,0)</f>
        <v>45.569800000000001</v>
      </c>
      <c r="K32" s="66">
        <f t="shared" si="3"/>
        <v>55</v>
      </c>
      <c r="L32" s="65">
        <f>VLOOKUP($A32,'Return Data'!$B$7:$R$2292,17,0)</f>
        <v>22.048500000000001</v>
      </c>
      <c r="M32" s="66">
        <f t="shared" si="8"/>
        <v>49</v>
      </c>
      <c r="N32" s="65">
        <f>VLOOKUP($A32,'Return Data'!$B$7:$R$2292,14,0)</f>
        <v>15.980600000000001</v>
      </c>
      <c r="O32" s="66">
        <f t="shared" si="9"/>
        <v>46</v>
      </c>
      <c r="P32" s="65">
        <f>VLOOKUP($A32,'Return Data'!$B$7:$R$2292,15,0)</f>
        <v>12.6198</v>
      </c>
      <c r="Q32" s="66">
        <f>RANK(P32,P$8:P$73,0)</f>
        <v>32</v>
      </c>
      <c r="R32" s="65">
        <f>VLOOKUP($A32,'Return Data'!$B$7:$R$2292,16,0)</f>
        <v>14.1212</v>
      </c>
      <c r="S32" s="67">
        <f t="shared" si="5"/>
        <v>40</v>
      </c>
    </row>
    <row r="33" spans="1:19" x14ac:dyDescent="0.3">
      <c r="A33" s="63" t="s">
        <v>292</v>
      </c>
      <c r="B33" s="64">
        <f>VLOOKUP($A33,'Return Data'!$B$7:$R$2292,3,0)</f>
        <v>44494</v>
      </c>
      <c r="C33" s="65">
        <f>VLOOKUP($A33,'Return Data'!$B$7:$R$2292,4,0)</f>
        <v>102.2058</v>
      </c>
      <c r="D33" s="65">
        <f>VLOOKUP($A33,'Return Data'!$B$7:$R$2292,10,0)</f>
        <v>12.187900000000001</v>
      </c>
      <c r="E33" s="66">
        <f t="shared" si="0"/>
        <v>18</v>
      </c>
      <c r="F33" s="65">
        <f>VLOOKUP($A33,'Return Data'!$B$7:$R$2292,11,0)</f>
        <v>27.464099999999998</v>
      </c>
      <c r="G33" s="66">
        <f t="shared" si="1"/>
        <v>34</v>
      </c>
      <c r="H33" s="65">
        <f>VLOOKUP($A33,'Return Data'!$B$7:$R$2292,12,0)</f>
        <v>27.6983</v>
      </c>
      <c r="I33" s="66">
        <f t="shared" si="2"/>
        <v>50</v>
      </c>
      <c r="J33" s="65">
        <f>VLOOKUP($A33,'Return Data'!$B$7:$R$2292,13,0)</f>
        <v>50.357700000000001</v>
      </c>
      <c r="K33" s="66">
        <f t="shared" si="3"/>
        <v>51</v>
      </c>
      <c r="L33" s="65">
        <f>VLOOKUP($A33,'Return Data'!$B$7:$R$2292,17,0)</f>
        <v>21.517800000000001</v>
      </c>
      <c r="M33" s="66">
        <f t="shared" si="8"/>
        <v>53</v>
      </c>
      <c r="N33" s="65">
        <f>VLOOKUP($A33,'Return Data'!$B$7:$R$2292,14,0)</f>
        <v>19.9543</v>
      </c>
      <c r="O33" s="66">
        <f t="shared" si="9"/>
        <v>39</v>
      </c>
      <c r="P33" s="65">
        <f>VLOOKUP($A33,'Return Data'!$B$7:$R$2292,15,0)</f>
        <v>14.073700000000001</v>
      </c>
      <c r="Q33" s="66">
        <f>RANK(P33,P$8:P$73,0)</f>
        <v>23</v>
      </c>
      <c r="R33" s="65">
        <f>VLOOKUP($A33,'Return Data'!$B$7:$R$2292,16,0)</f>
        <v>10.205</v>
      </c>
      <c r="S33" s="67">
        <f t="shared" si="5"/>
        <v>56</v>
      </c>
    </row>
    <row r="34" spans="1:19" x14ac:dyDescent="0.3">
      <c r="A34" s="63" t="s">
        <v>435</v>
      </c>
      <c r="B34" s="64">
        <f>VLOOKUP($A34,'Return Data'!$B$7:$R$2292,3,0)</f>
        <v>44494</v>
      </c>
      <c r="C34" s="65">
        <f>VLOOKUP($A34,'Return Data'!$B$7:$R$2292,4,0)</f>
        <v>19.056100000000001</v>
      </c>
      <c r="D34" s="65">
        <f>VLOOKUP($A34,'Return Data'!$B$7:$R$2292,10,0)</f>
        <v>11.2369</v>
      </c>
      <c r="E34" s="66">
        <f t="shared" si="0"/>
        <v>27</v>
      </c>
      <c r="F34" s="65">
        <f>VLOOKUP($A34,'Return Data'!$B$7:$R$2292,11,0)</f>
        <v>29.693300000000001</v>
      </c>
      <c r="G34" s="66">
        <f t="shared" si="1"/>
        <v>22</v>
      </c>
      <c r="H34" s="65">
        <f>VLOOKUP($A34,'Return Data'!$B$7:$R$2292,12,0)</f>
        <v>36.747900000000001</v>
      </c>
      <c r="I34" s="66">
        <f t="shared" si="2"/>
        <v>20</v>
      </c>
      <c r="J34" s="65">
        <f>VLOOKUP($A34,'Return Data'!$B$7:$R$2292,13,0)</f>
        <v>66.043099999999995</v>
      </c>
      <c r="K34" s="66">
        <f t="shared" si="3"/>
        <v>14</v>
      </c>
      <c r="L34" s="65">
        <f>VLOOKUP($A34,'Return Data'!$B$7:$R$2292,17,0)</f>
        <v>27.809899999999999</v>
      </c>
      <c r="M34" s="66">
        <f t="shared" si="8"/>
        <v>34</v>
      </c>
      <c r="N34" s="65">
        <f>VLOOKUP($A34,'Return Data'!$B$7:$R$2292,14,0)</f>
        <v>21.831199999999999</v>
      </c>
      <c r="O34" s="66">
        <f t="shared" si="9"/>
        <v>28</v>
      </c>
      <c r="P34" s="65"/>
      <c r="Q34" s="66"/>
      <c r="R34" s="65">
        <f>VLOOKUP($A34,'Return Data'!$B$7:$R$2292,16,0)</f>
        <v>13.7005</v>
      </c>
      <c r="S34" s="67">
        <f t="shared" si="5"/>
        <v>44</v>
      </c>
    </row>
    <row r="35" spans="1:19" x14ac:dyDescent="0.3">
      <c r="A35" s="63" t="s">
        <v>294</v>
      </c>
      <c r="B35" s="64">
        <f>VLOOKUP($A35,'Return Data'!$B$7:$R$2292,3,0)</f>
        <v>44494</v>
      </c>
      <c r="C35" s="65">
        <f>VLOOKUP($A35,'Return Data'!$B$7:$R$2292,4,0)</f>
        <v>31.914000000000001</v>
      </c>
      <c r="D35" s="65">
        <f>VLOOKUP($A35,'Return Data'!$B$7:$R$2292,10,0)</f>
        <v>11.1366</v>
      </c>
      <c r="E35" s="66">
        <f t="shared" si="0"/>
        <v>28</v>
      </c>
      <c r="F35" s="65">
        <f>VLOOKUP($A35,'Return Data'!$B$7:$R$2292,11,0)</f>
        <v>27.8094</v>
      </c>
      <c r="G35" s="66">
        <f t="shared" si="1"/>
        <v>31</v>
      </c>
      <c r="H35" s="65">
        <f>VLOOKUP($A35,'Return Data'!$B$7:$R$2292,12,0)</f>
        <v>33.626399999999997</v>
      </c>
      <c r="I35" s="66">
        <f t="shared" si="2"/>
        <v>27</v>
      </c>
      <c r="J35" s="65">
        <f>VLOOKUP($A35,'Return Data'!$B$7:$R$2292,13,0)</f>
        <v>59.977899999999998</v>
      </c>
      <c r="K35" s="66">
        <f t="shared" si="3"/>
        <v>29</v>
      </c>
      <c r="L35" s="65">
        <f>VLOOKUP($A35,'Return Data'!$B$7:$R$2292,17,0)</f>
        <v>33.35</v>
      </c>
      <c r="M35" s="66">
        <f t="shared" si="8"/>
        <v>19</v>
      </c>
      <c r="N35" s="65">
        <f>VLOOKUP($A35,'Return Data'!$B$7:$R$2292,14,0)</f>
        <v>27.401599999999998</v>
      </c>
      <c r="O35" s="66">
        <f t="shared" si="9"/>
        <v>9</v>
      </c>
      <c r="P35" s="65"/>
      <c r="Q35" s="66"/>
      <c r="R35" s="65">
        <f>VLOOKUP($A35,'Return Data'!$B$7:$R$2292,16,0)</f>
        <v>22.023700000000002</v>
      </c>
      <c r="S35" s="67">
        <f t="shared" si="5"/>
        <v>8</v>
      </c>
    </row>
    <row r="36" spans="1:19" x14ac:dyDescent="0.3">
      <c r="A36" s="63" t="s">
        <v>295</v>
      </c>
      <c r="B36" s="64">
        <f>VLOOKUP($A36,'Return Data'!$B$7:$R$2292,3,0)</f>
        <v>44494</v>
      </c>
      <c r="C36" s="65">
        <f>VLOOKUP($A36,'Return Data'!$B$7:$R$2292,4,0)</f>
        <v>27.1142</v>
      </c>
      <c r="D36" s="65">
        <f>VLOOKUP($A36,'Return Data'!$B$7:$R$2292,10,0)</f>
        <v>6.1868999999999996</v>
      </c>
      <c r="E36" s="66">
        <f t="shared" si="0"/>
        <v>55</v>
      </c>
      <c r="F36" s="65">
        <f>VLOOKUP($A36,'Return Data'!$B$7:$R$2292,11,0)</f>
        <v>25.654900000000001</v>
      </c>
      <c r="G36" s="66">
        <f t="shared" si="1"/>
        <v>46</v>
      </c>
      <c r="H36" s="65">
        <f>VLOOKUP($A36,'Return Data'!$B$7:$R$2292,12,0)</f>
        <v>30.476500000000001</v>
      </c>
      <c r="I36" s="66">
        <f t="shared" si="2"/>
        <v>42</v>
      </c>
      <c r="J36" s="65">
        <f>VLOOKUP($A36,'Return Data'!$B$7:$R$2292,13,0)</f>
        <v>58.812399999999997</v>
      </c>
      <c r="K36" s="66">
        <f t="shared" si="3"/>
        <v>31</v>
      </c>
      <c r="L36" s="65">
        <f>VLOOKUP($A36,'Return Data'!$B$7:$R$2292,17,0)</f>
        <v>21.856000000000002</v>
      </c>
      <c r="M36" s="66">
        <f t="shared" si="8"/>
        <v>51</v>
      </c>
      <c r="N36" s="65">
        <f>VLOOKUP($A36,'Return Data'!$B$7:$R$2292,14,0)</f>
        <v>20.7928</v>
      </c>
      <c r="O36" s="66">
        <f t="shared" si="9"/>
        <v>35</v>
      </c>
      <c r="P36" s="65">
        <f>VLOOKUP($A36,'Return Data'!$B$7:$R$2292,15,0)</f>
        <v>14.702400000000001</v>
      </c>
      <c r="Q36" s="66">
        <f>RANK(P36,P$8:P$73,0)</f>
        <v>18</v>
      </c>
      <c r="R36" s="65">
        <f>VLOOKUP($A36,'Return Data'!$B$7:$R$2292,16,0)</f>
        <v>15.8886</v>
      </c>
      <c r="S36" s="67">
        <f t="shared" si="5"/>
        <v>29</v>
      </c>
    </row>
    <row r="37" spans="1:19" x14ac:dyDescent="0.3">
      <c r="A37" s="63" t="s">
        <v>2014</v>
      </c>
      <c r="B37" s="64">
        <f>VLOOKUP($A37,'Return Data'!$B$7:$R$2292,3,0)</f>
        <v>44494</v>
      </c>
      <c r="C37" s="65">
        <f>VLOOKUP($A37,'Return Data'!$B$7:$R$2292,4,0)</f>
        <v>21.256399999999999</v>
      </c>
      <c r="D37" s="65">
        <f>VLOOKUP($A37,'Return Data'!$B$7:$R$2292,10,0)</f>
        <v>13.611000000000001</v>
      </c>
      <c r="E37" s="66">
        <f t="shared" si="0"/>
        <v>10</v>
      </c>
      <c r="F37" s="65">
        <f>VLOOKUP($A37,'Return Data'!$B$7:$R$2292,11,0)</f>
        <v>27.300599999999999</v>
      </c>
      <c r="G37" s="66">
        <f t="shared" si="1"/>
        <v>36</v>
      </c>
      <c r="H37" s="65">
        <f>VLOOKUP($A37,'Return Data'!$B$7:$R$2292,12,0)</f>
        <v>29.5822</v>
      </c>
      <c r="I37" s="66">
        <f t="shared" si="2"/>
        <v>45</v>
      </c>
      <c r="J37" s="65">
        <f>VLOOKUP($A37,'Return Data'!$B$7:$R$2292,13,0)</f>
        <v>50.998800000000003</v>
      </c>
      <c r="K37" s="66">
        <f t="shared" si="3"/>
        <v>49</v>
      </c>
      <c r="L37" s="65">
        <f>VLOOKUP($A37,'Return Data'!$B$7:$R$2292,17,0)</f>
        <v>21.5472</v>
      </c>
      <c r="M37" s="66">
        <f t="shared" si="8"/>
        <v>52</v>
      </c>
      <c r="N37" s="65">
        <f>VLOOKUP($A37,'Return Data'!$B$7:$R$2292,14,0)</f>
        <v>18.4697</v>
      </c>
      <c r="O37" s="66">
        <f t="shared" si="9"/>
        <v>41</v>
      </c>
      <c r="P37" s="65"/>
      <c r="Q37" s="66"/>
      <c r="R37" s="65">
        <f>VLOOKUP($A37,'Return Data'!$B$7:$R$2292,16,0)</f>
        <v>13.8216</v>
      </c>
      <c r="S37" s="67">
        <f t="shared" si="5"/>
        <v>42</v>
      </c>
    </row>
    <row r="38" spans="1:19" x14ac:dyDescent="0.3">
      <c r="A38" s="63" t="s">
        <v>296</v>
      </c>
      <c r="B38" s="64">
        <f>VLOOKUP($A38,'Return Data'!$B$7:$R$2292,3,0)</f>
        <v>44494</v>
      </c>
      <c r="C38" s="65">
        <f>VLOOKUP($A38,'Return Data'!$B$7:$R$2292,4,0)</f>
        <v>79.209999999999994</v>
      </c>
      <c r="D38" s="65">
        <f>VLOOKUP($A38,'Return Data'!$B$7:$R$2292,10,0)</f>
        <v>14.022399999999999</v>
      </c>
      <c r="E38" s="66">
        <f t="shared" si="0"/>
        <v>5</v>
      </c>
      <c r="F38" s="65">
        <f>VLOOKUP($A38,'Return Data'!$B$7:$R$2292,11,0)</f>
        <v>29.164899999999999</v>
      </c>
      <c r="G38" s="66">
        <f t="shared" si="1"/>
        <v>24</v>
      </c>
      <c r="H38" s="65">
        <f>VLOOKUP($A38,'Return Data'!$B$7:$R$2292,12,0)</f>
        <v>39.2074</v>
      </c>
      <c r="I38" s="66">
        <f t="shared" si="2"/>
        <v>13</v>
      </c>
      <c r="J38" s="65">
        <f>VLOOKUP($A38,'Return Data'!$B$7:$R$2292,13,0)</f>
        <v>68.384699999999995</v>
      </c>
      <c r="K38" s="66">
        <f t="shared" si="3"/>
        <v>13</v>
      </c>
      <c r="L38" s="65">
        <f>VLOOKUP($A38,'Return Data'!$B$7:$R$2292,17,0)</f>
        <v>23.589400000000001</v>
      </c>
      <c r="M38" s="66">
        <f t="shared" si="8"/>
        <v>45</v>
      </c>
      <c r="N38" s="65">
        <f>VLOOKUP($A38,'Return Data'!$B$7:$R$2292,14,0)</f>
        <v>16.773099999999999</v>
      </c>
      <c r="O38" s="66">
        <f t="shared" si="9"/>
        <v>44</v>
      </c>
      <c r="P38" s="65">
        <f>VLOOKUP($A38,'Return Data'!$B$7:$R$2292,15,0)</f>
        <v>8.8901000000000003</v>
      </c>
      <c r="Q38" s="66">
        <f>RANK(P38,P$8:P$73,0)</f>
        <v>39</v>
      </c>
      <c r="R38" s="65">
        <f>VLOOKUP($A38,'Return Data'!$B$7:$R$2292,16,0)</f>
        <v>13.713100000000001</v>
      </c>
      <c r="S38" s="67">
        <f t="shared" si="5"/>
        <v>43</v>
      </c>
    </row>
    <row r="39" spans="1:19" x14ac:dyDescent="0.3">
      <c r="A39" s="63" t="s">
        <v>297</v>
      </c>
      <c r="B39" s="64">
        <f>VLOOKUP($A39,'Return Data'!$B$7:$R$2292,3,0)</f>
        <v>44494</v>
      </c>
      <c r="C39" s="65">
        <f>VLOOKUP($A39,'Return Data'!$B$7:$R$2292,4,0)</f>
        <v>18.627800000000001</v>
      </c>
      <c r="D39" s="65">
        <f>VLOOKUP($A39,'Return Data'!$B$7:$R$2292,10,0)</f>
        <v>10.193</v>
      </c>
      <c r="E39" s="66">
        <f t="shared" si="0"/>
        <v>35</v>
      </c>
      <c r="F39" s="65">
        <f>VLOOKUP($A39,'Return Data'!$B$7:$R$2292,11,0)</f>
        <v>26.806899999999999</v>
      </c>
      <c r="G39" s="66">
        <f t="shared" si="1"/>
        <v>42</v>
      </c>
      <c r="H39" s="65">
        <f>VLOOKUP($A39,'Return Data'!$B$7:$R$2292,12,0)</f>
        <v>31.500299999999999</v>
      </c>
      <c r="I39" s="66">
        <f t="shared" si="2"/>
        <v>36</v>
      </c>
      <c r="J39" s="65">
        <f>VLOOKUP($A39,'Return Data'!$B$7:$R$2292,13,0)</f>
        <v>49.017600000000002</v>
      </c>
      <c r="K39" s="66">
        <f t="shared" si="3"/>
        <v>53</v>
      </c>
      <c r="L39" s="65"/>
      <c r="M39" s="66"/>
      <c r="N39" s="65"/>
      <c r="O39" s="66"/>
      <c r="P39" s="65"/>
      <c r="Q39" s="66"/>
      <c r="R39" s="65">
        <f>VLOOKUP($A39,'Return Data'!$B$7:$R$2292,16,0)</f>
        <v>31.725899999999999</v>
      </c>
      <c r="S39" s="67">
        <f t="shared" si="5"/>
        <v>1</v>
      </c>
    </row>
    <row r="40" spans="1:19" x14ac:dyDescent="0.3">
      <c r="A40" s="63" t="s">
        <v>298</v>
      </c>
      <c r="B40" s="64">
        <f>VLOOKUP($A40,'Return Data'!$B$7:$R$2292,3,0)</f>
        <v>44494</v>
      </c>
      <c r="C40" s="65">
        <f>VLOOKUP($A40,'Return Data'!$B$7:$R$2292,4,0)</f>
        <v>23.63</v>
      </c>
      <c r="D40" s="65">
        <f>VLOOKUP($A40,'Return Data'!$B$7:$R$2292,10,0)</f>
        <v>10.4206</v>
      </c>
      <c r="E40" s="66">
        <f t="shared" ref="E40:E71" si="10">RANK(D40,D$8:D$73,0)</f>
        <v>33</v>
      </c>
      <c r="F40" s="65">
        <f>VLOOKUP($A40,'Return Data'!$B$7:$R$2292,11,0)</f>
        <v>27.867999999999999</v>
      </c>
      <c r="G40" s="66">
        <f t="shared" ref="G40:G71" si="11">RANK(F40,F$8:F$73,0)</f>
        <v>30</v>
      </c>
      <c r="H40" s="65">
        <f>VLOOKUP($A40,'Return Data'!$B$7:$R$2292,12,0)</f>
        <v>33.578299999999999</v>
      </c>
      <c r="I40" s="66">
        <f t="shared" ref="I40:I71" si="12">RANK(H40,H$8:H$73,0)</f>
        <v>28</v>
      </c>
      <c r="J40" s="65">
        <f>VLOOKUP($A40,'Return Data'!$B$7:$R$2292,13,0)</f>
        <v>62.071300000000001</v>
      </c>
      <c r="K40" s="66">
        <f t="shared" ref="K40:K71" si="13">RANK(J40,J$8:J$73,0)</f>
        <v>23</v>
      </c>
      <c r="L40" s="65">
        <f>VLOOKUP($A40,'Return Data'!$B$7:$R$2292,17,0)</f>
        <v>28.1905</v>
      </c>
      <c r="M40" s="66">
        <f t="shared" ref="M40:M53" si="14">RANK(L40,L$8:L$73,0)</f>
        <v>31</v>
      </c>
      <c r="N40" s="65">
        <f>VLOOKUP($A40,'Return Data'!$B$7:$R$2292,14,0)</f>
        <v>23.0684</v>
      </c>
      <c r="O40" s="66">
        <f t="shared" ref="O40:O49" si="15">RANK(N40,N$8:N$73,0)</f>
        <v>22</v>
      </c>
      <c r="P40" s="65"/>
      <c r="Q40" s="66"/>
      <c r="R40" s="65">
        <f>VLOOKUP($A40,'Return Data'!$B$7:$R$2292,16,0)</f>
        <v>15.7577</v>
      </c>
      <c r="S40" s="67">
        <f t="shared" ref="S40:S71" si="16">RANK(R40,R$8:R$73,0)</f>
        <v>32</v>
      </c>
    </row>
    <row r="41" spans="1:19" x14ac:dyDescent="0.3">
      <c r="A41" s="63" t="s">
        <v>299</v>
      </c>
      <c r="B41" s="64">
        <f>VLOOKUP($A41,'Return Data'!$B$7:$R$2292,3,0)</f>
        <v>44494</v>
      </c>
      <c r="C41" s="65">
        <f>VLOOKUP($A41,'Return Data'!$B$7:$R$2292,4,0)</f>
        <v>931.20688759763698</v>
      </c>
      <c r="D41" s="65">
        <f>VLOOKUP($A41,'Return Data'!$B$7:$R$2292,10,0)</f>
        <v>13.907299999999999</v>
      </c>
      <c r="E41" s="66">
        <f t="shared" si="10"/>
        <v>7</v>
      </c>
      <c r="F41" s="65">
        <f>VLOOKUP($A41,'Return Data'!$B$7:$R$2292,11,0)</f>
        <v>31.028300000000002</v>
      </c>
      <c r="G41" s="66">
        <f t="shared" si="11"/>
        <v>16</v>
      </c>
      <c r="H41" s="65">
        <f>VLOOKUP($A41,'Return Data'!$B$7:$R$2292,12,0)</f>
        <v>33.25</v>
      </c>
      <c r="I41" s="66">
        <f t="shared" si="12"/>
        <v>29</v>
      </c>
      <c r="J41" s="65">
        <f>VLOOKUP($A41,'Return Data'!$B$7:$R$2292,13,0)</f>
        <v>61.354100000000003</v>
      </c>
      <c r="K41" s="66">
        <f t="shared" si="13"/>
        <v>26</v>
      </c>
      <c r="L41" s="65">
        <f>VLOOKUP($A41,'Return Data'!$B$7:$R$2292,17,0)</f>
        <v>29.8613</v>
      </c>
      <c r="M41" s="66">
        <f t="shared" si="14"/>
        <v>23</v>
      </c>
      <c r="N41" s="65">
        <f>VLOOKUP($A41,'Return Data'!$B$7:$R$2292,14,0)</f>
        <v>20.970400000000001</v>
      </c>
      <c r="O41" s="66">
        <f t="shared" si="15"/>
        <v>34</v>
      </c>
      <c r="P41" s="65">
        <f>VLOOKUP($A41,'Return Data'!$B$7:$R$2292,15,0)</f>
        <v>12.962899999999999</v>
      </c>
      <c r="Q41" s="66">
        <f>RANK(P41,P$8:P$73,0)</f>
        <v>29</v>
      </c>
      <c r="R41" s="65">
        <f>VLOOKUP($A41,'Return Data'!$B$7:$R$2292,16,0)</f>
        <v>19.387</v>
      </c>
      <c r="S41" s="67">
        <f t="shared" si="16"/>
        <v>15</v>
      </c>
    </row>
    <row r="42" spans="1:19" x14ac:dyDescent="0.3">
      <c r="A42" s="63" t="s">
        <v>300</v>
      </c>
      <c r="B42" s="64">
        <f>VLOOKUP($A42,'Return Data'!$B$7:$R$2292,3,0)</f>
        <v>44494</v>
      </c>
      <c r="C42" s="65">
        <f>VLOOKUP($A42,'Return Data'!$B$7:$R$2292,4,0)</f>
        <v>507.50373301186198</v>
      </c>
      <c r="D42" s="65">
        <f>VLOOKUP($A42,'Return Data'!$B$7:$R$2292,10,0)</f>
        <v>13.8087</v>
      </c>
      <c r="E42" s="66">
        <f t="shared" si="10"/>
        <v>9</v>
      </c>
      <c r="F42" s="65">
        <f>VLOOKUP($A42,'Return Data'!$B$7:$R$2292,11,0)</f>
        <v>30.809899999999999</v>
      </c>
      <c r="G42" s="66">
        <f t="shared" si="11"/>
        <v>18</v>
      </c>
      <c r="H42" s="65">
        <f>VLOOKUP($A42,'Return Data'!$B$7:$R$2292,12,0)</f>
        <v>33.013100000000001</v>
      </c>
      <c r="I42" s="66">
        <f t="shared" si="12"/>
        <v>30</v>
      </c>
      <c r="J42" s="65">
        <f>VLOOKUP($A42,'Return Data'!$B$7:$R$2292,13,0)</f>
        <v>60.994399999999999</v>
      </c>
      <c r="K42" s="66">
        <f t="shared" si="13"/>
        <v>27</v>
      </c>
      <c r="L42" s="65">
        <f>VLOOKUP($A42,'Return Data'!$B$7:$R$2292,17,0)</f>
        <v>29.895</v>
      </c>
      <c r="M42" s="66">
        <f t="shared" si="14"/>
        <v>22</v>
      </c>
      <c r="N42" s="65">
        <f>VLOOKUP($A42,'Return Data'!$B$7:$R$2292,14,0)</f>
        <v>21.2637</v>
      </c>
      <c r="O42" s="66">
        <f t="shared" si="15"/>
        <v>32</v>
      </c>
      <c r="P42" s="65">
        <f>VLOOKUP($A42,'Return Data'!$B$7:$R$2292,15,0)</f>
        <v>15.1686</v>
      </c>
      <c r="Q42" s="66">
        <f>RANK(P42,P$8:P$73,0)</f>
        <v>16</v>
      </c>
      <c r="R42" s="65">
        <f>VLOOKUP($A42,'Return Data'!$B$7:$R$2292,16,0)</f>
        <v>16.588100000000001</v>
      </c>
      <c r="S42" s="67">
        <f t="shared" si="16"/>
        <v>26</v>
      </c>
    </row>
    <row r="43" spans="1:19" x14ac:dyDescent="0.3">
      <c r="A43" s="63" t="s">
        <v>301</v>
      </c>
      <c r="B43" s="64">
        <f>VLOOKUP($A43,'Return Data'!$B$7:$R$2292,3,0)</f>
        <v>44494</v>
      </c>
      <c r="C43" s="65">
        <f>VLOOKUP($A43,'Return Data'!$B$7:$R$2292,4,0)</f>
        <v>218.30860000000001</v>
      </c>
      <c r="D43" s="65">
        <f>VLOOKUP($A43,'Return Data'!$B$7:$R$2292,10,0)</f>
        <v>6.4714999999999998</v>
      </c>
      <c r="E43" s="66">
        <f t="shared" si="10"/>
        <v>54</v>
      </c>
      <c r="F43" s="65">
        <f>VLOOKUP($A43,'Return Data'!$B$7:$R$2292,11,0)</f>
        <v>31.992799999999999</v>
      </c>
      <c r="G43" s="66">
        <f t="shared" si="11"/>
        <v>12</v>
      </c>
      <c r="H43" s="65">
        <f>VLOOKUP($A43,'Return Data'!$B$7:$R$2292,12,0)</f>
        <v>52.920999999999999</v>
      </c>
      <c r="I43" s="66">
        <f t="shared" si="12"/>
        <v>8</v>
      </c>
      <c r="J43" s="65">
        <f>VLOOKUP($A43,'Return Data'!$B$7:$R$2292,13,0)</f>
        <v>87.9602</v>
      </c>
      <c r="K43" s="66">
        <f t="shared" si="13"/>
        <v>8</v>
      </c>
      <c r="L43" s="65">
        <f>VLOOKUP($A43,'Return Data'!$B$7:$R$2292,17,0)</f>
        <v>52.029600000000002</v>
      </c>
      <c r="M43" s="66">
        <f t="shared" si="14"/>
        <v>1</v>
      </c>
      <c r="N43" s="65">
        <f>VLOOKUP($A43,'Return Data'!$B$7:$R$2292,14,0)</f>
        <v>37.457700000000003</v>
      </c>
      <c r="O43" s="66">
        <f t="shared" si="15"/>
        <v>4</v>
      </c>
      <c r="P43" s="65">
        <f>VLOOKUP($A43,'Return Data'!$B$7:$R$2292,15,0)</f>
        <v>23.258600000000001</v>
      </c>
      <c r="Q43" s="66">
        <f>RANK(P43,P$8:P$73,0)</f>
        <v>3</v>
      </c>
      <c r="R43" s="65">
        <f>VLOOKUP($A43,'Return Data'!$B$7:$R$2292,16,0)</f>
        <v>15.356299999999999</v>
      </c>
      <c r="S43" s="67">
        <f t="shared" si="16"/>
        <v>36</v>
      </c>
    </row>
    <row r="44" spans="1:19" x14ac:dyDescent="0.3">
      <c r="A44" s="63" t="s">
        <v>302</v>
      </c>
      <c r="B44" s="64">
        <f>VLOOKUP($A44,'Return Data'!$B$7:$R$2292,3,0)</f>
        <v>44494</v>
      </c>
      <c r="C44" s="65">
        <f>VLOOKUP($A44,'Return Data'!$B$7:$R$2292,4,0)</f>
        <v>77.92</v>
      </c>
      <c r="D44" s="65">
        <f>VLOOKUP($A44,'Return Data'!$B$7:$R$2292,10,0)</f>
        <v>7.5796999999999999</v>
      </c>
      <c r="E44" s="66">
        <f t="shared" si="10"/>
        <v>46</v>
      </c>
      <c r="F44" s="65">
        <f>VLOOKUP($A44,'Return Data'!$B$7:$R$2292,11,0)</f>
        <v>20.637899999999998</v>
      </c>
      <c r="G44" s="66">
        <f t="shared" si="11"/>
        <v>57</v>
      </c>
      <c r="H44" s="65">
        <f>VLOOKUP($A44,'Return Data'!$B$7:$R$2292,12,0)</f>
        <v>24.771799999999999</v>
      </c>
      <c r="I44" s="66">
        <f t="shared" si="12"/>
        <v>55</v>
      </c>
      <c r="J44" s="65">
        <f>VLOOKUP($A44,'Return Data'!$B$7:$R$2292,13,0)</f>
        <v>50.221699999999998</v>
      </c>
      <c r="K44" s="66">
        <f t="shared" si="13"/>
        <v>52</v>
      </c>
      <c r="L44" s="65">
        <f>VLOOKUP($A44,'Return Data'!$B$7:$R$2292,17,0)</f>
        <v>23.995699999999999</v>
      </c>
      <c r="M44" s="66">
        <f t="shared" si="14"/>
        <v>43</v>
      </c>
      <c r="N44" s="65">
        <f>VLOOKUP($A44,'Return Data'!$B$7:$R$2292,14,0)</f>
        <v>15.8377</v>
      </c>
      <c r="O44" s="66">
        <f t="shared" si="15"/>
        <v>47</v>
      </c>
      <c r="P44" s="65">
        <f>VLOOKUP($A44,'Return Data'!$B$7:$R$2292,15,0)</f>
        <v>11.182600000000001</v>
      </c>
      <c r="Q44" s="66">
        <f>RANK(P44,P$8:P$73,0)</f>
        <v>37</v>
      </c>
      <c r="R44" s="65">
        <f>VLOOKUP($A44,'Return Data'!$B$7:$R$2292,16,0)</f>
        <v>17.139900000000001</v>
      </c>
      <c r="S44" s="67">
        <f t="shared" si="16"/>
        <v>23</v>
      </c>
    </row>
    <row r="45" spans="1:19" x14ac:dyDescent="0.3">
      <c r="A45" s="63" t="s">
        <v>373</v>
      </c>
      <c r="B45" s="64">
        <f>VLOOKUP($A45,'Return Data'!$B$7:$R$2292,3,0)</f>
        <v>44494</v>
      </c>
      <c r="C45" s="65">
        <f>VLOOKUP($A45,'Return Data'!$B$7:$R$2292,4,0)</f>
        <v>709.04176174129395</v>
      </c>
      <c r="D45" s="65">
        <f>VLOOKUP($A45,'Return Data'!$B$7:$R$2292,10,0)</f>
        <v>10.541399999999999</v>
      </c>
      <c r="E45" s="66">
        <f t="shared" si="10"/>
        <v>31</v>
      </c>
      <c r="F45" s="65">
        <f>VLOOKUP($A45,'Return Data'!$B$7:$R$2292,11,0)</f>
        <v>27.1325</v>
      </c>
      <c r="G45" s="66">
        <f t="shared" si="11"/>
        <v>40</v>
      </c>
      <c r="H45" s="65">
        <f>VLOOKUP($A45,'Return Data'!$B$7:$R$2292,12,0)</f>
        <v>30.0428</v>
      </c>
      <c r="I45" s="66">
        <f t="shared" si="12"/>
        <v>44</v>
      </c>
      <c r="J45" s="65">
        <f>VLOOKUP($A45,'Return Data'!$B$7:$R$2292,13,0)</f>
        <v>56.782699999999998</v>
      </c>
      <c r="K45" s="66">
        <f t="shared" si="13"/>
        <v>40</v>
      </c>
      <c r="L45" s="65">
        <f>VLOOKUP($A45,'Return Data'!$B$7:$R$2292,17,0)</f>
        <v>28.178100000000001</v>
      </c>
      <c r="M45" s="66">
        <f t="shared" si="14"/>
        <v>32</v>
      </c>
      <c r="N45" s="65">
        <f>VLOOKUP($A45,'Return Data'!$B$7:$R$2292,14,0)</f>
        <v>21.555099999999999</v>
      </c>
      <c r="O45" s="66">
        <f t="shared" si="15"/>
        <v>31</v>
      </c>
      <c r="P45" s="65">
        <f>VLOOKUP($A45,'Return Data'!$B$7:$R$2292,15,0)</f>
        <v>13.227399999999999</v>
      </c>
      <c r="Q45" s="66">
        <f>RANK(P45,P$8:P$73,0)</f>
        <v>28</v>
      </c>
      <c r="R45" s="65">
        <f>VLOOKUP($A45,'Return Data'!$B$7:$R$2292,16,0)</f>
        <v>16.073599999999999</v>
      </c>
      <c r="S45" s="67">
        <f t="shared" si="16"/>
        <v>28</v>
      </c>
    </row>
    <row r="46" spans="1:19" x14ac:dyDescent="0.3">
      <c r="A46" s="63" t="s">
        <v>304</v>
      </c>
      <c r="B46" s="64">
        <f>VLOOKUP($A46,'Return Data'!$B$7:$R$2292,3,0)</f>
        <v>44494</v>
      </c>
      <c r="C46" s="65">
        <f>VLOOKUP($A46,'Return Data'!$B$7:$R$2292,4,0)</f>
        <v>24.432099999999998</v>
      </c>
      <c r="D46" s="65">
        <f>VLOOKUP($A46,'Return Data'!$B$7:$R$2292,10,0)</f>
        <v>8.2101000000000006</v>
      </c>
      <c r="E46" s="66">
        <f t="shared" si="10"/>
        <v>44</v>
      </c>
      <c r="F46" s="65">
        <f>VLOOKUP($A46,'Return Data'!$B$7:$R$2292,11,0)</f>
        <v>23.8674</v>
      </c>
      <c r="G46" s="66">
        <f t="shared" si="11"/>
        <v>52</v>
      </c>
      <c r="H46" s="65">
        <f>VLOOKUP($A46,'Return Data'!$B$7:$R$2292,12,0)</f>
        <v>37.232799999999997</v>
      </c>
      <c r="I46" s="66">
        <f t="shared" si="12"/>
        <v>17</v>
      </c>
      <c r="J46" s="65">
        <f>VLOOKUP($A46,'Return Data'!$B$7:$R$2292,13,0)</f>
        <v>64.332300000000004</v>
      </c>
      <c r="K46" s="66">
        <f t="shared" si="13"/>
        <v>18</v>
      </c>
      <c r="L46" s="65">
        <f>VLOOKUP($A46,'Return Data'!$B$7:$R$2292,17,0)</f>
        <v>34.697099999999999</v>
      </c>
      <c r="M46" s="66">
        <f t="shared" si="14"/>
        <v>16</v>
      </c>
      <c r="N46" s="65">
        <f>VLOOKUP($A46,'Return Data'!$B$7:$R$2292,14,0)</f>
        <v>27.6876</v>
      </c>
      <c r="O46" s="66">
        <f t="shared" si="15"/>
        <v>8</v>
      </c>
      <c r="P46" s="65"/>
      <c r="Q46" s="66"/>
      <c r="R46" s="65">
        <f>VLOOKUP($A46,'Return Data'!$B$7:$R$2292,16,0)</f>
        <v>17.386800000000001</v>
      </c>
      <c r="S46" s="67">
        <f t="shared" si="16"/>
        <v>21</v>
      </c>
    </row>
    <row r="47" spans="1:19" x14ac:dyDescent="0.3">
      <c r="A47" s="63" t="s">
        <v>305</v>
      </c>
      <c r="B47" s="64">
        <f>VLOOKUP($A47,'Return Data'!$B$7:$R$2292,3,0)</f>
        <v>44494</v>
      </c>
      <c r="C47" s="65">
        <f>VLOOKUP($A47,'Return Data'!$B$7:$R$2292,4,0)</f>
        <v>25.392099999999999</v>
      </c>
      <c r="D47" s="65">
        <f>VLOOKUP($A47,'Return Data'!$B$7:$R$2292,10,0)</f>
        <v>8.2925000000000004</v>
      </c>
      <c r="E47" s="66">
        <f t="shared" si="10"/>
        <v>42</v>
      </c>
      <c r="F47" s="65">
        <f>VLOOKUP($A47,'Return Data'!$B$7:$R$2292,11,0)</f>
        <v>24.338200000000001</v>
      </c>
      <c r="G47" s="66">
        <f t="shared" si="11"/>
        <v>50</v>
      </c>
      <c r="H47" s="65">
        <f>VLOOKUP($A47,'Return Data'!$B$7:$R$2292,12,0)</f>
        <v>37.185600000000001</v>
      </c>
      <c r="I47" s="66">
        <f t="shared" si="12"/>
        <v>18</v>
      </c>
      <c r="J47" s="65">
        <f>VLOOKUP($A47,'Return Data'!$B$7:$R$2292,13,0)</f>
        <v>63.721800000000002</v>
      </c>
      <c r="K47" s="66">
        <f t="shared" si="13"/>
        <v>21</v>
      </c>
      <c r="L47" s="65">
        <f>VLOOKUP($A47,'Return Data'!$B$7:$R$2292,17,0)</f>
        <v>35.387700000000002</v>
      </c>
      <c r="M47" s="66">
        <f t="shared" si="14"/>
        <v>15</v>
      </c>
      <c r="N47" s="65">
        <f>VLOOKUP($A47,'Return Data'!$B$7:$R$2292,14,0)</f>
        <v>28.626899999999999</v>
      </c>
      <c r="O47" s="66">
        <f t="shared" si="15"/>
        <v>6</v>
      </c>
      <c r="P47" s="65">
        <f>VLOOKUP($A47,'Return Data'!$B$7:$R$2292,15,0)</f>
        <v>15.4811</v>
      </c>
      <c r="Q47" s="66">
        <f>RANK(P47,P$8:P$73,0)</f>
        <v>13</v>
      </c>
      <c r="R47" s="65">
        <f>VLOOKUP($A47,'Return Data'!$B$7:$R$2292,16,0)</f>
        <v>15.1899</v>
      </c>
      <c r="S47" s="67">
        <f t="shared" si="16"/>
        <v>38</v>
      </c>
    </row>
    <row r="48" spans="1:19" x14ac:dyDescent="0.3">
      <c r="A48" s="63" t="s">
        <v>306</v>
      </c>
      <c r="B48" s="64">
        <f>VLOOKUP($A48,'Return Data'!$B$7:$R$2292,3,0)</f>
        <v>44494</v>
      </c>
      <c r="C48" s="65">
        <f>VLOOKUP($A48,'Return Data'!$B$7:$R$2292,4,0)</f>
        <v>23.910399999999999</v>
      </c>
      <c r="D48" s="65">
        <f>VLOOKUP($A48,'Return Data'!$B$7:$R$2292,10,0)</f>
        <v>8.3727999999999998</v>
      </c>
      <c r="E48" s="66">
        <f t="shared" si="10"/>
        <v>41</v>
      </c>
      <c r="F48" s="65">
        <f>VLOOKUP($A48,'Return Data'!$B$7:$R$2292,11,0)</f>
        <v>23.720099999999999</v>
      </c>
      <c r="G48" s="66">
        <f t="shared" si="11"/>
        <v>53</v>
      </c>
      <c r="H48" s="65">
        <f>VLOOKUP($A48,'Return Data'!$B$7:$R$2292,12,0)</f>
        <v>37.284300000000002</v>
      </c>
      <c r="I48" s="66">
        <f t="shared" si="12"/>
        <v>16</v>
      </c>
      <c r="J48" s="65">
        <f>VLOOKUP($A48,'Return Data'!$B$7:$R$2292,13,0)</f>
        <v>64.268299999999996</v>
      </c>
      <c r="K48" s="66">
        <f t="shared" si="13"/>
        <v>19</v>
      </c>
      <c r="L48" s="65">
        <f>VLOOKUP($A48,'Return Data'!$B$7:$R$2292,17,0)</f>
        <v>33.596699999999998</v>
      </c>
      <c r="M48" s="66">
        <f t="shared" si="14"/>
        <v>17</v>
      </c>
      <c r="N48" s="65">
        <f>VLOOKUP($A48,'Return Data'!$B$7:$R$2292,14,0)</f>
        <v>26.822399999999998</v>
      </c>
      <c r="O48" s="66">
        <f t="shared" si="15"/>
        <v>10</v>
      </c>
      <c r="P48" s="65">
        <f>VLOOKUP($A48,'Return Data'!$B$7:$R$2292,15,0)</f>
        <v>14.278</v>
      </c>
      <c r="Q48" s="66">
        <f>RANK(P48,P$8:P$73,0)</f>
        <v>22</v>
      </c>
      <c r="R48" s="65">
        <f>VLOOKUP($A48,'Return Data'!$B$7:$R$2292,16,0)</f>
        <v>13.943899999999999</v>
      </c>
      <c r="S48" s="67">
        <f t="shared" si="16"/>
        <v>41</v>
      </c>
    </row>
    <row r="49" spans="1:19" x14ac:dyDescent="0.3">
      <c r="A49" s="63" t="s">
        <v>307</v>
      </c>
      <c r="B49" s="64">
        <f>VLOOKUP($A49,'Return Data'!$B$7:$R$2292,3,0)</f>
        <v>44494</v>
      </c>
      <c r="C49" s="65">
        <f>VLOOKUP($A49,'Return Data'!$B$7:$R$2292,4,0)</f>
        <v>30.5364</v>
      </c>
      <c r="D49" s="65">
        <f>VLOOKUP($A49,'Return Data'!$B$7:$R$2292,10,0)</f>
        <v>11.491099999999999</v>
      </c>
      <c r="E49" s="66">
        <f t="shared" si="10"/>
        <v>23</v>
      </c>
      <c r="F49" s="65">
        <f>VLOOKUP($A49,'Return Data'!$B$7:$R$2292,11,0)</f>
        <v>48.441800000000001</v>
      </c>
      <c r="G49" s="66">
        <f t="shared" si="11"/>
        <v>3</v>
      </c>
      <c r="H49" s="65">
        <f>VLOOKUP($A49,'Return Data'!$B$7:$R$2292,12,0)</f>
        <v>59.995399999999997</v>
      </c>
      <c r="I49" s="66">
        <f t="shared" si="12"/>
        <v>6</v>
      </c>
      <c r="J49" s="65">
        <f>VLOOKUP($A49,'Return Data'!$B$7:$R$2292,13,0)</f>
        <v>101.235</v>
      </c>
      <c r="K49" s="66">
        <f t="shared" si="13"/>
        <v>4</v>
      </c>
      <c r="L49" s="65">
        <f>VLOOKUP($A49,'Return Data'!$B$7:$R$2292,17,0)</f>
        <v>50.036799999999999</v>
      </c>
      <c r="M49" s="66">
        <f t="shared" si="14"/>
        <v>2</v>
      </c>
      <c r="N49" s="65">
        <f>VLOOKUP($A49,'Return Data'!$B$7:$R$2292,14,0)</f>
        <v>38.170099999999998</v>
      </c>
      <c r="O49" s="66">
        <f t="shared" si="15"/>
        <v>3</v>
      </c>
      <c r="P49" s="65"/>
      <c r="Q49" s="66"/>
      <c r="R49" s="65">
        <f>VLOOKUP($A49,'Return Data'!$B$7:$R$2292,16,0)</f>
        <v>27.651700000000002</v>
      </c>
      <c r="S49" s="67">
        <f t="shared" si="16"/>
        <v>2</v>
      </c>
    </row>
    <row r="50" spans="1:19" x14ac:dyDescent="0.3">
      <c r="A50" s="63" t="s">
        <v>308</v>
      </c>
      <c r="B50" s="64">
        <f>VLOOKUP($A50,'Return Data'!$B$7:$R$2292,3,0)</f>
        <v>44494</v>
      </c>
      <c r="C50" s="65">
        <f>VLOOKUP($A50,'Return Data'!$B$7:$R$2292,4,0)</f>
        <v>17.851500000000001</v>
      </c>
      <c r="D50" s="65">
        <f>VLOOKUP($A50,'Return Data'!$B$7:$R$2292,10,0)</f>
        <v>8.2611000000000008</v>
      </c>
      <c r="E50" s="66">
        <f t="shared" si="10"/>
        <v>43</v>
      </c>
      <c r="F50" s="65">
        <f>VLOOKUP($A50,'Return Data'!$B$7:$R$2292,11,0)</f>
        <v>26.117100000000001</v>
      </c>
      <c r="G50" s="66">
        <f t="shared" si="11"/>
        <v>45</v>
      </c>
      <c r="H50" s="65">
        <f>VLOOKUP($A50,'Return Data'!$B$7:$R$2292,12,0)</f>
        <v>31.3093</v>
      </c>
      <c r="I50" s="66">
        <f t="shared" si="12"/>
        <v>38</v>
      </c>
      <c r="J50" s="65">
        <f>VLOOKUP($A50,'Return Data'!$B$7:$R$2292,13,0)</f>
        <v>56.872799999999998</v>
      </c>
      <c r="K50" s="66">
        <f t="shared" si="13"/>
        <v>39</v>
      </c>
      <c r="L50" s="65">
        <f>VLOOKUP($A50,'Return Data'!$B$7:$R$2292,17,0)</f>
        <v>29.001999999999999</v>
      </c>
      <c r="M50" s="66">
        <f t="shared" si="14"/>
        <v>25</v>
      </c>
      <c r="N50" s="65"/>
      <c r="O50" s="66"/>
      <c r="P50" s="65"/>
      <c r="Q50" s="66"/>
      <c r="R50" s="65">
        <f>VLOOKUP($A50,'Return Data'!$B$7:$R$2292,16,0)</f>
        <v>19.345800000000001</v>
      </c>
      <c r="S50" s="67">
        <f t="shared" si="16"/>
        <v>16</v>
      </c>
    </row>
    <row r="51" spans="1:19" x14ac:dyDescent="0.3">
      <c r="A51" s="63" t="s">
        <v>309</v>
      </c>
      <c r="B51" s="64">
        <f>VLOOKUP($A51,'Return Data'!$B$7:$R$2292,3,0)</f>
        <v>44494</v>
      </c>
      <c r="C51" s="65">
        <f>VLOOKUP($A51,'Return Data'!$B$7:$R$2292,4,0)</f>
        <v>16.6631</v>
      </c>
      <c r="D51" s="65">
        <f>VLOOKUP($A51,'Return Data'!$B$7:$R$2292,10,0)</f>
        <v>11.4335</v>
      </c>
      <c r="E51" s="66">
        <f t="shared" si="10"/>
        <v>24</v>
      </c>
      <c r="F51" s="65">
        <f>VLOOKUP($A51,'Return Data'!$B$7:$R$2292,11,0)</f>
        <v>28.205300000000001</v>
      </c>
      <c r="G51" s="66">
        <f t="shared" si="11"/>
        <v>29</v>
      </c>
      <c r="H51" s="65">
        <f>VLOOKUP($A51,'Return Data'!$B$7:$R$2292,12,0)</f>
        <v>35.783700000000003</v>
      </c>
      <c r="I51" s="66">
        <f t="shared" si="12"/>
        <v>24</v>
      </c>
      <c r="J51" s="65">
        <f>VLOOKUP($A51,'Return Data'!$B$7:$R$2292,13,0)</f>
        <v>56.889699999999998</v>
      </c>
      <c r="K51" s="66">
        <f t="shared" si="13"/>
        <v>38</v>
      </c>
      <c r="L51" s="65">
        <f>VLOOKUP($A51,'Return Data'!$B$7:$R$2292,17,0)</f>
        <v>26.679300000000001</v>
      </c>
      <c r="M51" s="66">
        <f t="shared" si="14"/>
        <v>37</v>
      </c>
      <c r="N51" s="65"/>
      <c r="O51" s="66"/>
      <c r="P51" s="65"/>
      <c r="Q51" s="66"/>
      <c r="R51" s="65">
        <f>VLOOKUP($A51,'Return Data'!$B$7:$R$2292,16,0)</f>
        <v>15.313800000000001</v>
      </c>
      <c r="S51" s="67">
        <f t="shared" si="16"/>
        <v>37</v>
      </c>
    </row>
    <row r="52" spans="1:19" x14ac:dyDescent="0.3">
      <c r="A52" s="63" t="s">
        <v>310</v>
      </c>
      <c r="B52" s="64">
        <f>VLOOKUP($A52,'Return Data'!$B$7:$R$2292,3,0)</f>
        <v>44494</v>
      </c>
      <c r="C52" s="65">
        <f>VLOOKUP($A52,'Return Data'!$B$7:$R$2292,4,0)</f>
        <v>84.561700000000002</v>
      </c>
      <c r="D52" s="65">
        <f>VLOOKUP($A52,'Return Data'!$B$7:$R$2292,10,0)</f>
        <v>17.302900000000001</v>
      </c>
      <c r="E52" s="66">
        <f t="shared" si="10"/>
        <v>1</v>
      </c>
      <c r="F52" s="65">
        <f>VLOOKUP($A52,'Return Data'!$B$7:$R$2292,11,0)</f>
        <v>39.6145</v>
      </c>
      <c r="G52" s="66">
        <f t="shared" si="11"/>
        <v>8</v>
      </c>
      <c r="H52" s="65">
        <f>VLOOKUP($A52,'Return Data'!$B$7:$R$2292,12,0)</f>
        <v>52.398600000000002</v>
      </c>
      <c r="I52" s="66">
        <f t="shared" si="12"/>
        <v>9</v>
      </c>
      <c r="J52" s="65">
        <f>VLOOKUP($A52,'Return Data'!$B$7:$R$2292,13,0)</f>
        <v>78.236599999999996</v>
      </c>
      <c r="K52" s="66">
        <f t="shared" si="13"/>
        <v>9</v>
      </c>
      <c r="L52" s="65">
        <f>VLOOKUP($A52,'Return Data'!$B$7:$R$2292,17,0)</f>
        <v>48.173999999999999</v>
      </c>
      <c r="M52" s="66">
        <f t="shared" si="14"/>
        <v>3</v>
      </c>
      <c r="N52" s="65">
        <f>VLOOKUP($A52,'Return Data'!$B$7:$R$2292,14,0)</f>
        <v>38.813099999999999</v>
      </c>
      <c r="O52" s="66">
        <f>RANK(N52,N$8:N$73,0)</f>
        <v>2</v>
      </c>
      <c r="P52" s="65">
        <f>VLOOKUP($A52,'Return Data'!$B$7:$R$2292,15,0)</f>
        <v>23.9815</v>
      </c>
      <c r="Q52" s="66">
        <f>RANK(P52,P$8:P$73,0)</f>
        <v>2</v>
      </c>
      <c r="R52" s="65">
        <f>VLOOKUP($A52,'Return Data'!$B$7:$R$2292,16,0)</f>
        <v>24.960799999999999</v>
      </c>
      <c r="S52" s="67">
        <f t="shared" si="16"/>
        <v>5</v>
      </c>
    </row>
    <row r="53" spans="1:19" x14ac:dyDescent="0.3">
      <c r="A53" s="63" t="s">
        <v>311</v>
      </c>
      <c r="B53" s="64">
        <f>VLOOKUP($A53,'Return Data'!$B$7:$R$2292,3,0)</f>
        <v>44494</v>
      </c>
      <c r="C53" s="65">
        <f>VLOOKUP($A53,'Return Data'!$B$7:$R$2292,4,0)</f>
        <v>58.952199999999998</v>
      </c>
      <c r="D53" s="65">
        <f>VLOOKUP($A53,'Return Data'!$B$7:$R$2292,10,0)</f>
        <v>13.392099999999999</v>
      </c>
      <c r="E53" s="66">
        <f t="shared" si="10"/>
        <v>11</v>
      </c>
      <c r="F53" s="65">
        <f>VLOOKUP($A53,'Return Data'!$B$7:$R$2292,11,0)</f>
        <v>37.057299999999998</v>
      </c>
      <c r="G53" s="66">
        <f t="shared" si="11"/>
        <v>9</v>
      </c>
      <c r="H53" s="65">
        <f>VLOOKUP($A53,'Return Data'!$B$7:$R$2292,12,0)</f>
        <v>49.997999999999998</v>
      </c>
      <c r="I53" s="66">
        <f t="shared" si="12"/>
        <v>10</v>
      </c>
      <c r="J53" s="65">
        <f>VLOOKUP($A53,'Return Data'!$B$7:$R$2292,13,0)</f>
        <v>74.916799999999995</v>
      </c>
      <c r="K53" s="66">
        <f t="shared" si="13"/>
        <v>11</v>
      </c>
      <c r="L53" s="65">
        <f>VLOOKUP($A53,'Return Data'!$B$7:$R$2292,17,0)</f>
        <v>47.873199999999997</v>
      </c>
      <c r="M53" s="66">
        <f t="shared" si="14"/>
        <v>4</v>
      </c>
      <c r="N53" s="65">
        <f>VLOOKUP($A53,'Return Data'!$B$7:$R$2292,14,0)</f>
        <v>40.431699999999999</v>
      </c>
      <c r="O53" s="66">
        <f>RANK(N53,N$8:N$73,0)</f>
        <v>1</v>
      </c>
      <c r="P53" s="65">
        <f>VLOOKUP($A53,'Return Data'!$B$7:$R$2292,15,0)</f>
        <v>25.317900000000002</v>
      </c>
      <c r="Q53" s="66">
        <f>RANK(P53,P$8:P$73,0)</f>
        <v>1</v>
      </c>
      <c r="R53" s="65">
        <f>VLOOKUP($A53,'Return Data'!$B$7:$R$2292,16,0)</f>
        <v>26.357600000000001</v>
      </c>
      <c r="S53" s="67">
        <f t="shared" si="16"/>
        <v>4</v>
      </c>
    </row>
    <row r="54" spans="1:19" x14ac:dyDescent="0.3">
      <c r="A54" s="63" t="s">
        <v>312</v>
      </c>
      <c r="B54" s="64">
        <f>VLOOKUP($A54,'Return Data'!$B$7:$R$2292,3,0)</f>
        <v>44494</v>
      </c>
      <c r="C54" s="65">
        <f>VLOOKUP($A54,'Return Data'!$B$7:$R$2292,4,0)</f>
        <v>15.9682</v>
      </c>
      <c r="D54" s="65">
        <f>VLOOKUP($A54,'Return Data'!$B$7:$R$2292,10,0)</f>
        <v>12.8287</v>
      </c>
      <c r="E54" s="66">
        <f t="shared" si="10"/>
        <v>14</v>
      </c>
      <c r="F54" s="65">
        <f>VLOOKUP($A54,'Return Data'!$B$7:$R$2292,11,0)</f>
        <v>24.110600000000002</v>
      </c>
      <c r="G54" s="66">
        <f t="shared" si="11"/>
        <v>51</v>
      </c>
      <c r="H54" s="65">
        <f>VLOOKUP($A54,'Return Data'!$B$7:$R$2292,12,0)</f>
        <v>22.825700000000001</v>
      </c>
      <c r="I54" s="66">
        <f t="shared" si="12"/>
        <v>59</v>
      </c>
      <c r="J54" s="65">
        <f>VLOOKUP($A54,'Return Data'!$B$7:$R$2292,13,0)</f>
        <v>39.885399999999997</v>
      </c>
      <c r="K54" s="66">
        <f t="shared" si="13"/>
        <v>59</v>
      </c>
      <c r="L54" s="65"/>
      <c r="M54" s="66"/>
      <c r="N54" s="65"/>
      <c r="O54" s="66"/>
      <c r="P54" s="65"/>
      <c r="Q54" s="66"/>
      <c r="R54" s="65">
        <f>VLOOKUP($A54,'Return Data'!$B$7:$R$2292,16,0)</f>
        <v>18.547599999999999</v>
      </c>
      <c r="S54" s="67">
        <f t="shared" si="16"/>
        <v>18</v>
      </c>
    </row>
    <row r="55" spans="1:19" x14ac:dyDescent="0.3">
      <c r="A55" s="63" t="s">
        <v>313</v>
      </c>
      <c r="B55" s="64">
        <f>VLOOKUP($A55,'Return Data'!$B$7:$R$2292,3,0)</f>
        <v>44494</v>
      </c>
      <c r="C55" s="65">
        <f>VLOOKUP($A55,'Return Data'!$B$7:$R$2292,4,0)</f>
        <v>150.27199999999999</v>
      </c>
      <c r="D55" s="65">
        <f>VLOOKUP($A55,'Return Data'!$B$7:$R$2292,10,0)</f>
        <v>11.5985</v>
      </c>
      <c r="E55" s="66">
        <f t="shared" si="10"/>
        <v>21</v>
      </c>
      <c r="F55" s="65">
        <f>VLOOKUP($A55,'Return Data'!$B$7:$R$2292,11,0)</f>
        <v>27.573699999999999</v>
      </c>
      <c r="G55" s="66">
        <f t="shared" si="11"/>
        <v>33</v>
      </c>
      <c r="H55" s="65">
        <f>VLOOKUP($A55,'Return Data'!$B$7:$R$2292,12,0)</f>
        <v>30.978400000000001</v>
      </c>
      <c r="I55" s="66">
        <f t="shared" si="12"/>
        <v>39</v>
      </c>
      <c r="J55" s="65">
        <f>VLOOKUP($A55,'Return Data'!$B$7:$R$2292,13,0)</f>
        <v>55.7179</v>
      </c>
      <c r="K55" s="66">
        <f t="shared" si="13"/>
        <v>43</v>
      </c>
      <c r="L55" s="65">
        <f>VLOOKUP($A55,'Return Data'!$B$7:$R$2292,17,0)</f>
        <v>22.599499999999999</v>
      </c>
      <c r="M55" s="66">
        <f t="shared" ref="M55:M73" si="17">RANK(L55,L$8:L$73,0)</f>
        <v>47</v>
      </c>
      <c r="N55" s="65">
        <f>VLOOKUP($A55,'Return Data'!$B$7:$R$2292,14,0)</f>
        <v>18.9587</v>
      </c>
      <c r="O55" s="66">
        <f>RANK(N55,N$8:N$73,0)</f>
        <v>40</v>
      </c>
      <c r="P55" s="65">
        <f>VLOOKUP($A55,'Return Data'!$B$7:$R$2292,15,0)</f>
        <v>11.6493</v>
      </c>
      <c r="Q55" s="66">
        <f>RANK(P55,P$8:P$73,0)</f>
        <v>34</v>
      </c>
      <c r="R55" s="65">
        <f>VLOOKUP($A55,'Return Data'!$B$7:$R$2292,16,0)</f>
        <v>15.8873</v>
      </c>
      <c r="S55" s="67">
        <f t="shared" si="16"/>
        <v>30</v>
      </c>
    </row>
    <row r="56" spans="1:19" x14ac:dyDescent="0.3">
      <c r="A56" s="63" t="s">
        <v>314</v>
      </c>
      <c r="B56" s="64">
        <f>VLOOKUP($A56,'Return Data'!$B$7:$R$2292,3,0)</f>
        <v>44494</v>
      </c>
      <c r="C56" s="65">
        <f>VLOOKUP($A56,'Return Data'!$B$7:$R$2292,4,0)</f>
        <v>17.898199999999999</v>
      </c>
      <c r="D56" s="65">
        <f>VLOOKUP($A56,'Return Data'!$B$7:$R$2292,10,0)</f>
        <v>7.0262000000000002</v>
      </c>
      <c r="E56" s="66">
        <f t="shared" si="10"/>
        <v>49</v>
      </c>
      <c r="F56" s="65">
        <f>VLOOKUP($A56,'Return Data'!$B$7:$R$2292,11,0)</f>
        <v>47.058500000000002</v>
      </c>
      <c r="G56" s="66">
        <f t="shared" si="11"/>
        <v>4</v>
      </c>
      <c r="H56" s="65">
        <f>VLOOKUP($A56,'Return Data'!$B$7:$R$2292,12,0)</f>
        <v>62.725700000000003</v>
      </c>
      <c r="I56" s="66">
        <f t="shared" si="12"/>
        <v>4</v>
      </c>
      <c r="J56" s="65">
        <f>VLOOKUP($A56,'Return Data'!$B$7:$R$2292,13,0)</f>
        <v>100.1118</v>
      </c>
      <c r="K56" s="66">
        <f t="shared" si="13"/>
        <v>5</v>
      </c>
      <c r="L56" s="65">
        <f>VLOOKUP($A56,'Return Data'!$B$7:$R$2292,17,0)</f>
        <v>40.517099999999999</v>
      </c>
      <c r="M56" s="66">
        <f t="shared" si="17"/>
        <v>8</v>
      </c>
      <c r="N56" s="65">
        <f>VLOOKUP($A56,'Return Data'!$B$7:$R$2292,14,0)</f>
        <v>22.7925</v>
      </c>
      <c r="O56" s="66">
        <f>RANK(N56,N$8:N$73,0)</f>
        <v>25</v>
      </c>
      <c r="P56" s="65"/>
      <c r="Q56" s="66"/>
      <c r="R56" s="65">
        <f>VLOOKUP($A56,'Return Data'!$B$7:$R$2292,16,0)</f>
        <v>12.514200000000001</v>
      </c>
      <c r="S56" s="67">
        <f t="shared" si="16"/>
        <v>49</v>
      </c>
    </row>
    <row r="57" spans="1:19" x14ac:dyDescent="0.3">
      <c r="A57" s="63" t="s">
        <v>315</v>
      </c>
      <c r="B57" s="64">
        <f>VLOOKUP($A57,'Return Data'!$B$7:$R$2292,3,0)</f>
        <v>44494</v>
      </c>
      <c r="C57" s="65">
        <f>VLOOKUP($A57,'Return Data'!$B$7:$R$2292,4,0)</f>
        <v>15.393700000000001</v>
      </c>
      <c r="D57" s="65">
        <f>VLOOKUP($A57,'Return Data'!$B$7:$R$2292,10,0)</f>
        <v>6.8487999999999998</v>
      </c>
      <c r="E57" s="66">
        <f t="shared" si="10"/>
        <v>52</v>
      </c>
      <c r="F57" s="65">
        <f>VLOOKUP($A57,'Return Data'!$B$7:$R$2292,11,0)</f>
        <v>46.840200000000003</v>
      </c>
      <c r="G57" s="66">
        <f t="shared" si="11"/>
        <v>5</v>
      </c>
      <c r="H57" s="65">
        <f>VLOOKUP($A57,'Return Data'!$B$7:$R$2292,12,0)</f>
        <v>63.930199999999999</v>
      </c>
      <c r="I57" s="66">
        <f t="shared" si="12"/>
        <v>3</v>
      </c>
      <c r="J57" s="65">
        <f>VLOOKUP($A57,'Return Data'!$B$7:$R$2292,13,0)</f>
        <v>102.21339999999999</v>
      </c>
      <c r="K57" s="66">
        <f t="shared" si="13"/>
        <v>3</v>
      </c>
      <c r="L57" s="65">
        <f>VLOOKUP($A57,'Return Data'!$B$7:$R$2292,17,0)</f>
        <v>40.936700000000002</v>
      </c>
      <c r="M57" s="66">
        <f t="shared" si="17"/>
        <v>7</v>
      </c>
      <c r="N57" s="65">
        <f>VLOOKUP($A57,'Return Data'!$B$7:$R$2292,14,0)</f>
        <v>23.114799999999999</v>
      </c>
      <c r="O57" s="66">
        <f>RANK(N57,N$8:N$73,0)</f>
        <v>21</v>
      </c>
      <c r="P57" s="65"/>
      <c r="Q57" s="66"/>
      <c r="R57" s="65">
        <f>VLOOKUP($A57,'Return Data'!$B$7:$R$2292,16,0)</f>
        <v>9.8498999999999999</v>
      </c>
      <c r="S57" s="67">
        <f t="shared" si="16"/>
        <v>58</v>
      </c>
    </row>
    <row r="58" spans="1:19" x14ac:dyDescent="0.3">
      <c r="A58" s="63" t="s">
        <v>316</v>
      </c>
      <c r="B58" s="64">
        <f>VLOOKUP($A58,'Return Data'!$B$7:$R$2292,3,0)</f>
        <v>44494</v>
      </c>
      <c r="C58" s="65">
        <f>VLOOKUP($A58,'Return Data'!$B$7:$R$2292,4,0)</f>
        <v>14.489599999999999</v>
      </c>
      <c r="D58" s="65">
        <f>VLOOKUP($A58,'Return Data'!$B$7:$R$2292,10,0)</f>
        <v>7.9066999999999998</v>
      </c>
      <c r="E58" s="66">
        <f t="shared" si="10"/>
        <v>45</v>
      </c>
      <c r="F58" s="65">
        <f>VLOOKUP($A58,'Return Data'!$B$7:$R$2292,11,0)</f>
        <v>51.954300000000003</v>
      </c>
      <c r="G58" s="66">
        <f t="shared" si="11"/>
        <v>1</v>
      </c>
      <c r="H58" s="65">
        <f>VLOOKUP($A58,'Return Data'!$B$7:$R$2292,12,0)</f>
        <v>71.801900000000003</v>
      </c>
      <c r="I58" s="66">
        <f t="shared" si="12"/>
        <v>1</v>
      </c>
      <c r="J58" s="65">
        <f>VLOOKUP($A58,'Return Data'!$B$7:$R$2292,13,0)</f>
        <v>112.9164</v>
      </c>
      <c r="K58" s="66">
        <f t="shared" si="13"/>
        <v>1</v>
      </c>
      <c r="L58" s="65">
        <f>VLOOKUP($A58,'Return Data'!$B$7:$R$2292,17,0)</f>
        <v>42.973599999999998</v>
      </c>
      <c r="M58" s="66">
        <f t="shared" si="17"/>
        <v>6</v>
      </c>
      <c r="N58" s="65"/>
      <c r="O58" s="66"/>
      <c r="P58" s="65"/>
      <c r="Q58" s="66"/>
      <c r="R58" s="65">
        <f>VLOOKUP($A58,'Return Data'!$B$7:$R$2292,16,0)</f>
        <v>9.5233000000000008</v>
      </c>
      <c r="S58" s="67">
        <f t="shared" si="16"/>
        <v>59</v>
      </c>
    </row>
    <row r="59" spans="1:19" x14ac:dyDescent="0.3">
      <c r="A59" s="63" t="s">
        <v>317</v>
      </c>
      <c r="B59" s="64">
        <f>VLOOKUP($A59,'Return Data'!$B$7:$R$2292,3,0)</f>
        <v>44494</v>
      </c>
      <c r="C59" s="65">
        <f>VLOOKUP($A59,'Return Data'!$B$7:$R$2292,4,0)</f>
        <v>15.408099999999999</v>
      </c>
      <c r="D59" s="65">
        <f>VLOOKUP($A59,'Return Data'!$B$7:$R$2292,10,0)</f>
        <v>7.3369</v>
      </c>
      <c r="E59" s="66">
        <f t="shared" si="10"/>
        <v>47</v>
      </c>
      <c r="F59" s="65">
        <f>VLOOKUP($A59,'Return Data'!$B$7:$R$2292,11,0)</f>
        <v>48.905099999999997</v>
      </c>
      <c r="G59" s="66">
        <f t="shared" si="11"/>
        <v>2</v>
      </c>
      <c r="H59" s="65">
        <f>VLOOKUP($A59,'Return Data'!$B$7:$R$2292,12,0)</f>
        <v>67.481200000000001</v>
      </c>
      <c r="I59" s="66">
        <f t="shared" si="12"/>
        <v>2</v>
      </c>
      <c r="J59" s="65">
        <f>VLOOKUP($A59,'Return Data'!$B$7:$R$2292,13,0)</f>
        <v>108.18940000000001</v>
      </c>
      <c r="K59" s="66">
        <f t="shared" si="13"/>
        <v>2</v>
      </c>
      <c r="L59" s="65">
        <f>VLOOKUP($A59,'Return Data'!$B$7:$R$2292,17,0)</f>
        <v>43.032400000000003</v>
      </c>
      <c r="M59" s="66">
        <f t="shared" si="17"/>
        <v>5</v>
      </c>
      <c r="N59" s="65">
        <f>VLOOKUP($A59,'Return Data'!$B$7:$R$2292,14,0)</f>
        <v>24.207699999999999</v>
      </c>
      <c r="O59" s="66">
        <f>RANK(N59,N$8:N$73,0)</f>
        <v>16</v>
      </c>
      <c r="P59" s="65"/>
      <c r="Q59" s="66"/>
      <c r="R59" s="65">
        <f>VLOOKUP($A59,'Return Data'!$B$7:$R$2292,16,0)</f>
        <v>10.5517</v>
      </c>
      <c r="S59" s="67">
        <f t="shared" si="16"/>
        <v>55</v>
      </c>
    </row>
    <row r="60" spans="1:19" x14ac:dyDescent="0.3">
      <c r="A60" s="63" t="s">
        <v>318</v>
      </c>
      <c r="B60" s="64">
        <f>VLOOKUP($A60,'Return Data'!$B$7:$R$2292,3,0)</f>
        <v>44494</v>
      </c>
      <c r="C60" s="65">
        <f>VLOOKUP($A60,'Return Data'!$B$7:$R$2292,4,0)</f>
        <v>14.686299999999999</v>
      </c>
      <c r="D60" s="65">
        <f>VLOOKUP($A60,'Return Data'!$B$7:$R$2292,10,0)</f>
        <v>6.7713999999999999</v>
      </c>
      <c r="E60" s="66">
        <f t="shared" si="10"/>
        <v>53</v>
      </c>
      <c r="F60" s="65">
        <f>VLOOKUP($A60,'Return Data'!$B$7:$R$2292,11,0)</f>
        <v>44.169899999999998</v>
      </c>
      <c r="G60" s="66">
        <f t="shared" si="11"/>
        <v>6</v>
      </c>
      <c r="H60" s="65">
        <f>VLOOKUP($A60,'Return Data'!$B$7:$R$2292,12,0)</f>
        <v>60.404299999999999</v>
      </c>
      <c r="I60" s="66">
        <f t="shared" si="12"/>
        <v>5</v>
      </c>
      <c r="J60" s="65">
        <f>VLOOKUP($A60,'Return Data'!$B$7:$R$2292,13,0)</f>
        <v>97.800600000000003</v>
      </c>
      <c r="K60" s="66">
        <f t="shared" si="13"/>
        <v>6</v>
      </c>
      <c r="L60" s="65">
        <f>VLOOKUP($A60,'Return Data'!$B$7:$R$2292,17,0)</f>
        <v>38.476199999999999</v>
      </c>
      <c r="M60" s="66">
        <f t="shared" si="17"/>
        <v>11</v>
      </c>
      <c r="N60" s="65"/>
      <c r="O60" s="66"/>
      <c r="P60" s="65"/>
      <c r="Q60" s="66"/>
      <c r="R60" s="65">
        <f>VLOOKUP($A60,'Return Data'!$B$7:$R$2292,16,0)</f>
        <v>11.3302</v>
      </c>
      <c r="S60" s="67">
        <f t="shared" si="16"/>
        <v>54</v>
      </c>
    </row>
    <row r="61" spans="1:19" x14ac:dyDescent="0.3">
      <c r="A61" s="63" t="s">
        <v>319</v>
      </c>
      <c r="B61" s="64">
        <f>VLOOKUP($A61,'Return Data'!$B$7:$R$2292,3,0)</f>
        <v>44494</v>
      </c>
      <c r="C61" s="65">
        <f>VLOOKUP($A61,'Return Data'!$B$7:$R$2292,4,0)</f>
        <v>23.863700000000001</v>
      </c>
      <c r="D61" s="65">
        <f>VLOOKUP($A61,'Return Data'!$B$7:$R$2292,10,0)</f>
        <v>11.505800000000001</v>
      </c>
      <c r="E61" s="66">
        <f t="shared" si="10"/>
        <v>22</v>
      </c>
      <c r="F61" s="65">
        <f>VLOOKUP($A61,'Return Data'!$B$7:$R$2292,11,0)</f>
        <v>27.2012</v>
      </c>
      <c r="G61" s="66">
        <f t="shared" si="11"/>
        <v>39</v>
      </c>
      <c r="H61" s="65">
        <f>VLOOKUP($A61,'Return Data'!$B$7:$R$2292,12,0)</f>
        <v>31.477499999999999</v>
      </c>
      <c r="I61" s="66">
        <f t="shared" si="12"/>
        <v>37</v>
      </c>
      <c r="J61" s="65">
        <f>VLOOKUP($A61,'Return Data'!$B$7:$R$2292,13,0)</f>
        <v>55.840499999999999</v>
      </c>
      <c r="K61" s="66">
        <f t="shared" si="13"/>
        <v>42</v>
      </c>
      <c r="L61" s="65">
        <f>VLOOKUP($A61,'Return Data'!$B$7:$R$2292,17,0)</f>
        <v>28.6602</v>
      </c>
      <c r="M61" s="66">
        <f t="shared" si="17"/>
        <v>28</v>
      </c>
      <c r="N61" s="65">
        <f>VLOOKUP($A61,'Return Data'!$B$7:$R$2292,14,0)</f>
        <v>21.565899999999999</v>
      </c>
      <c r="O61" s="66">
        <f>RANK(N61,N$8:N$73,0)</f>
        <v>29</v>
      </c>
      <c r="P61" s="65"/>
      <c r="Q61" s="66"/>
      <c r="R61" s="65">
        <f>VLOOKUP($A61,'Return Data'!$B$7:$R$2292,16,0)</f>
        <v>16.802800000000001</v>
      </c>
      <c r="S61" s="67">
        <f t="shared" si="16"/>
        <v>24</v>
      </c>
    </row>
    <row r="62" spans="1:19" x14ac:dyDescent="0.3">
      <c r="A62" s="63" t="s">
        <v>320</v>
      </c>
      <c r="B62" s="64">
        <f>VLOOKUP($A62,'Return Data'!$B$7:$R$2292,3,0)</f>
        <v>44494</v>
      </c>
      <c r="C62" s="65">
        <f>VLOOKUP($A62,'Return Data'!$B$7:$R$2292,4,0)</f>
        <v>21.8703</v>
      </c>
      <c r="D62" s="65">
        <f>VLOOKUP($A62,'Return Data'!$B$7:$R$2292,10,0)</f>
        <v>11.3621</v>
      </c>
      <c r="E62" s="66">
        <f t="shared" si="10"/>
        <v>25</v>
      </c>
      <c r="F62" s="65">
        <f>VLOOKUP($A62,'Return Data'!$B$7:$R$2292,11,0)</f>
        <v>27.448599999999999</v>
      </c>
      <c r="G62" s="66">
        <f t="shared" si="11"/>
        <v>35</v>
      </c>
      <c r="H62" s="65">
        <f>VLOOKUP($A62,'Return Data'!$B$7:$R$2292,12,0)</f>
        <v>31.8171</v>
      </c>
      <c r="I62" s="66">
        <f t="shared" si="12"/>
        <v>35</v>
      </c>
      <c r="J62" s="65">
        <f>VLOOKUP($A62,'Return Data'!$B$7:$R$2292,13,0)</f>
        <v>57.171799999999998</v>
      </c>
      <c r="K62" s="66">
        <f t="shared" si="13"/>
        <v>37</v>
      </c>
      <c r="L62" s="65">
        <f>VLOOKUP($A62,'Return Data'!$B$7:$R$2292,17,0)</f>
        <v>28.345600000000001</v>
      </c>
      <c r="M62" s="66">
        <f t="shared" si="17"/>
        <v>30</v>
      </c>
      <c r="N62" s="65">
        <f>VLOOKUP($A62,'Return Data'!$B$7:$R$2292,14,0)</f>
        <v>21.098400000000002</v>
      </c>
      <c r="O62" s="66">
        <f>RANK(N62,N$8:N$73,0)</f>
        <v>33</v>
      </c>
      <c r="P62" s="65">
        <f>VLOOKUP($A62,'Return Data'!$B$7:$R$2292,15,0)</f>
        <v>13.692399999999999</v>
      </c>
      <c r="Q62" s="66">
        <f>RANK(P62,P$8:P$73,0)</f>
        <v>24</v>
      </c>
      <c r="R62" s="65">
        <f>VLOOKUP($A62,'Return Data'!$B$7:$R$2292,16,0)</f>
        <v>12.6105</v>
      </c>
      <c r="S62" s="67">
        <f t="shared" si="16"/>
        <v>48</v>
      </c>
    </row>
    <row r="63" spans="1:19" x14ac:dyDescent="0.3">
      <c r="A63" s="63" t="s">
        <v>321</v>
      </c>
      <c r="B63" s="64">
        <f>VLOOKUP($A63,'Return Data'!$B$7:$R$2292,3,0)</f>
        <v>44494</v>
      </c>
      <c r="C63" s="65">
        <f>VLOOKUP($A63,'Return Data'!$B$7:$R$2292,4,0)</f>
        <v>17.023</v>
      </c>
      <c r="D63" s="65">
        <f>VLOOKUP($A63,'Return Data'!$B$7:$R$2292,10,0)</f>
        <v>6.9821999999999997</v>
      </c>
      <c r="E63" s="66">
        <f t="shared" si="10"/>
        <v>50</v>
      </c>
      <c r="F63" s="65">
        <f>VLOOKUP($A63,'Return Data'!$B$7:$R$2292,11,0)</f>
        <v>43.616399999999999</v>
      </c>
      <c r="G63" s="66">
        <f t="shared" si="11"/>
        <v>7</v>
      </c>
      <c r="H63" s="65">
        <f>VLOOKUP($A63,'Return Data'!$B$7:$R$2292,12,0)</f>
        <v>58.257800000000003</v>
      </c>
      <c r="I63" s="66">
        <f t="shared" si="12"/>
        <v>7</v>
      </c>
      <c r="J63" s="65">
        <f>VLOOKUP($A63,'Return Data'!$B$7:$R$2292,13,0)</f>
        <v>96.411699999999996</v>
      </c>
      <c r="K63" s="66">
        <f t="shared" si="13"/>
        <v>7</v>
      </c>
      <c r="L63" s="65">
        <f>VLOOKUP($A63,'Return Data'!$B$7:$R$2292,17,0)</f>
        <v>38.603299999999997</v>
      </c>
      <c r="M63" s="66">
        <f t="shared" si="17"/>
        <v>10</v>
      </c>
      <c r="N63" s="65"/>
      <c r="O63" s="66"/>
      <c r="P63" s="65"/>
      <c r="Q63" s="66"/>
      <c r="R63" s="65">
        <f>VLOOKUP($A63,'Return Data'!$B$7:$R$2292,16,0)</f>
        <v>17.3446</v>
      </c>
      <c r="S63" s="67">
        <f t="shared" si="16"/>
        <v>22</v>
      </c>
    </row>
    <row r="64" spans="1:19" x14ac:dyDescent="0.3">
      <c r="A64" s="63" t="s">
        <v>322</v>
      </c>
      <c r="B64" s="64">
        <f>VLOOKUP($A64,'Return Data'!$B$7:$R$2292,3,0)</f>
        <v>44494</v>
      </c>
      <c r="C64" s="65">
        <f>VLOOKUP($A64,'Return Data'!$B$7:$R$2292,4,0)</f>
        <v>28.652100000000001</v>
      </c>
      <c r="D64" s="65">
        <f>VLOOKUP($A64,'Return Data'!$B$7:$R$2292,10,0)</f>
        <v>13.348000000000001</v>
      </c>
      <c r="E64" s="66">
        <f t="shared" si="10"/>
        <v>12</v>
      </c>
      <c r="F64" s="65">
        <f>VLOOKUP($A64,'Return Data'!$B$7:$R$2292,11,0)</f>
        <v>26.498799999999999</v>
      </c>
      <c r="G64" s="66">
        <f t="shared" si="11"/>
        <v>43</v>
      </c>
      <c r="H64" s="65">
        <f>VLOOKUP($A64,'Return Data'!$B$7:$R$2292,12,0)</f>
        <v>30.121500000000001</v>
      </c>
      <c r="I64" s="66">
        <f t="shared" si="12"/>
        <v>43</v>
      </c>
      <c r="J64" s="65">
        <f>VLOOKUP($A64,'Return Data'!$B$7:$R$2292,13,0)</f>
        <v>54.244199999999999</v>
      </c>
      <c r="K64" s="66">
        <f t="shared" si="13"/>
        <v>45</v>
      </c>
      <c r="L64" s="65">
        <f>VLOOKUP($A64,'Return Data'!$B$7:$R$2292,17,0)</f>
        <v>24.796299999999999</v>
      </c>
      <c r="M64" s="66">
        <f t="shared" si="17"/>
        <v>42</v>
      </c>
      <c r="N64" s="65">
        <f>VLOOKUP($A64,'Return Data'!$B$7:$R$2292,14,0)</f>
        <v>22.7684</v>
      </c>
      <c r="O64" s="66">
        <f t="shared" ref="O64:O69" si="18">RANK(N64,N$8:N$73,0)</f>
        <v>26</v>
      </c>
      <c r="P64" s="65">
        <f>VLOOKUP($A64,'Return Data'!$B$7:$R$2292,15,0)</f>
        <v>15.204499999999999</v>
      </c>
      <c r="Q64" s="66">
        <f>RANK(P64,P$8:P$73,0)</f>
        <v>15</v>
      </c>
      <c r="R64" s="65">
        <f>VLOOKUP($A64,'Return Data'!$B$7:$R$2292,16,0)</f>
        <v>16.132100000000001</v>
      </c>
      <c r="S64" s="67">
        <f t="shared" si="16"/>
        <v>27</v>
      </c>
    </row>
    <row r="65" spans="1:19" x14ac:dyDescent="0.3">
      <c r="A65" s="63" t="s">
        <v>323</v>
      </c>
      <c r="B65" s="64">
        <f>VLOOKUP($A65,'Return Data'!$B$7:$R$2292,3,0)</f>
        <v>44494</v>
      </c>
      <c r="C65" s="65">
        <f>VLOOKUP($A65,'Return Data'!$B$7:$R$2292,4,0)</f>
        <v>176.47692947302201</v>
      </c>
      <c r="D65" s="65">
        <f>VLOOKUP($A65,'Return Data'!$B$7:$R$2292,10,0)</f>
        <v>9.1789000000000005</v>
      </c>
      <c r="E65" s="66">
        <f t="shared" si="10"/>
        <v>40</v>
      </c>
      <c r="F65" s="65">
        <f>VLOOKUP($A65,'Return Data'!$B$7:$R$2292,11,0)</f>
        <v>23.4832</v>
      </c>
      <c r="G65" s="66">
        <f t="shared" si="11"/>
        <v>55</v>
      </c>
      <c r="H65" s="65">
        <f>VLOOKUP($A65,'Return Data'!$B$7:$R$2292,12,0)</f>
        <v>23.864799999999999</v>
      </c>
      <c r="I65" s="66">
        <f t="shared" si="12"/>
        <v>58</v>
      </c>
      <c r="J65" s="65">
        <f>VLOOKUP($A65,'Return Data'!$B$7:$R$2292,13,0)</f>
        <v>42.152900000000002</v>
      </c>
      <c r="K65" s="66">
        <f t="shared" si="13"/>
        <v>58</v>
      </c>
      <c r="L65" s="65">
        <f>VLOOKUP($A65,'Return Data'!$B$7:$R$2292,17,0)</f>
        <v>22.011399999999998</v>
      </c>
      <c r="M65" s="66">
        <f t="shared" si="17"/>
        <v>50</v>
      </c>
      <c r="N65" s="65">
        <f>VLOOKUP($A65,'Return Data'!$B$7:$R$2292,14,0)</f>
        <v>17.765799999999999</v>
      </c>
      <c r="O65" s="66">
        <f t="shared" si="18"/>
        <v>42</v>
      </c>
      <c r="P65" s="65">
        <f>VLOOKUP($A65,'Return Data'!$B$7:$R$2292,15,0)</f>
        <v>14.3408</v>
      </c>
      <c r="Q65" s="66">
        <f>RANK(P65,P$8:P$73,0)</f>
        <v>21</v>
      </c>
      <c r="R65" s="65">
        <f>VLOOKUP($A65,'Return Data'!$B$7:$R$2292,16,0)</f>
        <v>11.8729</v>
      </c>
      <c r="S65" s="67">
        <f t="shared" si="16"/>
        <v>51</v>
      </c>
    </row>
    <row r="66" spans="1:19" x14ac:dyDescent="0.3">
      <c r="A66" s="63" t="s">
        <v>324</v>
      </c>
      <c r="B66" s="64">
        <f>VLOOKUP($A66,'Return Data'!$B$7:$R$2292,3,0)</f>
        <v>44494</v>
      </c>
      <c r="C66" s="65">
        <f>VLOOKUP($A66,'Return Data'!$B$7:$R$2292,4,0)</f>
        <v>42.7</v>
      </c>
      <c r="D66" s="65">
        <f>VLOOKUP($A66,'Return Data'!$B$7:$R$2292,10,0)</f>
        <v>12.398</v>
      </c>
      <c r="E66" s="66">
        <f t="shared" si="10"/>
        <v>17</v>
      </c>
      <c r="F66" s="65">
        <f>VLOOKUP($A66,'Return Data'!$B$7:$R$2292,11,0)</f>
        <v>31.263400000000001</v>
      </c>
      <c r="G66" s="66">
        <f t="shared" si="11"/>
        <v>15</v>
      </c>
      <c r="H66" s="65">
        <f>VLOOKUP($A66,'Return Data'!$B$7:$R$2292,12,0)</f>
        <v>34.742800000000003</v>
      </c>
      <c r="I66" s="66">
        <f t="shared" si="12"/>
        <v>26</v>
      </c>
      <c r="J66" s="65">
        <f>VLOOKUP($A66,'Return Data'!$B$7:$R$2292,13,0)</f>
        <v>58.618099999999998</v>
      </c>
      <c r="K66" s="66">
        <f t="shared" si="13"/>
        <v>33</v>
      </c>
      <c r="L66" s="65">
        <f>VLOOKUP($A66,'Return Data'!$B$7:$R$2292,17,0)</f>
        <v>30.930599999999998</v>
      </c>
      <c r="M66" s="66">
        <f t="shared" si="17"/>
        <v>21</v>
      </c>
      <c r="N66" s="65">
        <f>VLOOKUP($A66,'Return Data'!$B$7:$R$2292,14,0)</f>
        <v>25.381499999999999</v>
      </c>
      <c r="O66" s="66">
        <f t="shared" si="18"/>
        <v>13</v>
      </c>
      <c r="P66" s="65">
        <f>VLOOKUP($A66,'Return Data'!$B$7:$R$2292,15,0)</f>
        <v>15.2742</v>
      </c>
      <c r="Q66" s="66">
        <f>RANK(P66,P$8:P$73,0)</f>
        <v>14</v>
      </c>
      <c r="R66" s="65">
        <f>VLOOKUP($A66,'Return Data'!$B$7:$R$2292,16,0)</f>
        <v>15.884399999999999</v>
      </c>
      <c r="S66" s="67">
        <f t="shared" si="16"/>
        <v>31</v>
      </c>
    </row>
    <row r="67" spans="1:19" x14ac:dyDescent="0.3">
      <c r="A67" s="63" t="s">
        <v>325</v>
      </c>
      <c r="B67" s="64">
        <f>VLOOKUP($A67,'Return Data'!$B$7:$R$2292,3,0)</f>
        <v>0</v>
      </c>
      <c r="C67" s="65">
        <f>VLOOKUP($A67,'Return Data'!$B$7:$R$2292,4,0)</f>
        <v>0</v>
      </c>
      <c r="D67" s="65">
        <f>VLOOKUP($A67,'Return Data'!$B$7:$R$2292,10,0)</f>
        <v>0</v>
      </c>
      <c r="E67" s="66">
        <f t="shared" si="10"/>
        <v>62</v>
      </c>
      <c r="F67" s="65">
        <f>VLOOKUP($A67,'Return Data'!$B$7:$R$2292,11,0)</f>
        <v>0</v>
      </c>
      <c r="G67" s="66">
        <f t="shared" si="11"/>
        <v>62</v>
      </c>
      <c r="H67" s="65">
        <f>VLOOKUP($A67,'Return Data'!$B$7:$R$2292,12,0)</f>
        <v>0</v>
      </c>
      <c r="I67" s="66">
        <f t="shared" si="12"/>
        <v>62</v>
      </c>
      <c r="J67" s="65">
        <f>VLOOKUP($A67,'Return Data'!$B$7:$R$2292,13,0)</f>
        <v>0</v>
      </c>
      <c r="K67" s="66">
        <f t="shared" si="13"/>
        <v>62</v>
      </c>
      <c r="L67" s="65">
        <f>VLOOKUP($A67,'Return Data'!$B$7:$R$2292,17,0)</f>
        <v>0</v>
      </c>
      <c r="M67" s="66">
        <f t="shared" si="17"/>
        <v>59</v>
      </c>
      <c r="N67" s="65">
        <f>VLOOKUP($A67,'Return Data'!$B$7:$R$2292,14,0)</f>
        <v>0</v>
      </c>
      <c r="O67" s="66">
        <f t="shared" si="18"/>
        <v>50</v>
      </c>
      <c r="P67" s="65"/>
      <c r="Q67" s="66"/>
      <c r="R67" s="65">
        <f>VLOOKUP($A67,'Return Data'!$B$7:$R$2292,16,0)</f>
        <v>0</v>
      </c>
      <c r="S67" s="67">
        <f t="shared" si="16"/>
        <v>62</v>
      </c>
    </row>
    <row r="68" spans="1:19" x14ac:dyDescent="0.3">
      <c r="A68" s="63" t="s">
        <v>326</v>
      </c>
      <c r="B68" s="64">
        <f>VLOOKUP($A68,'Return Data'!$B$7:$R$2292,3,0)</f>
        <v>0</v>
      </c>
      <c r="C68" s="65">
        <f>VLOOKUP($A68,'Return Data'!$B$7:$R$2292,4,0)</f>
        <v>0</v>
      </c>
      <c r="D68" s="65">
        <f>VLOOKUP($A68,'Return Data'!$B$7:$R$2292,10,0)</f>
        <v>0</v>
      </c>
      <c r="E68" s="66">
        <f t="shared" si="10"/>
        <v>62</v>
      </c>
      <c r="F68" s="65">
        <f>VLOOKUP($A68,'Return Data'!$B$7:$R$2292,11,0)</f>
        <v>0</v>
      </c>
      <c r="G68" s="66">
        <f t="shared" si="11"/>
        <v>62</v>
      </c>
      <c r="H68" s="65">
        <f>VLOOKUP($A68,'Return Data'!$B$7:$R$2292,12,0)</f>
        <v>0</v>
      </c>
      <c r="I68" s="66">
        <f t="shared" si="12"/>
        <v>62</v>
      </c>
      <c r="J68" s="65">
        <f>VLOOKUP($A68,'Return Data'!$B$7:$R$2292,13,0)</f>
        <v>0</v>
      </c>
      <c r="K68" s="66">
        <f t="shared" si="13"/>
        <v>62</v>
      </c>
      <c r="L68" s="65">
        <f>VLOOKUP($A68,'Return Data'!$B$7:$R$2292,17,0)</f>
        <v>0</v>
      </c>
      <c r="M68" s="66">
        <f t="shared" si="17"/>
        <v>59</v>
      </c>
      <c r="N68" s="65">
        <f>VLOOKUP($A68,'Return Data'!$B$7:$R$2292,14,0)</f>
        <v>0</v>
      </c>
      <c r="O68" s="66">
        <f t="shared" si="18"/>
        <v>50</v>
      </c>
      <c r="P68" s="65"/>
      <c r="Q68" s="66"/>
      <c r="R68" s="65">
        <f>VLOOKUP($A68,'Return Data'!$B$7:$R$2292,16,0)</f>
        <v>0</v>
      </c>
      <c r="S68" s="67">
        <f t="shared" si="16"/>
        <v>62</v>
      </c>
    </row>
    <row r="69" spans="1:19" x14ac:dyDescent="0.3">
      <c r="A69" s="63" t="s">
        <v>327</v>
      </c>
      <c r="B69" s="64">
        <f>VLOOKUP($A69,'Return Data'!$B$7:$R$2292,3,0)</f>
        <v>0</v>
      </c>
      <c r="C69" s="65">
        <f>VLOOKUP($A69,'Return Data'!$B$7:$R$2292,4,0)</f>
        <v>0</v>
      </c>
      <c r="D69" s="65">
        <f>VLOOKUP($A69,'Return Data'!$B$7:$R$2292,10,0)</f>
        <v>0</v>
      </c>
      <c r="E69" s="66">
        <f t="shared" si="10"/>
        <v>62</v>
      </c>
      <c r="F69" s="65">
        <f>VLOOKUP($A69,'Return Data'!$B$7:$R$2292,11,0)</f>
        <v>0</v>
      </c>
      <c r="G69" s="66">
        <f t="shared" si="11"/>
        <v>62</v>
      </c>
      <c r="H69" s="65">
        <f>VLOOKUP($A69,'Return Data'!$B$7:$R$2292,12,0)</f>
        <v>0</v>
      </c>
      <c r="I69" s="66">
        <f t="shared" si="12"/>
        <v>62</v>
      </c>
      <c r="J69" s="65">
        <f>VLOOKUP($A69,'Return Data'!$B$7:$R$2292,13,0)</f>
        <v>0</v>
      </c>
      <c r="K69" s="66">
        <f t="shared" si="13"/>
        <v>62</v>
      </c>
      <c r="L69" s="65">
        <f>VLOOKUP($A69,'Return Data'!$B$7:$R$2292,17,0)</f>
        <v>0</v>
      </c>
      <c r="M69" s="66">
        <f t="shared" si="17"/>
        <v>59</v>
      </c>
      <c r="N69" s="65">
        <f>VLOOKUP($A69,'Return Data'!$B$7:$R$2292,14,0)</f>
        <v>0</v>
      </c>
      <c r="O69" s="66">
        <f t="shared" si="18"/>
        <v>50</v>
      </c>
      <c r="P69" s="65"/>
      <c r="Q69" s="66"/>
      <c r="R69" s="65">
        <f>VLOOKUP($A69,'Return Data'!$B$7:$R$2292,16,0)</f>
        <v>0</v>
      </c>
      <c r="S69" s="67">
        <f t="shared" si="16"/>
        <v>62</v>
      </c>
    </row>
    <row r="70" spans="1:19" x14ac:dyDescent="0.3">
      <c r="A70" s="63" t="s">
        <v>328</v>
      </c>
      <c r="B70" s="64">
        <f>VLOOKUP($A70,'Return Data'!$B$7:$R$2292,3,0)</f>
        <v>0</v>
      </c>
      <c r="C70" s="65">
        <f>VLOOKUP($A70,'Return Data'!$B$7:$R$2292,4,0)</f>
        <v>0</v>
      </c>
      <c r="D70" s="65">
        <f>VLOOKUP($A70,'Return Data'!$B$7:$R$2292,10,0)</f>
        <v>0</v>
      </c>
      <c r="E70" s="66">
        <f t="shared" si="10"/>
        <v>62</v>
      </c>
      <c r="F70" s="65">
        <f>VLOOKUP($A70,'Return Data'!$B$7:$R$2292,11,0)</f>
        <v>0</v>
      </c>
      <c r="G70" s="66">
        <f t="shared" si="11"/>
        <v>62</v>
      </c>
      <c r="H70" s="65">
        <f>VLOOKUP($A70,'Return Data'!$B$7:$R$2292,12,0)</f>
        <v>0</v>
      </c>
      <c r="I70" s="66">
        <f t="shared" si="12"/>
        <v>62</v>
      </c>
      <c r="J70" s="65">
        <f>VLOOKUP($A70,'Return Data'!$B$7:$R$2292,13,0)</f>
        <v>0</v>
      </c>
      <c r="K70" s="66">
        <f t="shared" si="13"/>
        <v>62</v>
      </c>
      <c r="L70" s="65">
        <f>VLOOKUP($A70,'Return Data'!$B$7:$R$2292,17,0)</f>
        <v>0</v>
      </c>
      <c r="M70" s="66">
        <f t="shared" si="17"/>
        <v>59</v>
      </c>
      <c r="N70" s="65"/>
      <c r="O70" s="66"/>
      <c r="P70" s="65"/>
      <c r="Q70" s="66"/>
      <c r="R70" s="65">
        <f>VLOOKUP($A70,'Return Data'!$B$7:$R$2292,16,0)</f>
        <v>0</v>
      </c>
      <c r="S70" s="67">
        <f t="shared" si="16"/>
        <v>62</v>
      </c>
    </row>
    <row r="71" spans="1:19" x14ac:dyDescent="0.3">
      <c r="A71" s="63" t="s">
        <v>329</v>
      </c>
      <c r="B71" s="64">
        <f>VLOOKUP($A71,'Return Data'!$B$7:$R$2292,3,0)</f>
        <v>0</v>
      </c>
      <c r="C71" s="65">
        <f>VLOOKUP($A71,'Return Data'!$B$7:$R$2292,4,0)</f>
        <v>0</v>
      </c>
      <c r="D71" s="65">
        <f>VLOOKUP($A71,'Return Data'!$B$7:$R$2292,10,0)</f>
        <v>0</v>
      </c>
      <c r="E71" s="66">
        <f t="shared" si="10"/>
        <v>62</v>
      </c>
      <c r="F71" s="65">
        <f>VLOOKUP($A71,'Return Data'!$B$7:$R$2292,11,0)</f>
        <v>0</v>
      </c>
      <c r="G71" s="66">
        <f t="shared" si="11"/>
        <v>62</v>
      </c>
      <c r="H71" s="65">
        <f>VLOOKUP($A71,'Return Data'!$B$7:$R$2292,12,0)</f>
        <v>0</v>
      </c>
      <c r="I71" s="66">
        <f t="shared" si="12"/>
        <v>62</v>
      </c>
      <c r="J71" s="65">
        <f>VLOOKUP($A71,'Return Data'!$B$7:$R$2292,13,0)</f>
        <v>0</v>
      </c>
      <c r="K71" s="66">
        <f t="shared" si="13"/>
        <v>62</v>
      </c>
      <c r="L71" s="65">
        <f>VLOOKUP($A71,'Return Data'!$B$7:$R$2292,17,0)</f>
        <v>0</v>
      </c>
      <c r="M71" s="66">
        <f t="shared" si="17"/>
        <v>59</v>
      </c>
      <c r="N71" s="65"/>
      <c r="O71" s="66"/>
      <c r="P71" s="65"/>
      <c r="Q71" s="66"/>
      <c r="R71" s="65">
        <f>VLOOKUP($A71,'Return Data'!$B$7:$R$2292,16,0)</f>
        <v>0</v>
      </c>
      <c r="S71" s="67">
        <f t="shared" si="16"/>
        <v>62</v>
      </c>
    </row>
    <row r="72" spans="1:19" x14ac:dyDescent="0.3">
      <c r="A72" s="63" t="s">
        <v>330</v>
      </c>
      <c r="B72" s="64">
        <f>VLOOKUP($A72,'Return Data'!$B$7:$R$2292,3,0)</f>
        <v>44494</v>
      </c>
      <c r="C72" s="65">
        <f>VLOOKUP($A72,'Return Data'!$B$7:$R$2292,4,0)</f>
        <v>148.00810000000001</v>
      </c>
      <c r="D72" s="65">
        <f>VLOOKUP($A72,'Return Data'!$B$7:$R$2292,10,0)</f>
        <v>10.173</v>
      </c>
      <c r="E72" s="66">
        <f t="shared" ref="E72:E73" si="19">RANK(D72,D$8:D$73,0)</f>
        <v>37</v>
      </c>
      <c r="F72" s="65">
        <f>VLOOKUP($A72,'Return Data'!$B$7:$R$2292,11,0)</f>
        <v>28.369199999999999</v>
      </c>
      <c r="G72" s="66">
        <f t="shared" ref="G72:G73" si="20">RANK(F72,F$8:F$73,0)</f>
        <v>28</v>
      </c>
      <c r="H72" s="65">
        <f>VLOOKUP($A72,'Return Data'!$B$7:$R$2292,12,0)</f>
        <v>30.615600000000001</v>
      </c>
      <c r="I72" s="66">
        <f t="shared" ref="I72:I73" si="21">RANK(H72,H$8:H$73,0)</f>
        <v>41</v>
      </c>
      <c r="J72" s="65">
        <f>VLOOKUP($A72,'Return Data'!$B$7:$R$2292,13,0)</f>
        <v>58.962499999999999</v>
      </c>
      <c r="K72" s="66">
        <f t="shared" ref="K72:K73" si="22">RANK(J72,J$8:J$73,0)</f>
        <v>30</v>
      </c>
      <c r="L72" s="65">
        <f>VLOOKUP($A72,'Return Data'!$B$7:$R$2292,17,0)</f>
        <v>31.0748</v>
      </c>
      <c r="M72" s="66">
        <f t="shared" si="17"/>
        <v>20</v>
      </c>
      <c r="N72" s="65">
        <f>VLOOKUP($A72,'Return Data'!$B$7:$R$2292,14,0)</f>
        <v>23.810099999999998</v>
      </c>
      <c r="O72" s="66">
        <f>RANK(N72,N$8:N$73,0)</f>
        <v>17</v>
      </c>
      <c r="P72" s="65">
        <f>VLOOKUP($A72,'Return Data'!$B$7:$R$2292,15,0)</f>
        <v>15.688800000000001</v>
      </c>
      <c r="Q72" s="66">
        <f>RANK(P72,P$8:P$73,0)</f>
        <v>12</v>
      </c>
      <c r="R72" s="65">
        <f>VLOOKUP($A72,'Return Data'!$B$7:$R$2292,16,0)</f>
        <v>12.668900000000001</v>
      </c>
      <c r="S72" s="67">
        <f t="shared" ref="S72:S73" si="23">RANK(R72,R$8:R$73,0)</f>
        <v>46</v>
      </c>
    </row>
    <row r="73" spans="1:19" x14ac:dyDescent="0.3">
      <c r="A73" s="63" t="s">
        <v>331</v>
      </c>
      <c r="B73" s="64">
        <f>VLOOKUP($A73,'Return Data'!$B$7:$R$2292,3,0)</f>
        <v>44494</v>
      </c>
      <c r="C73" s="65">
        <f>VLOOKUP($A73,'Return Data'!$B$7:$R$2292,4,0)</f>
        <v>234.66105366041401</v>
      </c>
      <c r="D73" s="65">
        <f>VLOOKUP($A73,'Return Data'!$B$7:$R$2292,10,0)</f>
        <v>11.7385</v>
      </c>
      <c r="E73" s="66">
        <f t="shared" si="19"/>
        <v>19</v>
      </c>
      <c r="F73" s="65">
        <f>VLOOKUP($A73,'Return Data'!$B$7:$R$2292,11,0)</f>
        <v>27.261800000000001</v>
      </c>
      <c r="G73" s="66">
        <f t="shared" si="20"/>
        <v>37</v>
      </c>
      <c r="H73" s="65">
        <f>VLOOKUP($A73,'Return Data'!$B$7:$R$2292,12,0)</f>
        <v>28.4298</v>
      </c>
      <c r="I73" s="66">
        <f t="shared" si="21"/>
        <v>48</v>
      </c>
      <c r="J73" s="65">
        <f>VLOOKUP($A73,'Return Data'!$B$7:$R$2292,13,0)</f>
        <v>52.209299999999999</v>
      </c>
      <c r="K73" s="66">
        <f t="shared" si="22"/>
        <v>46</v>
      </c>
      <c r="L73" s="65">
        <f>VLOOKUP($A73,'Return Data'!$B$7:$R$2292,17,0)</f>
        <v>23.857600000000001</v>
      </c>
      <c r="M73" s="66">
        <f t="shared" si="17"/>
        <v>44</v>
      </c>
      <c r="N73" s="65">
        <f>VLOOKUP($A73,'Return Data'!$B$7:$R$2292,14,0)</f>
        <v>20.273900000000001</v>
      </c>
      <c r="O73" s="66">
        <f>RANK(N73,N$8:N$73,0)</f>
        <v>38</v>
      </c>
      <c r="P73" s="65">
        <f>VLOOKUP($A73,'Return Data'!$B$7:$R$2292,15,0)</f>
        <v>13.650700000000001</v>
      </c>
      <c r="Q73" s="66">
        <f>RANK(P73,P$8:P$73,0)</f>
        <v>25</v>
      </c>
      <c r="R73" s="65">
        <f>VLOOKUP($A73,'Return Data'!$B$7:$R$2292,16,0)</f>
        <v>18.4983</v>
      </c>
      <c r="S73" s="67">
        <f t="shared" si="23"/>
        <v>19</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9.4061060606060618</v>
      </c>
      <c r="E75" s="74"/>
      <c r="F75" s="75">
        <f>AVERAGE(F8:F73)</f>
        <v>27.309477272727278</v>
      </c>
      <c r="G75" s="74"/>
      <c r="H75" s="75">
        <f>AVERAGE(H8:H73)</f>
        <v>33.302257575757572</v>
      </c>
      <c r="I75" s="74"/>
      <c r="J75" s="75">
        <f>AVERAGE(J8:J73)</f>
        <v>58.04673939393944</v>
      </c>
      <c r="K75" s="74"/>
      <c r="L75" s="75">
        <f>AVERAGE(L8:L73)</f>
        <v>27.736495238095241</v>
      </c>
      <c r="M75" s="74"/>
      <c r="N75" s="75">
        <f>AVERAGE(N8:N73)</f>
        <v>22.067680769230762</v>
      </c>
      <c r="O75" s="74"/>
      <c r="P75" s="75">
        <f>AVERAGE(P8:P73)</f>
        <v>15.049302564102563</v>
      </c>
      <c r="Q75" s="74"/>
      <c r="R75" s="75">
        <f>AVERAGE(R8:R73)</f>
        <v>15.234737878787881</v>
      </c>
      <c r="S75" s="76"/>
    </row>
    <row r="76" spans="1:19" x14ac:dyDescent="0.3">
      <c r="A76" s="73" t="s">
        <v>28</v>
      </c>
      <c r="B76" s="74"/>
      <c r="C76" s="74"/>
      <c r="D76" s="75">
        <f>MIN(D8:D73)</f>
        <v>0</v>
      </c>
      <c r="E76" s="74"/>
      <c r="F76" s="75">
        <f>MIN(F8:F73)</f>
        <v>0</v>
      </c>
      <c r="G76" s="74"/>
      <c r="H76" s="75">
        <f>MIN(H8:H73)</f>
        <v>0</v>
      </c>
      <c r="I76" s="74"/>
      <c r="J76" s="75">
        <f>MIN(J8:J73)</f>
        <v>0</v>
      </c>
      <c r="K76" s="74"/>
      <c r="L76" s="75">
        <f>MIN(L8:L73)</f>
        <v>0</v>
      </c>
      <c r="M76" s="74"/>
      <c r="N76" s="75">
        <f>MIN(N8:N73)</f>
        <v>0</v>
      </c>
      <c r="O76" s="74"/>
      <c r="P76" s="75">
        <f>MIN(P8:P73)</f>
        <v>8.8901000000000003</v>
      </c>
      <c r="Q76" s="74"/>
      <c r="R76" s="75">
        <f>MIN(R8:R73)</f>
        <v>0</v>
      </c>
      <c r="S76" s="76"/>
    </row>
    <row r="77" spans="1:19" ht="15" thickBot="1" x14ac:dyDescent="0.35">
      <c r="A77" s="77" t="s">
        <v>29</v>
      </c>
      <c r="B77" s="78"/>
      <c r="C77" s="78"/>
      <c r="D77" s="79">
        <f>MAX(D8:D73)</f>
        <v>17.302900000000001</v>
      </c>
      <c r="E77" s="78"/>
      <c r="F77" s="79">
        <f>MAX(F8:F73)</f>
        <v>51.954300000000003</v>
      </c>
      <c r="G77" s="78"/>
      <c r="H77" s="79">
        <f>MAX(H8:H73)</f>
        <v>71.801900000000003</v>
      </c>
      <c r="I77" s="78"/>
      <c r="J77" s="79">
        <f>MAX(J8:J73)</f>
        <v>112.9164</v>
      </c>
      <c r="K77" s="78"/>
      <c r="L77" s="79">
        <f>MAX(L8:L73)</f>
        <v>52.029600000000002</v>
      </c>
      <c r="M77" s="78"/>
      <c r="N77" s="79">
        <f>MAX(N8:N73)</f>
        <v>40.431699999999999</v>
      </c>
      <c r="O77" s="78"/>
      <c r="P77" s="79">
        <f>MAX(P8:P73)</f>
        <v>25.317900000000002</v>
      </c>
      <c r="Q77" s="78"/>
      <c r="R77" s="79">
        <f>MAX(R8:R73)</f>
        <v>31.725899999999999</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Data'!$B$7:$R$2292,3,0)</f>
        <v>44494</v>
      </c>
      <c r="C8" s="65">
        <f>VLOOKUP($A8,'Return Data'!$B$7:$R$2292,4,0)</f>
        <v>13.9</v>
      </c>
      <c r="D8" s="65">
        <f>VLOOKUP($A8,'Return Data'!$B$7:$R$2292,8,0)</f>
        <v>-0.64329999999999998</v>
      </c>
      <c r="E8" s="66">
        <f>RANK(D8,D$8:D$15,0)</f>
        <v>3</v>
      </c>
      <c r="F8" s="65">
        <f>VLOOKUP($A8,'Return Data'!$B$7:$R$2292,9,0)</f>
        <v>0.87080000000000002</v>
      </c>
      <c r="G8" s="66">
        <f t="shared" ref="G8" si="0">RANK(F8,F$8:F$15,0)</f>
        <v>2</v>
      </c>
      <c r="H8" s="65">
        <f>VLOOKUP($A8,'Return Data'!$B$7:$R$2292,10,0)</f>
        <v>17.796600000000002</v>
      </c>
      <c r="I8" s="66">
        <f t="shared" ref="I8" si="1">RANK(H8,H$8:H$15,0)</f>
        <v>1</v>
      </c>
      <c r="J8" s="65">
        <f>VLOOKUP($A8,'Return Data'!$B$7:$R$2292,11,0)</f>
        <v>35.742199999999997</v>
      </c>
      <c r="K8" s="66">
        <f t="shared" ref="K8" si="2">RANK(J8,J$8:J$15,0)</f>
        <v>1</v>
      </c>
      <c r="L8" s="65"/>
      <c r="M8" s="66"/>
      <c r="N8" s="65"/>
      <c r="O8" s="66"/>
      <c r="P8" s="65">
        <f>VLOOKUP($A8,'Return Data'!$B$7:$R$2292,16,0)</f>
        <v>39</v>
      </c>
      <c r="Q8" s="67">
        <f>RANK(P8,P$8:P$15,0)</f>
        <v>2</v>
      </c>
    </row>
    <row r="9" spans="1:18" x14ac:dyDescent="0.3">
      <c r="A9" s="63" t="s">
        <v>377</v>
      </c>
      <c r="B9" s="64">
        <f>VLOOKUP($A9,'Return Data'!$B$7:$R$2292,3,0)</f>
        <v>44494</v>
      </c>
      <c r="C9" s="65">
        <f>VLOOKUP($A9,'Return Data'!$B$7:$R$2292,4,0)</f>
        <v>17.239999999999998</v>
      </c>
      <c r="D9" s="65">
        <f>VLOOKUP($A9,'Return Data'!$B$7:$R$2292,8,0)</f>
        <v>-0.51929999999999998</v>
      </c>
      <c r="E9" s="66">
        <f t="shared" ref="E9:E15" si="3">RANK(D9,D$8:D$15,0)</f>
        <v>2</v>
      </c>
      <c r="F9" s="65">
        <f>VLOOKUP($A9,'Return Data'!$B$7:$R$2292,9,0)</f>
        <v>-0.91949999999999998</v>
      </c>
      <c r="G9" s="66">
        <f t="shared" ref="G9" si="4">RANK(F9,F$8:F$15,0)</f>
        <v>4</v>
      </c>
      <c r="H9" s="65">
        <f>VLOOKUP($A9,'Return Data'!$B$7:$R$2292,10,0)</f>
        <v>12.5326</v>
      </c>
      <c r="I9" s="66">
        <f t="shared" ref="I9" si="5">RANK(H9,H$8:H$15,0)</f>
        <v>4</v>
      </c>
      <c r="J9" s="65">
        <f>VLOOKUP($A9,'Return Data'!$B$7:$R$2292,11,0)</f>
        <v>23.584199999999999</v>
      </c>
      <c r="K9" s="66">
        <f t="shared" ref="K9" si="6">RANK(J9,J$8:J$15,0)</f>
        <v>4</v>
      </c>
      <c r="L9" s="65">
        <f>VLOOKUP($A9,'Return Data'!$B$7:$R$2292,12,0)</f>
        <v>25.108899999999998</v>
      </c>
      <c r="M9" s="66">
        <f t="shared" ref="M9:M13" si="7">RANK(L9,L$8:L$15,0)</f>
        <v>4</v>
      </c>
      <c r="N9" s="65">
        <f>VLOOKUP($A9,'Return Data'!$B$7:$R$2292,13,0)</f>
        <v>53.654200000000003</v>
      </c>
      <c r="O9" s="66">
        <f t="shared" ref="O9" si="8">RANK(N9,N$8:N$15,0)</f>
        <v>2</v>
      </c>
      <c r="P9" s="65">
        <f>VLOOKUP($A9,'Return Data'!$B$7:$R$2292,16,0)</f>
        <v>37.729700000000001</v>
      </c>
      <c r="Q9" s="67">
        <f t="shared" ref="Q9:Q15" si="9">RANK(P9,P$8:P$15,0)</f>
        <v>4</v>
      </c>
    </row>
    <row r="10" spans="1:18" x14ac:dyDescent="0.3">
      <c r="A10" s="63" t="s">
        <v>1961</v>
      </c>
      <c r="B10" s="64">
        <f>VLOOKUP($A10,'Return Data'!$B$7:$R$2292,3,0)</f>
        <v>44494</v>
      </c>
      <c r="C10" s="65">
        <f>VLOOKUP($A10,'Return Data'!$B$7:$R$2292,4,0)</f>
        <v>14.06</v>
      </c>
      <c r="D10" s="65">
        <f>VLOOKUP($A10,'Return Data'!$B$7:$R$2292,8,0)</f>
        <v>-1.8156000000000001</v>
      </c>
      <c r="E10" s="66">
        <f t="shared" si="3"/>
        <v>7</v>
      </c>
      <c r="F10" s="65">
        <f>VLOOKUP($A10,'Return Data'!$B$7:$R$2292,9,0)</f>
        <v>-1.3332999999999999</v>
      </c>
      <c r="G10" s="66">
        <f t="shared" ref="G10:G15" si="10">RANK(F10,F$8:F$15,0)</f>
        <v>7</v>
      </c>
      <c r="H10" s="65">
        <f>VLOOKUP($A10,'Return Data'!$B$7:$R$2292,10,0)</f>
        <v>4.9253999999999998</v>
      </c>
      <c r="I10" s="66">
        <f t="shared" ref="I10:I15" si="11">RANK(H10,H$8:H$15,0)</f>
        <v>8</v>
      </c>
      <c r="J10" s="65">
        <f>VLOOKUP($A10,'Return Data'!$B$7:$R$2292,11,0)</f>
        <v>20.1709</v>
      </c>
      <c r="K10" s="66">
        <f t="shared" ref="K10:K15" si="12">RANK(J10,J$8:J$15,0)</f>
        <v>6</v>
      </c>
      <c r="L10" s="65">
        <f>VLOOKUP($A10,'Return Data'!$B$7:$R$2292,12,0)</f>
        <v>21.4162</v>
      </c>
      <c r="M10" s="66">
        <f t="shared" si="7"/>
        <v>5</v>
      </c>
      <c r="N10" s="65"/>
      <c r="O10" s="66"/>
      <c r="P10" s="65">
        <f>VLOOKUP($A10,'Return Data'!$B$7:$R$2292,16,0)</f>
        <v>38.602400000000003</v>
      </c>
      <c r="Q10" s="67">
        <f t="shared" si="9"/>
        <v>3</v>
      </c>
    </row>
    <row r="11" spans="1:18" x14ac:dyDescent="0.3">
      <c r="A11" s="63" t="s">
        <v>1962</v>
      </c>
      <c r="B11" s="64">
        <f>VLOOKUP($A11,'Return Data'!$B$7:$R$2292,3,0)</f>
        <v>44494</v>
      </c>
      <c r="C11" s="65">
        <f>VLOOKUP($A11,'Return Data'!$B$7:$R$2292,4,0)</f>
        <v>13.39</v>
      </c>
      <c r="D11" s="65">
        <f>VLOOKUP($A11,'Return Data'!$B$7:$R$2292,8,0)</f>
        <v>-1.0347</v>
      </c>
      <c r="E11" s="66">
        <f t="shared" si="3"/>
        <v>4</v>
      </c>
      <c r="F11" s="65">
        <f>VLOOKUP($A11,'Return Data'!$B$7:$R$2292,9,0)</f>
        <v>0.4501</v>
      </c>
      <c r="G11" s="66">
        <f t="shared" si="10"/>
        <v>3</v>
      </c>
      <c r="H11" s="65">
        <f>VLOOKUP($A11,'Return Data'!$B$7:$R$2292,10,0)</f>
        <v>13.7638</v>
      </c>
      <c r="I11" s="66">
        <f t="shared" ref="I11" si="13">RANK(H11,H$8:H$15,0)</f>
        <v>2</v>
      </c>
      <c r="J11" s="65"/>
      <c r="K11" s="66"/>
      <c r="L11" s="65"/>
      <c r="M11" s="66"/>
      <c r="N11" s="65"/>
      <c r="O11" s="66"/>
      <c r="P11" s="65">
        <f>VLOOKUP($A11,'Return Data'!$B$7:$R$2292,16,0)</f>
        <v>33.9</v>
      </c>
      <c r="Q11" s="67">
        <f t="shared" si="9"/>
        <v>5</v>
      </c>
    </row>
    <row r="12" spans="1:18" x14ac:dyDescent="0.3">
      <c r="A12" s="63" t="s">
        <v>1964</v>
      </c>
      <c r="B12" s="64">
        <f>VLOOKUP($A12,'Return Data'!$B$7:$R$2292,3,0)</f>
        <v>44494</v>
      </c>
      <c r="C12" s="65">
        <f>VLOOKUP($A12,'Return Data'!$B$7:$R$2292,4,0)</f>
        <v>12.587999999999999</v>
      </c>
      <c r="D12" s="65">
        <f>VLOOKUP($A12,'Return Data'!$B$7:$R$2292,8,0)</f>
        <v>-1.1232</v>
      </c>
      <c r="E12" s="66">
        <f t="shared" si="3"/>
        <v>5</v>
      </c>
      <c r="F12" s="65">
        <f>VLOOKUP($A12,'Return Data'!$B$7:$R$2292,9,0)</f>
        <v>-0.9365</v>
      </c>
      <c r="G12" s="66">
        <f t="shared" si="10"/>
        <v>5</v>
      </c>
      <c r="H12" s="65">
        <f>VLOOKUP($A12,'Return Data'!$B$7:$R$2292,10,0)</f>
        <v>7.4153000000000002</v>
      </c>
      <c r="I12" s="66">
        <f t="shared" si="11"/>
        <v>6</v>
      </c>
      <c r="J12" s="65">
        <f>VLOOKUP($A12,'Return Data'!$B$7:$R$2292,11,0)</f>
        <v>19.965699999999998</v>
      </c>
      <c r="K12" s="66">
        <f t="shared" ref="K12" si="14">RANK(J12,J$8:J$15,0)</f>
        <v>7</v>
      </c>
      <c r="L12" s="65"/>
      <c r="M12" s="66"/>
      <c r="N12" s="65"/>
      <c r="O12" s="66"/>
      <c r="P12" s="65">
        <f>VLOOKUP($A12,'Return Data'!$B$7:$R$2292,16,0)</f>
        <v>25.88</v>
      </c>
      <c r="Q12" s="67">
        <f t="shared" si="9"/>
        <v>7</v>
      </c>
    </row>
    <row r="13" spans="1:18" x14ac:dyDescent="0.3">
      <c r="A13" s="63" t="s">
        <v>1967</v>
      </c>
      <c r="B13" s="64">
        <f>VLOOKUP($A13,'Return Data'!$B$7:$R$2292,3,0)</f>
        <v>44494</v>
      </c>
      <c r="C13" s="65">
        <f>VLOOKUP($A13,'Return Data'!$B$7:$R$2292,4,0)</f>
        <v>18.391300000000001</v>
      </c>
      <c r="D13" s="65">
        <f>VLOOKUP($A13,'Return Data'!$B$7:$R$2292,8,0)</f>
        <v>-3.0486</v>
      </c>
      <c r="E13" s="66">
        <f t="shared" si="3"/>
        <v>8</v>
      </c>
      <c r="F13" s="65">
        <f>VLOOKUP($A13,'Return Data'!$B$7:$R$2292,9,0)</f>
        <v>-1.7064999999999999</v>
      </c>
      <c r="G13" s="66">
        <f t="shared" si="10"/>
        <v>8</v>
      </c>
      <c r="H13" s="65">
        <f>VLOOKUP($A13,'Return Data'!$B$7:$R$2292,10,0)</f>
        <v>10.2761</v>
      </c>
      <c r="I13" s="66">
        <f t="shared" si="11"/>
        <v>5</v>
      </c>
      <c r="J13" s="65">
        <f>VLOOKUP($A13,'Return Data'!$B$7:$R$2292,11,0)</f>
        <v>32.303899999999999</v>
      </c>
      <c r="K13" s="66">
        <f t="shared" ref="K13" si="15">RANK(J13,J$8:J$15,0)</f>
        <v>2</v>
      </c>
      <c r="L13" s="65">
        <f>VLOOKUP($A13,'Return Data'!$B$7:$R$2292,12,0)</f>
        <v>49.823599999999999</v>
      </c>
      <c r="M13" s="66">
        <f t="shared" si="7"/>
        <v>1</v>
      </c>
      <c r="N13" s="65"/>
      <c r="O13" s="66"/>
      <c r="P13" s="65">
        <f>VLOOKUP($A13,'Return Data'!$B$7:$R$2292,16,0)</f>
        <v>83.912999999999997</v>
      </c>
      <c r="Q13" s="67">
        <f t="shared" si="9"/>
        <v>1</v>
      </c>
    </row>
    <row r="14" spans="1:18" x14ac:dyDescent="0.3">
      <c r="A14" s="63" t="s">
        <v>49</v>
      </c>
      <c r="B14" s="64">
        <f>VLOOKUP($A14,'Return Data'!$B$7:$R$2292,3,0)</f>
        <v>44494</v>
      </c>
      <c r="C14" s="65">
        <f>VLOOKUP($A14,'Return Data'!$B$7:$R$2292,4,0)</f>
        <v>17.37</v>
      </c>
      <c r="D14" s="65">
        <f>VLOOKUP($A14,'Return Data'!$B$7:$R$2292,8,0)</f>
        <v>-1.7534000000000001</v>
      </c>
      <c r="E14" s="66">
        <f t="shared" si="3"/>
        <v>6</v>
      </c>
      <c r="F14" s="65">
        <f>VLOOKUP($A14,'Return Data'!$B$7:$R$2292,9,0)</f>
        <v>-1.1944999999999999</v>
      </c>
      <c r="G14" s="66">
        <f t="shared" si="10"/>
        <v>6</v>
      </c>
      <c r="H14" s="65">
        <f>VLOOKUP($A14,'Return Data'!$B$7:$R$2292,10,0)</f>
        <v>7.2222</v>
      </c>
      <c r="I14" s="66">
        <f t="shared" si="11"/>
        <v>7</v>
      </c>
      <c r="J14" s="65">
        <f>VLOOKUP($A14,'Return Data'!$B$7:$R$2292,11,0)</f>
        <v>20.876799999999999</v>
      </c>
      <c r="K14" s="66">
        <f t="shared" si="12"/>
        <v>5</v>
      </c>
      <c r="L14" s="65">
        <f>VLOOKUP($A14,'Return Data'!$B$7:$R$2292,12,0)</f>
        <v>25.505800000000001</v>
      </c>
      <c r="M14" s="66">
        <f t="shared" ref="M14:M15" si="16">RANK(L14,L$8:L$15,0)</f>
        <v>3</v>
      </c>
      <c r="N14" s="65">
        <f>VLOOKUP($A14,'Return Data'!$B$7:$R$2292,13,0)</f>
        <v>52.368400000000001</v>
      </c>
      <c r="O14" s="66">
        <f t="shared" ref="O14:O15" si="17">RANK(N14,N$8:N$15,0)</f>
        <v>3</v>
      </c>
      <c r="P14" s="65">
        <f>VLOOKUP($A14,'Return Data'!$B$7:$R$2292,16,0)</f>
        <v>27.261600000000001</v>
      </c>
      <c r="Q14" s="67">
        <f t="shared" si="9"/>
        <v>6</v>
      </c>
    </row>
    <row r="15" spans="1:18" x14ac:dyDescent="0.3">
      <c r="A15" s="63" t="s">
        <v>50</v>
      </c>
      <c r="B15" s="64">
        <f>VLOOKUP($A15,'Return Data'!$B$7:$R$2292,3,0)</f>
        <v>44494</v>
      </c>
      <c r="C15" s="65">
        <f>VLOOKUP($A15,'Return Data'!$B$7:$R$2292,4,0)</f>
        <v>180.43969999999999</v>
      </c>
      <c r="D15" s="65">
        <f>VLOOKUP($A15,'Return Data'!$B$7:$R$2292,8,0)</f>
        <v>0.92449999999999999</v>
      </c>
      <c r="E15" s="66">
        <f t="shared" si="3"/>
        <v>1</v>
      </c>
      <c r="F15" s="65">
        <f>VLOOKUP($A15,'Return Data'!$B$7:$R$2292,9,0)</f>
        <v>1.4567000000000001</v>
      </c>
      <c r="G15" s="66">
        <f t="shared" si="10"/>
        <v>1</v>
      </c>
      <c r="H15" s="65">
        <f>VLOOKUP($A15,'Return Data'!$B$7:$R$2292,10,0)</f>
        <v>13.074</v>
      </c>
      <c r="I15" s="66">
        <f t="shared" si="11"/>
        <v>3</v>
      </c>
      <c r="J15" s="65">
        <f>VLOOKUP($A15,'Return Data'!$B$7:$R$2292,11,0)</f>
        <v>27.714300000000001</v>
      </c>
      <c r="K15" s="66">
        <f t="shared" si="12"/>
        <v>3</v>
      </c>
      <c r="L15" s="65">
        <f>VLOOKUP($A15,'Return Data'!$B$7:$R$2292,12,0)</f>
        <v>27.92</v>
      </c>
      <c r="M15" s="66">
        <f t="shared" si="16"/>
        <v>2</v>
      </c>
      <c r="N15" s="65">
        <f>VLOOKUP($A15,'Return Data'!$B$7:$R$2292,13,0)</f>
        <v>55.507599999999996</v>
      </c>
      <c r="O15" s="66">
        <f t="shared" si="17"/>
        <v>1</v>
      </c>
      <c r="P15" s="65">
        <f>VLOOKUP($A15,'Return Data'!$B$7:$R$2292,16,0)</f>
        <v>16.137799999999999</v>
      </c>
      <c r="Q15" s="67">
        <f t="shared" si="9"/>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-1.1266999999999998</v>
      </c>
      <c r="E17" s="74"/>
      <c r="F17" s="75">
        <f>AVERAGE(F8:F15)</f>
        <v>-0.41408749999999989</v>
      </c>
      <c r="G17" s="74"/>
      <c r="H17" s="75">
        <f>AVERAGE(H8:H15)</f>
        <v>10.87575</v>
      </c>
      <c r="I17" s="74"/>
      <c r="J17" s="75">
        <f>AVERAGE(J8:J15)</f>
        <v>25.765428571428572</v>
      </c>
      <c r="K17" s="74"/>
      <c r="L17" s="75">
        <f>AVERAGE(L8:L15)</f>
        <v>29.954899999999999</v>
      </c>
      <c r="M17" s="74"/>
      <c r="N17" s="75">
        <f>AVERAGE(N8:N15)</f>
        <v>53.843400000000003</v>
      </c>
      <c r="O17" s="74"/>
      <c r="P17" s="75">
        <f>AVERAGE(P8:P15)</f>
        <v>37.803062499999996</v>
      </c>
      <c r="Q17" s="76"/>
    </row>
    <row r="18" spans="1:17" ht="15" customHeight="1" x14ac:dyDescent="0.3">
      <c r="A18" s="73" t="s">
        <v>28</v>
      </c>
      <c r="B18" s="74"/>
      <c r="C18" s="74"/>
      <c r="D18" s="75">
        <f>MIN(D8:D15)</f>
        <v>-3.0486</v>
      </c>
      <c r="E18" s="74"/>
      <c r="F18" s="75">
        <f>MIN(F8:F15)</f>
        <v>-1.7064999999999999</v>
      </c>
      <c r="G18" s="74"/>
      <c r="H18" s="75">
        <f>MIN(H8:H15)</f>
        <v>4.9253999999999998</v>
      </c>
      <c r="I18" s="74"/>
      <c r="J18" s="75">
        <f>MIN(J8:J15)</f>
        <v>19.965699999999998</v>
      </c>
      <c r="K18" s="74"/>
      <c r="L18" s="75">
        <f>MIN(L8:L15)</f>
        <v>21.4162</v>
      </c>
      <c r="M18" s="74"/>
      <c r="N18" s="75">
        <f>MIN(N8:N15)</f>
        <v>52.368400000000001</v>
      </c>
      <c r="O18" s="74"/>
      <c r="P18" s="75">
        <f>MIN(P8:P15)</f>
        <v>16.137799999999999</v>
      </c>
      <c r="Q18" s="76"/>
    </row>
    <row r="19" spans="1:17" ht="15" thickBot="1" x14ac:dyDescent="0.35">
      <c r="A19" s="77" t="s">
        <v>29</v>
      </c>
      <c r="B19" s="78"/>
      <c r="C19" s="78"/>
      <c r="D19" s="79">
        <f>MAX(D8:D15)</f>
        <v>0.92449999999999999</v>
      </c>
      <c r="E19" s="78"/>
      <c r="F19" s="79">
        <f>MAX(F8:F15)</f>
        <v>1.4567000000000001</v>
      </c>
      <c r="G19" s="78"/>
      <c r="H19" s="79">
        <f>MAX(H8:H15)</f>
        <v>17.796600000000002</v>
      </c>
      <c r="I19" s="78"/>
      <c r="J19" s="79">
        <f>MAX(J8:J15)</f>
        <v>35.742199999999997</v>
      </c>
      <c r="K19" s="78"/>
      <c r="L19" s="79">
        <f>MAX(L8:L15)</f>
        <v>49.823599999999999</v>
      </c>
      <c r="M19" s="78"/>
      <c r="N19" s="79">
        <f>MAX(N8:N15)</f>
        <v>55.507599999999996</v>
      </c>
      <c r="O19" s="78"/>
      <c r="P19" s="79">
        <f>MAX(P8:P15)</f>
        <v>83.912999999999997</v>
      </c>
      <c r="Q19" s="80"/>
    </row>
    <row r="20" spans="1:17" x14ac:dyDescent="0.3">
      <c r="A20" s="112" t="s">
        <v>432</v>
      </c>
    </row>
    <row r="21" spans="1:17" x14ac:dyDescent="0.3">
      <c r="A21" s="14" t="s">
        <v>340</v>
      </c>
    </row>
    <row r="22" spans="1:17" x14ac:dyDescent="0.3">
      <c r="A22" s="112"/>
    </row>
  </sheetData>
  <sheetProtection algorithmName="SHA-512" hashValue="t7aN5vNu5ExFlF1QRBS2ERSPwMUsZ8IjAfBqe9TLM7Vnk6gG84Ubcc9sPdeYaUjCEPc5or9e0olOo6HKDzrpdA==" saltValue="960e7OZLh8xVXrbG/pLd1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Data'!$B$7:$R$2292,3,0)</f>
        <v>44494</v>
      </c>
      <c r="C8" s="65">
        <f>VLOOKUP($A8,'Return Data'!$B$7:$R$2292,4,0)</f>
        <v>13.68</v>
      </c>
      <c r="D8" s="65">
        <f>VLOOKUP($A8,'Return Data'!$B$7:$R$2292,8,0)</f>
        <v>-0.72570000000000001</v>
      </c>
      <c r="E8" s="66">
        <f>RANK(D8,D$8:D$16,0)</f>
        <v>4</v>
      </c>
      <c r="F8" s="65">
        <f>VLOOKUP($A8,'Return Data'!$B$7:$R$2292,9,0)</f>
        <v>0.73640000000000005</v>
      </c>
      <c r="G8" s="66">
        <f>RANK(F8,F$8:F$16,0)</f>
        <v>2</v>
      </c>
      <c r="H8" s="65">
        <f>VLOOKUP($A8,'Return Data'!$B$7:$R$2292,10,0)</f>
        <v>17.223700000000001</v>
      </c>
      <c r="I8" s="66">
        <f t="shared" ref="I8" si="0">RANK(H8,H$8:H$16,0)</f>
        <v>1</v>
      </c>
      <c r="J8" s="65">
        <f>VLOOKUP($A8,'Return Data'!$B$7:$R$2292,11,0)</f>
        <v>34.381100000000004</v>
      </c>
      <c r="K8" s="66">
        <f t="shared" ref="K8" si="1">RANK(J8,J$8:J$16,0)</f>
        <v>1</v>
      </c>
      <c r="L8" s="65"/>
      <c r="M8" s="66"/>
      <c r="N8" s="65"/>
      <c r="O8" s="66"/>
      <c r="P8" s="65">
        <f>VLOOKUP($A8,'Return Data'!$B$7:$R$2292,16,0)</f>
        <v>36.799999999999997</v>
      </c>
      <c r="Q8" s="67">
        <f>RANK(P8,P$8:P$16,0)</f>
        <v>2</v>
      </c>
    </row>
    <row r="9" spans="1:17" x14ac:dyDescent="0.3">
      <c r="A9" s="63" t="s">
        <v>379</v>
      </c>
      <c r="B9" s="64">
        <f>VLOOKUP($A9,'Return Data'!$B$7:$R$2292,3,0)</f>
        <v>44494</v>
      </c>
      <c r="C9" s="65">
        <f>VLOOKUP($A9,'Return Data'!$B$7:$R$2292,4,0)</f>
        <v>16.77</v>
      </c>
      <c r="D9" s="65">
        <f>VLOOKUP($A9,'Return Data'!$B$7:$R$2292,8,0)</f>
        <v>-0.59279999999999999</v>
      </c>
      <c r="E9" s="66">
        <f t="shared" ref="E9:E16" si="2">RANK(D9,D$8:D$16,0)</f>
        <v>2</v>
      </c>
      <c r="F9" s="65">
        <f>VLOOKUP($A9,'Return Data'!$B$7:$R$2292,9,0)</f>
        <v>-1.0619000000000001</v>
      </c>
      <c r="G9" s="66">
        <f t="shared" ref="G9:G16" si="3">RANK(F9,F$8:F$16,0)</f>
        <v>5</v>
      </c>
      <c r="H9" s="65">
        <f>VLOOKUP($A9,'Return Data'!$B$7:$R$2292,10,0)</f>
        <v>12.023999999999999</v>
      </c>
      <c r="I9" s="66">
        <f t="shared" ref="I9" si="4">RANK(H9,H$8:H$16,0)</f>
        <v>4</v>
      </c>
      <c r="J9" s="65">
        <f>VLOOKUP($A9,'Return Data'!$B$7:$R$2292,11,0)</f>
        <v>22.587700000000002</v>
      </c>
      <c r="K9" s="66">
        <f t="shared" ref="K9" si="5">RANK(J9,J$8:J$16,0)</f>
        <v>5</v>
      </c>
      <c r="L9" s="65">
        <f>VLOOKUP($A9,'Return Data'!$B$7:$R$2292,12,0)</f>
        <v>23.581399999999999</v>
      </c>
      <c r="M9" s="66">
        <f t="shared" ref="M9" si="6">RANK(L9,L$8:L$16,0)</f>
        <v>4</v>
      </c>
      <c r="N9" s="65">
        <f>VLOOKUP($A9,'Return Data'!$B$7:$R$2292,13,0)</f>
        <v>51.217300000000002</v>
      </c>
      <c r="O9" s="66">
        <f t="shared" ref="O9" si="7">RANK(N9,N$8:N$16,0)</f>
        <v>3</v>
      </c>
      <c r="P9" s="65">
        <f>VLOOKUP($A9,'Return Data'!$B$7:$R$2292,16,0)</f>
        <v>35.510199999999998</v>
      </c>
      <c r="Q9" s="67">
        <f t="shared" ref="Q9:Q16" si="8">RANK(P9,P$8:P$16,0)</f>
        <v>5</v>
      </c>
    </row>
    <row r="10" spans="1:17" x14ac:dyDescent="0.3">
      <c r="A10" s="63" t="s">
        <v>1960</v>
      </c>
      <c r="B10" s="64">
        <f>VLOOKUP($A10,'Return Data'!$B$7:$R$2292,3,0)</f>
        <v>44494</v>
      </c>
      <c r="C10" s="65">
        <f>VLOOKUP($A10,'Return Data'!$B$7:$R$2292,4,0)</f>
        <v>13.83</v>
      </c>
      <c r="D10" s="65">
        <f>VLOOKUP($A10,'Return Data'!$B$7:$R$2292,8,0)</f>
        <v>-1.8452999999999999</v>
      </c>
      <c r="E10" s="66">
        <f t="shared" si="2"/>
        <v>8</v>
      </c>
      <c r="F10" s="65">
        <f>VLOOKUP($A10,'Return Data'!$B$7:$R$2292,9,0)</f>
        <v>-1.4255</v>
      </c>
      <c r="G10" s="66">
        <f t="shared" si="3"/>
        <v>8</v>
      </c>
      <c r="H10" s="65">
        <f>VLOOKUP($A10,'Return Data'!$B$7:$R$2292,10,0)</f>
        <v>4.5350999999999999</v>
      </c>
      <c r="I10" s="66">
        <f t="shared" ref="I10:I16" si="9">RANK(H10,H$8:H$16,0)</f>
        <v>9</v>
      </c>
      <c r="J10" s="65">
        <f>VLOOKUP($A10,'Return Data'!$B$7:$R$2292,11,0)</f>
        <v>19.327000000000002</v>
      </c>
      <c r="K10" s="66">
        <f t="shared" ref="K10:K16" si="10">RANK(J10,J$8:J$16,0)</f>
        <v>7</v>
      </c>
      <c r="L10" s="65">
        <f>VLOOKUP($A10,'Return Data'!$B$7:$R$2292,12,0)</f>
        <v>20.052099999999999</v>
      </c>
      <c r="M10" s="66">
        <f t="shared" ref="M10:M16" si="11">RANK(L10,L$8:L$16,0)</f>
        <v>5</v>
      </c>
      <c r="N10" s="65"/>
      <c r="O10" s="66"/>
      <c r="P10" s="65">
        <f>VLOOKUP($A10,'Return Data'!$B$7:$R$2292,16,0)</f>
        <v>36.429499999999997</v>
      </c>
      <c r="Q10" s="67">
        <f t="shared" si="8"/>
        <v>3</v>
      </c>
    </row>
    <row r="11" spans="1:17" x14ac:dyDescent="0.3">
      <c r="A11" s="63" t="s">
        <v>1963</v>
      </c>
      <c r="B11" s="64">
        <f>VLOOKUP($A11,'Return Data'!$B$7:$R$2292,3,0)</f>
        <v>44494</v>
      </c>
      <c r="C11" s="65">
        <f>VLOOKUP($A11,'Return Data'!$B$7:$R$2292,4,0)</f>
        <v>13.24</v>
      </c>
      <c r="D11" s="65">
        <f>VLOOKUP($A11,'Return Data'!$B$7:$R$2292,8,0)</f>
        <v>-1.1202000000000001</v>
      </c>
      <c r="E11" s="66">
        <f t="shared" si="2"/>
        <v>5</v>
      </c>
      <c r="F11" s="65">
        <f>VLOOKUP($A11,'Return Data'!$B$7:$R$2292,9,0)</f>
        <v>0.2271</v>
      </c>
      <c r="G11" s="66">
        <f t="shared" ref="G11" si="12">RANK(F11,F$8:F$16,0)</f>
        <v>3</v>
      </c>
      <c r="H11" s="65">
        <f>VLOOKUP($A11,'Return Data'!$B$7:$R$2292,10,0)</f>
        <v>13.1624</v>
      </c>
      <c r="I11" s="66">
        <f t="shared" si="9"/>
        <v>2</v>
      </c>
      <c r="J11" s="65"/>
      <c r="K11" s="66"/>
      <c r="L11" s="65"/>
      <c r="M11" s="66"/>
      <c r="N11" s="65"/>
      <c r="O11" s="66"/>
      <c r="P11" s="65">
        <f>VLOOKUP($A11,'Return Data'!$B$7:$R$2292,16,0)</f>
        <v>32.4</v>
      </c>
      <c r="Q11" s="67">
        <f t="shared" si="8"/>
        <v>6</v>
      </c>
    </row>
    <row r="12" spans="1:17" x14ac:dyDescent="0.3">
      <c r="A12" s="63" t="s">
        <v>1965</v>
      </c>
      <c r="B12" s="64">
        <f>VLOOKUP($A12,'Return Data'!$B$7:$R$2292,3,0)</f>
        <v>44494</v>
      </c>
      <c r="C12" s="65">
        <f>VLOOKUP($A12,'Return Data'!$B$7:$R$2292,4,0)</f>
        <v>12.395</v>
      </c>
      <c r="D12" s="65">
        <f>VLOOKUP($A12,'Return Data'!$B$7:$R$2292,8,0)</f>
        <v>-1.1957</v>
      </c>
      <c r="E12" s="66">
        <f t="shared" si="2"/>
        <v>6</v>
      </c>
      <c r="F12" s="65">
        <f>VLOOKUP($A12,'Return Data'!$B$7:$R$2292,9,0)</f>
        <v>-1.0852999999999999</v>
      </c>
      <c r="G12" s="66">
        <f t="shared" si="3"/>
        <v>6</v>
      </c>
      <c r="H12" s="65">
        <f>VLOOKUP($A12,'Return Data'!$B$7:$R$2292,10,0)</f>
        <v>6.9363999999999999</v>
      </c>
      <c r="I12" s="66">
        <f t="shared" si="9"/>
        <v>8</v>
      </c>
      <c r="J12" s="65">
        <f>VLOOKUP($A12,'Return Data'!$B$7:$R$2292,11,0)</f>
        <v>18.931100000000001</v>
      </c>
      <c r="K12" s="66">
        <f t="shared" si="10"/>
        <v>8</v>
      </c>
      <c r="L12" s="65"/>
      <c r="M12" s="66"/>
      <c r="N12" s="65"/>
      <c r="O12" s="66"/>
      <c r="P12" s="65">
        <f>VLOOKUP($A12,'Return Data'!$B$7:$R$2292,16,0)</f>
        <v>23.95</v>
      </c>
      <c r="Q12" s="67">
        <f t="shared" si="8"/>
        <v>8</v>
      </c>
    </row>
    <row r="13" spans="1:17" x14ac:dyDescent="0.3">
      <c r="A13" s="63" t="s">
        <v>1966</v>
      </c>
      <c r="B13" s="64">
        <f>VLOOKUP($A13,'Return Data'!$B$7:$R$2292,3,0)</f>
        <v>44494</v>
      </c>
      <c r="C13" s="65">
        <f>VLOOKUP($A13,'Return Data'!$B$7:$R$2292,4,0)</f>
        <v>30.248000000000001</v>
      </c>
      <c r="D13" s="65">
        <f>VLOOKUP($A13,'Return Data'!$B$7:$R$2292,8,0)</f>
        <v>-0.67320000000000002</v>
      </c>
      <c r="E13" s="66">
        <f t="shared" si="2"/>
        <v>3</v>
      </c>
      <c r="F13" s="65">
        <f>VLOOKUP($A13,'Return Data'!$B$7:$R$2292,9,0)</f>
        <v>-0.82620000000000005</v>
      </c>
      <c r="G13" s="66">
        <f t="shared" si="3"/>
        <v>4</v>
      </c>
      <c r="H13" s="65">
        <f>VLOOKUP($A13,'Return Data'!$B$7:$R$2292,10,0)</f>
        <v>11.9674</v>
      </c>
      <c r="I13" s="66">
        <f t="shared" si="9"/>
        <v>5</v>
      </c>
      <c r="J13" s="65">
        <f>VLOOKUP($A13,'Return Data'!$B$7:$R$2292,11,0)</f>
        <v>22.994299999999999</v>
      </c>
      <c r="K13" s="66">
        <f t="shared" si="10"/>
        <v>4</v>
      </c>
      <c r="L13" s="65"/>
      <c r="M13" s="66"/>
      <c r="N13" s="65"/>
      <c r="O13" s="66"/>
      <c r="P13" s="65">
        <f>VLOOKUP($A13,'Return Data'!$B$7:$R$2292,16,0)</f>
        <v>35.610799999999998</v>
      </c>
      <c r="Q13" s="67">
        <f t="shared" si="8"/>
        <v>4</v>
      </c>
    </row>
    <row r="14" spans="1:17" x14ac:dyDescent="0.3">
      <c r="A14" s="63" t="s">
        <v>1968</v>
      </c>
      <c r="B14" s="64">
        <f>VLOOKUP($A14,'Return Data'!$B$7:$R$2292,3,0)</f>
        <v>44494</v>
      </c>
      <c r="C14" s="65">
        <f>VLOOKUP($A14,'Return Data'!$B$7:$R$2292,4,0)</f>
        <v>18.1693</v>
      </c>
      <c r="D14" s="65">
        <f>VLOOKUP($A14,'Return Data'!$B$7:$R$2292,8,0)</f>
        <v>-3.0954999999999999</v>
      </c>
      <c r="E14" s="66">
        <f t="shared" si="2"/>
        <v>9</v>
      </c>
      <c r="F14" s="65">
        <f>VLOOKUP($A14,'Return Data'!$B$7:$R$2292,9,0)</f>
        <v>-1.8092999999999999</v>
      </c>
      <c r="G14" s="66">
        <f t="shared" si="3"/>
        <v>9</v>
      </c>
      <c r="H14" s="65">
        <f>VLOOKUP($A14,'Return Data'!$B$7:$R$2292,10,0)</f>
        <v>9.9383999999999997</v>
      </c>
      <c r="I14" s="66">
        <f t="shared" si="9"/>
        <v>6</v>
      </c>
      <c r="J14" s="65">
        <f>VLOOKUP($A14,'Return Data'!$B$7:$R$2292,11,0)</f>
        <v>31.525300000000001</v>
      </c>
      <c r="K14" s="66">
        <f t="shared" si="10"/>
        <v>2</v>
      </c>
      <c r="L14" s="65">
        <f>VLOOKUP($A14,'Return Data'!$B$7:$R$2292,12,0)</f>
        <v>48.506300000000003</v>
      </c>
      <c r="M14" s="66">
        <f t="shared" si="11"/>
        <v>1</v>
      </c>
      <c r="N14" s="65"/>
      <c r="O14" s="66"/>
      <c r="P14" s="65">
        <f>VLOOKUP($A14,'Return Data'!$B$7:$R$2292,16,0)</f>
        <v>81.692999999999998</v>
      </c>
      <c r="Q14" s="67">
        <f t="shared" si="8"/>
        <v>1</v>
      </c>
    </row>
    <row r="15" spans="1:17" x14ac:dyDescent="0.3">
      <c r="A15" s="63" t="s">
        <v>51</v>
      </c>
      <c r="B15" s="64">
        <f>VLOOKUP($A15,'Return Data'!$B$7:$R$2292,3,0)</f>
        <v>44494</v>
      </c>
      <c r="C15" s="65">
        <f>VLOOKUP($A15,'Return Data'!$B$7:$R$2292,4,0)</f>
        <v>17.12</v>
      </c>
      <c r="D15" s="65">
        <f>VLOOKUP($A15,'Return Data'!$B$7:$R$2292,8,0)</f>
        <v>-1.7222</v>
      </c>
      <c r="E15" s="66">
        <f t="shared" si="2"/>
        <v>7</v>
      </c>
      <c r="F15" s="65">
        <f>VLOOKUP($A15,'Return Data'!$B$7:$R$2292,9,0)</f>
        <v>-1.2118</v>
      </c>
      <c r="G15" s="66">
        <f t="shared" si="3"/>
        <v>7</v>
      </c>
      <c r="H15" s="65">
        <f>VLOOKUP($A15,'Return Data'!$B$7:$R$2292,10,0)</f>
        <v>7</v>
      </c>
      <c r="I15" s="66">
        <f t="shared" si="9"/>
        <v>7</v>
      </c>
      <c r="J15" s="65">
        <f>VLOOKUP($A15,'Return Data'!$B$7:$R$2292,11,0)</f>
        <v>20.393799999999999</v>
      </c>
      <c r="K15" s="66">
        <f t="shared" si="10"/>
        <v>6</v>
      </c>
      <c r="L15" s="65">
        <f>VLOOKUP($A15,'Return Data'!$B$7:$R$2292,12,0)</f>
        <v>24.872399999999999</v>
      </c>
      <c r="M15" s="66">
        <f t="shared" si="11"/>
        <v>3</v>
      </c>
      <c r="N15" s="65">
        <f>VLOOKUP($A15,'Return Data'!$B$7:$R$2292,13,0)</f>
        <v>51.236699999999999</v>
      </c>
      <c r="O15" s="66">
        <f t="shared" ref="O15:O16" si="13">RANK(N15,N$8:N$16,0)</f>
        <v>2</v>
      </c>
      <c r="P15" s="65">
        <f>VLOOKUP($A15,'Return Data'!$B$7:$R$2292,16,0)</f>
        <v>26.458600000000001</v>
      </c>
      <c r="Q15" s="67">
        <f t="shared" si="8"/>
        <v>7</v>
      </c>
    </row>
    <row r="16" spans="1:17" x14ac:dyDescent="0.3">
      <c r="A16" s="63" t="s">
        <v>52</v>
      </c>
      <c r="B16" s="64">
        <f>VLOOKUP($A16,'Return Data'!$B$7:$R$2292,3,0)</f>
        <v>44494</v>
      </c>
      <c r="C16" s="65">
        <f>VLOOKUP($A16,'Return Data'!$B$7:$R$2292,4,0)</f>
        <v>744.29755662916205</v>
      </c>
      <c r="D16" s="65">
        <f>VLOOKUP($A16,'Return Data'!$B$7:$R$2292,8,0)</f>
        <v>0.89629999999999999</v>
      </c>
      <c r="E16" s="66">
        <f t="shared" si="2"/>
        <v>1</v>
      </c>
      <c r="F16" s="65">
        <f>VLOOKUP($A16,'Return Data'!$B$7:$R$2292,9,0)</f>
        <v>1.3922000000000001</v>
      </c>
      <c r="G16" s="66">
        <f t="shared" si="3"/>
        <v>1</v>
      </c>
      <c r="H16" s="65">
        <f>VLOOKUP($A16,'Return Data'!$B$7:$R$2292,10,0)</f>
        <v>12.8546</v>
      </c>
      <c r="I16" s="66">
        <f t="shared" si="9"/>
        <v>3</v>
      </c>
      <c r="J16" s="65">
        <f>VLOOKUP($A16,'Return Data'!$B$7:$R$2292,11,0)</f>
        <v>27.212599999999998</v>
      </c>
      <c r="K16" s="66">
        <f t="shared" si="10"/>
        <v>3</v>
      </c>
      <c r="L16" s="65">
        <f>VLOOKUP($A16,'Return Data'!$B$7:$R$2292,12,0)</f>
        <v>27.163900000000002</v>
      </c>
      <c r="M16" s="66">
        <f t="shared" si="11"/>
        <v>2</v>
      </c>
      <c r="N16" s="65">
        <f>VLOOKUP($A16,'Return Data'!$B$7:$R$2292,13,0)</f>
        <v>54.274700000000003</v>
      </c>
      <c r="O16" s="66">
        <f t="shared" si="13"/>
        <v>1</v>
      </c>
      <c r="P16" s="65">
        <f>VLOOKUP($A16,'Return Data'!$B$7:$R$2292,16,0)</f>
        <v>15.0008</v>
      </c>
      <c r="Q16" s="67">
        <f t="shared" si="8"/>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-1.1193666666666668</v>
      </c>
      <c r="E18" s="74"/>
      <c r="F18" s="75">
        <f>AVERAGE(F8:F16)</f>
        <v>-0.56269999999999998</v>
      </c>
      <c r="G18" s="74"/>
      <c r="H18" s="75">
        <f>AVERAGE(H8:H16)</f>
        <v>10.626888888888891</v>
      </c>
      <c r="I18" s="74"/>
      <c r="J18" s="75">
        <f>AVERAGE(J8:J16)</f>
        <v>24.669112500000001</v>
      </c>
      <c r="K18" s="74"/>
      <c r="L18" s="75">
        <f>AVERAGE(L8:L16)</f>
        <v>28.835220000000003</v>
      </c>
      <c r="M18" s="74"/>
      <c r="N18" s="75">
        <f>AVERAGE(N8:N16)</f>
        <v>52.242899999999999</v>
      </c>
      <c r="O18" s="74"/>
      <c r="P18" s="75">
        <f>AVERAGE(P8:P16)</f>
        <v>35.983655555555551</v>
      </c>
      <c r="Q18" s="76"/>
    </row>
    <row r="19" spans="1:17" x14ac:dyDescent="0.3">
      <c r="A19" s="73" t="s">
        <v>28</v>
      </c>
      <c r="B19" s="74"/>
      <c r="C19" s="74"/>
      <c r="D19" s="75">
        <f>MIN(D8:D16)</f>
        <v>-3.0954999999999999</v>
      </c>
      <c r="E19" s="74"/>
      <c r="F19" s="75">
        <f>MIN(F8:F16)</f>
        <v>-1.8092999999999999</v>
      </c>
      <c r="G19" s="74"/>
      <c r="H19" s="75">
        <f>MIN(H8:H16)</f>
        <v>4.5350999999999999</v>
      </c>
      <c r="I19" s="74"/>
      <c r="J19" s="75">
        <f>MIN(J8:J16)</f>
        <v>18.931100000000001</v>
      </c>
      <c r="K19" s="74"/>
      <c r="L19" s="75">
        <f>MIN(L8:L16)</f>
        <v>20.052099999999999</v>
      </c>
      <c r="M19" s="74"/>
      <c r="N19" s="75">
        <f>MIN(N8:N16)</f>
        <v>51.217300000000002</v>
      </c>
      <c r="O19" s="74"/>
      <c r="P19" s="75">
        <f>MIN(P8:P16)</f>
        <v>15.0008</v>
      </c>
      <c r="Q19" s="76"/>
    </row>
    <row r="20" spans="1:17" ht="15" thickBot="1" x14ac:dyDescent="0.35">
      <c r="A20" s="77" t="s">
        <v>29</v>
      </c>
      <c r="B20" s="78"/>
      <c r="C20" s="78"/>
      <c r="D20" s="79">
        <f>MAX(D8:D16)</f>
        <v>0.89629999999999999</v>
      </c>
      <c r="E20" s="78"/>
      <c r="F20" s="79">
        <f>MAX(F8:F16)</f>
        <v>1.3922000000000001</v>
      </c>
      <c r="G20" s="78"/>
      <c r="H20" s="79">
        <f>MAX(H8:H16)</f>
        <v>17.223700000000001</v>
      </c>
      <c r="I20" s="78"/>
      <c r="J20" s="79">
        <f>MAX(J8:J16)</f>
        <v>34.381100000000004</v>
      </c>
      <c r="K20" s="78"/>
      <c r="L20" s="79">
        <f>MAX(L8:L16)</f>
        <v>48.506300000000003</v>
      </c>
      <c r="M20" s="78"/>
      <c r="N20" s="79">
        <f>MAX(N8:N16)</f>
        <v>54.274700000000003</v>
      </c>
      <c r="O20" s="78"/>
      <c r="P20" s="79">
        <f>MAX(P8:P16)</f>
        <v>81.692999999999998</v>
      </c>
      <c r="Q20" s="80"/>
    </row>
    <row r="21" spans="1:17" x14ac:dyDescent="0.3">
      <c r="A21" s="112" t="s">
        <v>432</v>
      </c>
    </row>
    <row r="22" spans="1:17" x14ac:dyDescent="0.3">
      <c r="A22" s="14" t="s">
        <v>340</v>
      </c>
    </row>
  </sheetData>
  <sheetProtection algorithmName="SHA-512" hashValue="lbGGdjYFZVxg0oZppPZSyOhz0QrwJNoHu5/r0iIlS7q/DrAOOVDDvrbmoPhTyfP0WpCG9PvZ5WePSGxF3wqokA==" saltValue="EqnBXOLRfT0g921hqDIJUg=="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Data'!$B$7:$R$2292,3,0)</f>
        <v>44494</v>
      </c>
      <c r="C8" s="65">
        <f>VLOOKUP($A8,'Return Data'!$B$7:$R$2292,4,0)</f>
        <v>39.802100000000003</v>
      </c>
      <c r="D8" s="65">
        <f>VLOOKUP($A8,'Return Data'!$B$7:$R$2292,9,0)</f>
        <v>2.5971000000000002</v>
      </c>
      <c r="E8" s="66">
        <f t="shared" ref="E8:E33" si="0">RANK(D8,D$8:D$33,0)</f>
        <v>9</v>
      </c>
      <c r="F8" s="65">
        <f>VLOOKUP($A8,'Return Data'!$B$7:$R$2292,10,0)</f>
        <v>5.3324999999999996</v>
      </c>
      <c r="G8" s="66">
        <f t="shared" ref="G8:G33" si="1">RANK(F8,F$8:F$33,0)</f>
        <v>8</v>
      </c>
      <c r="H8" s="65">
        <f>VLOOKUP($A8,'Return Data'!$B$7:$R$2292,11,0)</f>
        <v>5.8395999999999999</v>
      </c>
      <c r="I8" s="66">
        <f t="shared" ref="I8:I33" si="2">RANK(H8,H$8:H$33,0)</f>
        <v>9</v>
      </c>
      <c r="J8" s="65">
        <f>VLOOKUP($A8,'Return Data'!$B$7:$R$2292,12,0)</f>
        <v>5.3670999999999998</v>
      </c>
      <c r="K8" s="66">
        <f t="shared" ref="K8:K33" si="3">RANK(J8,J$8:J$33,0)</f>
        <v>6</v>
      </c>
      <c r="L8" s="65">
        <f>VLOOKUP($A8,'Return Data'!$B$7:$R$2292,13,0)</f>
        <v>5.3380999999999998</v>
      </c>
      <c r="M8" s="66">
        <f t="shared" ref="M8:M33" si="4">RANK(L8,L$8:L$33,0)</f>
        <v>7</v>
      </c>
      <c r="N8" s="65">
        <f>VLOOKUP($A8,'Return Data'!$B$7:$R$2292,17,0)</f>
        <v>8.1808999999999994</v>
      </c>
      <c r="O8" s="66">
        <f t="shared" ref="O8:O24" si="5">RANK(N8,N$8:N$33,0)</f>
        <v>6</v>
      </c>
      <c r="P8" s="65">
        <f>VLOOKUP($A8,'Return Data'!$B$7:$R$2292,14,0)</f>
        <v>9.0715000000000003</v>
      </c>
      <c r="Q8" s="66">
        <f t="shared" ref="Q8:Q24" si="6">RANK(P8,P$8:P$33,0)</f>
        <v>4</v>
      </c>
      <c r="R8" s="65">
        <f>VLOOKUP($A8,'Return Data'!$B$7:$R$2292,16,0)</f>
        <v>9.2754999999999992</v>
      </c>
      <c r="S8" s="67">
        <f t="shared" ref="S8:S33" si="7">RANK(R8,R$8:R$33,0)</f>
        <v>1</v>
      </c>
    </row>
    <row r="9" spans="1:19" x14ac:dyDescent="0.3">
      <c r="A9" s="82" t="s">
        <v>1385</v>
      </c>
      <c r="B9" s="64">
        <f>VLOOKUP($A9,'Return Data'!$B$7:$R$2292,3,0)</f>
        <v>44494</v>
      </c>
      <c r="C9" s="65">
        <f>VLOOKUP($A9,'Return Data'!$B$7:$R$2292,4,0)</f>
        <v>26.2179</v>
      </c>
      <c r="D9" s="65">
        <f>VLOOKUP($A9,'Return Data'!$B$7:$R$2292,9,0)</f>
        <v>2.4346000000000001</v>
      </c>
      <c r="E9" s="66">
        <f t="shared" si="0"/>
        <v>11</v>
      </c>
      <c r="F9" s="65">
        <f>VLOOKUP($A9,'Return Data'!$B$7:$R$2292,10,0)</f>
        <v>5.0880000000000001</v>
      </c>
      <c r="G9" s="66">
        <f t="shared" si="1"/>
        <v>10</v>
      </c>
      <c r="H9" s="65">
        <f>VLOOKUP($A9,'Return Data'!$B$7:$R$2292,11,0)</f>
        <v>5.4233000000000002</v>
      </c>
      <c r="I9" s="66">
        <f t="shared" si="2"/>
        <v>10</v>
      </c>
      <c r="J9" s="65">
        <f>VLOOKUP($A9,'Return Data'!$B$7:$R$2292,12,0)</f>
        <v>4.9225000000000003</v>
      </c>
      <c r="K9" s="66">
        <f t="shared" si="3"/>
        <v>12</v>
      </c>
      <c r="L9" s="65">
        <f>VLOOKUP($A9,'Return Data'!$B$7:$R$2292,13,0)</f>
        <v>4.8579999999999997</v>
      </c>
      <c r="M9" s="66">
        <f t="shared" si="4"/>
        <v>10</v>
      </c>
      <c r="N9" s="65">
        <f>VLOOKUP($A9,'Return Data'!$B$7:$R$2292,17,0)</f>
        <v>7.9245000000000001</v>
      </c>
      <c r="O9" s="66">
        <f t="shared" si="5"/>
        <v>8</v>
      </c>
      <c r="P9" s="65">
        <f>VLOOKUP($A9,'Return Data'!$B$7:$R$2292,14,0)</f>
        <v>8.9892000000000003</v>
      </c>
      <c r="Q9" s="66">
        <f t="shared" si="6"/>
        <v>6</v>
      </c>
      <c r="R9" s="65">
        <f>VLOOKUP($A9,'Return Data'!$B$7:$R$2292,16,0)</f>
        <v>8.7383000000000006</v>
      </c>
      <c r="S9" s="67">
        <f t="shared" si="7"/>
        <v>3</v>
      </c>
    </row>
    <row r="10" spans="1:19" x14ac:dyDescent="0.3">
      <c r="A10" s="82" t="s">
        <v>1388</v>
      </c>
      <c r="B10" s="64">
        <f>VLOOKUP($A10,'Return Data'!$B$7:$R$2292,3,0)</f>
        <v>44494</v>
      </c>
      <c r="C10" s="65">
        <f>VLOOKUP($A10,'Return Data'!$B$7:$R$2292,4,0)</f>
        <v>24.828800000000001</v>
      </c>
      <c r="D10" s="65">
        <f>VLOOKUP($A10,'Return Data'!$B$7:$R$2292,9,0)</f>
        <v>2.1806999999999999</v>
      </c>
      <c r="E10" s="66">
        <f t="shared" si="0"/>
        <v>12</v>
      </c>
      <c r="F10" s="65">
        <f>VLOOKUP($A10,'Return Data'!$B$7:$R$2292,10,0)</f>
        <v>4.5392999999999999</v>
      </c>
      <c r="G10" s="66">
        <f t="shared" si="1"/>
        <v>13</v>
      </c>
      <c r="H10" s="65">
        <f>VLOOKUP($A10,'Return Data'!$B$7:$R$2292,11,0)</f>
        <v>5.1340000000000003</v>
      </c>
      <c r="I10" s="66">
        <f t="shared" si="2"/>
        <v>12</v>
      </c>
      <c r="J10" s="65">
        <f>VLOOKUP($A10,'Return Data'!$B$7:$R$2292,12,0)</f>
        <v>5.1383000000000001</v>
      </c>
      <c r="K10" s="66">
        <f t="shared" si="3"/>
        <v>8</v>
      </c>
      <c r="L10" s="65">
        <f>VLOOKUP($A10,'Return Data'!$B$7:$R$2292,13,0)</f>
        <v>4.8007</v>
      </c>
      <c r="M10" s="66">
        <f t="shared" si="4"/>
        <v>11</v>
      </c>
      <c r="N10" s="65">
        <f>VLOOKUP($A10,'Return Data'!$B$7:$R$2292,17,0)</f>
        <v>6.7415000000000003</v>
      </c>
      <c r="O10" s="66">
        <f t="shared" si="5"/>
        <v>20</v>
      </c>
      <c r="P10" s="65">
        <f>VLOOKUP($A10,'Return Data'!$B$7:$R$2292,14,0)</f>
        <v>7.923</v>
      </c>
      <c r="Q10" s="66">
        <f t="shared" si="6"/>
        <v>15</v>
      </c>
      <c r="R10" s="65">
        <f>VLOOKUP($A10,'Return Data'!$B$7:$R$2292,16,0)</f>
        <v>8.6059999999999999</v>
      </c>
      <c r="S10" s="67">
        <f t="shared" si="7"/>
        <v>7</v>
      </c>
    </row>
    <row r="11" spans="1:19" x14ac:dyDescent="0.3">
      <c r="A11" s="82" t="s">
        <v>1390</v>
      </c>
      <c r="B11" s="64">
        <f>VLOOKUP($A11,'Return Data'!$B$7:$R$2292,3,0)</f>
        <v>44494</v>
      </c>
      <c r="C11" s="65">
        <f>VLOOKUP($A11,'Return Data'!$B$7:$R$2292,4,0)</f>
        <v>26.589300000000001</v>
      </c>
      <c r="D11" s="65">
        <f>VLOOKUP($A11,'Return Data'!$B$7:$R$2292,9,0)</f>
        <v>2.0760000000000001</v>
      </c>
      <c r="E11" s="66">
        <f t="shared" si="0"/>
        <v>13</v>
      </c>
      <c r="F11" s="65">
        <f>VLOOKUP($A11,'Return Data'!$B$7:$R$2292,10,0)</f>
        <v>4.2115999999999998</v>
      </c>
      <c r="G11" s="66">
        <f t="shared" si="1"/>
        <v>17</v>
      </c>
      <c r="H11" s="65">
        <f>VLOOKUP($A11,'Return Data'!$B$7:$R$2292,11,0)</f>
        <v>5.0773999999999999</v>
      </c>
      <c r="I11" s="66">
        <f t="shared" si="2"/>
        <v>14</v>
      </c>
      <c r="J11" s="65">
        <f>VLOOKUP($A11,'Return Data'!$B$7:$R$2292,12,0)</f>
        <v>4.6974999999999998</v>
      </c>
      <c r="K11" s="66">
        <f t="shared" si="3"/>
        <v>14</v>
      </c>
      <c r="L11" s="65">
        <f>VLOOKUP($A11,'Return Data'!$B$7:$R$2292,13,0)</f>
        <v>4.6588000000000003</v>
      </c>
      <c r="M11" s="66">
        <f t="shared" si="4"/>
        <v>13</v>
      </c>
      <c r="N11" s="65">
        <f>VLOOKUP($A11,'Return Data'!$B$7:$R$2292,17,0)</f>
        <v>7.9066999999999998</v>
      </c>
      <c r="O11" s="66">
        <f t="shared" si="5"/>
        <v>10</v>
      </c>
      <c r="P11" s="65">
        <f>VLOOKUP($A11,'Return Data'!$B$7:$R$2292,14,0)</f>
        <v>8.1483000000000008</v>
      </c>
      <c r="Q11" s="66">
        <f t="shared" si="6"/>
        <v>13</v>
      </c>
      <c r="R11" s="65">
        <f>VLOOKUP($A11,'Return Data'!$B$7:$R$2292,16,0)</f>
        <v>8.3130000000000006</v>
      </c>
      <c r="S11" s="67">
        <f t="shared" si="7"/>
        <v>14</v>
      </c>
    </row>
    <row r="12" spans="1:19" x14ac:dyDescent="0.3">
      <c r="A12" s="82" t="s">
        <v>1391</v>
      </c>
      <c r="B12" s="64">
        <f>VLOOKUP($A12,'Return Data'!$B$7:$R$2292,3,0)</f>
        <v>44494</v>
      </c>
      <c r="C12" s="65">
        <f>VLOOKUP($A12,'Return Data'!$B$7:$R$2292,4,0)</f>
        <v>18.623000000000001</v>
      </c>
      <c r="D12" s="65">
        <f>VLOOKUP($A12,'Return Data'!$B$7:$R$2292,9,0)</f>
        <v>1.2658</v>
      </c>
      <c r="E12" s="66">
        <f t="shared" si="0"/>
        <v>17</v>
      </c>
      <c r="F12" s="65">
        <f>VLOOKUP($A12,'Return Data'!$B$7:$R$2292,10,0)</f>
        <v>2.4338000000000002</v>
      </c>
      <c r="G12" s="66">
        <f t="shared" si="1"/>
        <v>26</v>
      </c>
      <c r="H12" s="65">
        <f>VLOOKUP($A12,'Return Data'!$B$7:$R$2292,11,0)</f>
        <v>3.1286</v>
      </c>
      <c r="I12" s="66">
        <f t="shared" si="2"/>
        <v>26</v>
      </c>
      <c r="J12" s="65">
        <f>VLOOKUP($A12,'Return Data'!$B$7:$R$2292,12,0)</f>
        <v>3.8898999999999999</v>
      </c>
      <c r="K12" s="66">
        <f t="shared" si="3"/>
        <v>26</v>
      </c>
      <c r="L12" s="65">
        <f>VLOOKUP($A12,'Return Data'!$B$7:$R$2292,13,0)</f>
        <v>3.7208000000000001</v>
      </c>
      <c r="M12" s="66">
        <f t="shared" si="4"/>
        <v>26</v>
      </c>
      <c r="N12" s="65">
        <f>VLOOKUP($A12,'Return Data'!$B$7:$R$2292,17,0)</f>
        <v>2.0011000000000001</v>
      </c>
      <c r="O12" s="66">
        <f t="shared" si="5"/>
        <v>25</v>
      </c>
      <c r="P12" s="65">
        <f>VLOOKUP($A12,'Return Data'!$B$7:$R$2292,14,0)</f>
        <v>-3.2134</v>
      </c>
      <c r="Q12" s="66">
        <f t="shared" si="6"/>
        <v>24</v>
      </c>
      <c r="R12" s="65">
        <f>VLOOKUP($A12,'Return Data'!$B$7:$R$2292,16,0)</f>
        <v>4.5872000000000002</v>
      </c>
      <c r="S12" s="67">
        <f t="shared" si="7"/>
        <v>26</v>
      </c>
    </row>
    <row r="13" spans="1:19" x14ac:dyDescent="0.3">
      <c r="A13" s="82" t="s">
        <v>1393</v>
      </c>
      <c r="B13" s="64">
        <f>VLOOKUP($A13,'Return Data'!$B$7:$R$2292,3,0)</f>
        <v>44494</v>
      </c>
      <c r="C13" s="65">
        <f>VLOOKUP($A13,'Return Data'!$B$7:$R$2292,4,0)</f>
        <v>22.104500000000002</v>
      </c>
      <c r="D13" s="65">
        <f>VLOOKUP($A13,'Return Data'!$B$7:$R$2292,9,0)</f>
        <v>0.93820000000000003</v>
      </c>
      <c r="E13" s="66">
        <f t="shared" si="0"/>
        <v>21</v>
      </c>
      <c r="F13" s="65">
        <f>VLOOKUP($A13,'Return Data'!$B$7:$R$2292,10,0)</f>
        <v>3.4809999999999999</v>
      </c>
      <c r="G13" s="66">
        <f t="shared" si="1"/>
        <v>25</v>
      </c>
      <c r="H13" s="65">
        <f>VLOOKUP($A13,'Return Data'!$B$7:$R$2292,11,0)</f>
        <v>4.1382000000000003</v>
      </c>
      <c r="I13" s="66">
        <f t="shared" si="2"/>
        <v>25</v>
      </c>
      <c r="J13" s="65">
        <f>VLOOKUP($A13,'Return Data'!$B$7:$R$2292,12,0)</f>
        <v>4.1334999999999997</v>
      </c>
      <c r="K13" s="66">
        <f t="shared" si="3"/>
        <v>22</v>
      </c>
      <c r="L13" s="65">
        <f>VLOOKUP($A13,'Return Data'!$B$7:$R$2292,13,0)</f>
        <v>4.0308999999999999</v>
      </c>
      <c r="M13" s="66">
        <f t="shared" si="4"/>
        <v>23</v>
      </c>
      <c r="N13" s="65">
        <f>VLOOKUP($A13,'Return Data'!$B$7:$R$2292,17,0)</f>
        <v>6.8426999999999998</v>
      </c>
      <c r="O13" s="66">
        <f t="shared" si="5"/>
        <v>19</v>
      </c>
      <c r="P13" s="65">
        <f>VLOOKUP($A13,'Return Data'!$B$7:$R$2292,14,0)</f>
        <v>7.9465000000000003</v>
      </c>
      <c r="Q13" s="66">
        <f t="shared" si="6"/>
        <v>14</v>
      </c>
      <c r="R13" s="65">
        <f>VLOOKUP($A13,'Return Data'!$B$7:$R$2292,16,0)</f>
        <v>7.6992000000000003</v>
      </c>
      <c r="S13" s="67">
        <f t="shared" si="7"/>
        <v>22</v>
      </c>
    </row>
    <row r="14" spans="1:19" x14ac:dyDescent="0.3">
      <c r="A14" s="82" t="s">
        <v>1395</v>
      </c>
      <c r="B14" s="64">
        <f>VLOOKUP($A14,'Return Data'!$B$7:$R$2292,3,0)</f>
        <v>44494</v>
      </c>
      <c r="C14" s="65">
        <f>VLOOKUP($A14,'Return Data'!$B$7:$R$2292,4,0)</f>
        <v>39.933100000000003</v>
      </c>
      <c r="D14" s="65">
        <f>VLOOKUP($A14,'Return Data'!$B$7:$R$2292,9,0)</f>
        <v>0.91469999999999996</v>
      </c>
      <c r="E14" s="66">
        <f t="shared" si="0"/>
        <v>22</v>
      </c>
      <c r="F14" s="65">
        <f>VLOOKUP($A14,'Return Data'!$B$7:$R$2292,10,0)</f>
        <v>3.7086999999999999</v>
      </c>
      <c r="G14" s="66">
        <f t="shared" si="1"/>
        <v>24</v>
      </c>
      <c r="H14" s="65">
        <f>VLOOKUP($A14,'Return Data'!$B$7:$R$2292,11,0)</f>
        <v>4.6614000000000004</v>
      </c>
      <c r="I14" s="66">
        <f t="shared" si="2"/>
        <v>22</v>
      </c>
      <c r="J14" s="65">
        <f>VLOOKUP($A14,'Return Data'!$B$7:$R$2292,12,0)</f>
        <v>4.4118000000000004</v>
      </c>
      <c r="K14" s="66">
        <f t="shared" si="3"/>
        <v>17</v>
      </c>
      <c r="L14" s="65">
        <f>VLOOKUP($A14,'Return Data'!$B$7:$R$2292,13,0)</f>
        <v>4.2084999999999999</v>
      </c>
      <c r="M14" s="66">
        <f t="shared" si="4"/>
        <v>18</v>
      </c>
      <c r="N14" s="65">
        <f>VLOOKUP($A14,'Return Data'!$B$7:$R$2292,17,0)</f>
        <v>7.1112000000000002</v>
      </c>
      <c r="O14" s="66">
        <f t="shared" si="5"/>
        <v>17</v>
      </c>
      <c r="P14" s="65">
        <f>VLOOKUP($A14,'Return Data'!$B$7:$R$2292,14,0)</f>
        <v>8.3949999999999996</v>
      </c>
      <c r="Q14" s="66">
        <f t="shared" si="6"/>
        <v>11</v>
      </c>
      <c r="R14" s="65">
        <f>VLOOKUP($A14,'Return Data'!$B$7:$R$2292,16,0)</f>
        <v>8.4269999999999996</v>
      </c>
      <c r="S14" s="67">
        <f t="shared" si="7"/>
        <v>9</v>
      </c>
    </row>
    <row r="15" spans="1:19" x14ac:dyDescent="0.3">
      <c r="A15" s="82" t="s">
        <v>1405</v>
      </c>
      <c r="B15" s="64">
        <f>VLOOKUP($A15,'Return Data'!$B$7:$R$2292,3,0)</f>
        <v>44494</v>
      </c>
      <c r="C15" s="65">
        <f>VLOOKUP($A15,'Return Data'!$B$7:$R$2292,4,0)</f>
        <v>4665.6531000000004</v>
      </c>
      <c r="D15" s="65">
        <f>VLOOKUP($A15,'Return Data'!$B$7:$R$2292,9,0)</f>
        <v>83.343299999999999</v>
      </c>
      <c r="E15" s="66">
        <f t="shared" si="0"/>
        <v>2</v>
      </c>
      <c r="F15" s="65">
        <f>VLOOKUP($A15,'Return Data'!$B$7:$R$2292,10,0)</f>
        <v>39.941699999999997</v>
      </c>
      <c r="G15" s="66">
        <f t="shared" si="1"/>
        <v>2</v>
      </c>
      <c r="H15" s="65">
        <f>VLOOKUP($A15,'Return Data'!$B$7:$R$2292,11,0)</f>
        <v>16.430499999999999</v>
      </c>
      <c r="I15" s="66">
        <f t="shared" si="2"/>
        <v>3</v>
      </c>
      <c r="J15" s="65">
        <f>VLOOKUP($A15,'Return Data'!$B$7:$R$2292,12,0)</f>
        <v>17.127099999999999</v>
      </c>
      <c r="K15" s="66">
        <f t="shared" si="3"/>
        <v>2</v>
      </c>
      <c r="L15" s="65">
        <f>VLOOKUP($A15,'Return Data'!$B$7:$R$2292,13,0)</f>
        <v>19.636700000000001</v>
      </c>
      <c r="M15" s="66">
        <f t="shared" si="4"/>
        <v>1</v>
      </c>
      <c r="N15" s="65">
        <f>VLOOKUP($A15,'Return Data'!$B$7:$R$2292,17,0)</f>
        <v>4.1711999999999998</v>
      </c>
      <c r="O15" s="66">
        <f t="shared" si="5"/>
        <v>24</v>
      </c>
      <c r="P15" s="65">
        <f>VLOOKUP($A15,'Return Data'!$B$7:$R$2292,14,0)</f>
        <v>5.5505000000000004</v>
      </c>
      <c r="Q15" s="66">
        <f t="shared" si="6"/>
        <v>20</v>
      </c>
      <c r="R15" s="65">
        <f>VLOOKUP($A15,'Return Data'!$B$7:$R$2292,16,0)</f>
        <v>8.3315000000000001</v>
      </c>
      <c r="S15" s="67">
        <f t="shared" si="7"/>
        <v>12</v>
      </c>
    </row>
    <row r="16" spans="1:19" x14ac:dyDescent="0.3">
      <c r="A16" s="82" t="s">
        <v>1407</v>
      </c>
      <c r="B16" s="64">
        <f>VLOOKUP($A16,'Return Data'!$B$7:$R$2292,3,0)</f>
        <v>44494</v>
      </c>
      <c r="C16" s="65">
        <f>VLOOKUP($A16,'Return Data'!$B$7:$R$2292,4,0)</f>
        <v>25.8217</v>
      </c>
      <c r="D16" s="65">
        <f>VLOOKUP($A16,'Return Data'!$B$7:$R$2292,9,0)</f>
        <v>2.0188999999999999</v>
      </c>
      <c r="E16" s="66">
        <f t="shared" si="0"/>
        <v>15</v>
      </c>
      <c r="F16" s="65">
        <f>VLOOKUP($A16,'Return Data'!$B$7:$R$2292,10,0)</f>
        <v>5.2382</v>
      </c>
      <c r="G16" s="66">
        <f t="shared" si="1"/>
        <v>9</v>
      </c>
      <c r="H16" s="65">
        <f>VLOOKUP($A16,'Return Data'!$B$7:$R$2292,11,0)</f>
        <v>5.8735999999999997</v>
      </c>
      <c r="I16" s="66">
        <f t="shared" si="2"/>
        <v>8</v>
      </c>
      <c r="J16" s="65">
        <f>VLOOKUP($A16,'Return Data'!$B$7:$R$2292,12,0)</f>
        <v>5.0566000000000004</v>
      </c>
      <c r="K16" s="66">
        <f t="shared" si="3"/>
        <v>10</v>
      </c>
      <c r="L16" s="65">
        <f>VLOOKUP($A16,'Return Data'!$B$7:$R$2292,13,0)</f>
        <v>5.2064000000000004</v>
      </c>
      <c r="M16" s="66">
        <f t="shared" si="4"/>
        <v>8</v>
      </c>
      <c r="N16" s="65">
        <f>VLOOKUP($A16,'Return Data'!$B$7:$R$2292,17,0)</f>
        <v>8.2805</v>
      </c>
      <c r="O16" s="66">
        <f t="shared" si="5"/>
        <v>5</v>
      </c>
      <c r="P16" s="65">
        <f>VLOOKUP($A16,'Return Data'!$B$7:$R$2292,14,0)</f>
        <v>9.0007000000000001</v>
      </c>
      <c r="Q16" s="66">
        <f t="shared" si="6"/>
        <v>5</v>
      </c>
      <c r="R16" s="65">
        <f>VLOOKUP($A16,'Return Data'!$B$7:$R$2292,16,0)</f>
        <v>8.6257000000000001</v>
      </c>
      <c r="S16" s="67">
        <f t="shared" si="7"/>
        <v>6</v>
      </c>
    </row>
    <row r="17" spans="1:19" x14ac:dyDescent="0.3">
      <c r="A17" s="82" t="s">
        <v>1409</v>
      </c>
      <c r="B17" s="64">
        <f>VLOOKUP($A17,'Return Data'!$B$7:$R$2292,3,0)</f>
        <v>44494</v>
      </c>
      <c r="C17" s="65">
        <f>VLOOKUP($A17,'Return Data'!$B$7:$R$2292,4,0)</f>
        <v>34.5184</v>
      </c>
      <c r="D17" s="65">
        <f>VLOOKUP($A17,'Return Data'!$B$7:$R$2292,9,0)</f>
        <v>2.0365000000000002</v>
      </c>
      <c r="E17" s="66">
        <f t="shared" si="0"/>
        <v>14</v>
      </c>
      <c r="F17" s="65">
        <f>VLOOKUP($A17,'Return Data'!$B$7:$R$2292,10,0)</f>
        <v>4.2785000000000002</v>
      </c>
      <c r="G17" s="66">
        <f t="shared" si="1"/>
        <v>15</v>
      </c>
      <c r="H17" s="65">
        <f>VLOOKUP($A17,'Return Data'!$B$7:$R$2292,11,0)</f>
        <v>5.0129000000000001</v>
      </c>
      <c r="I17" s="66">
        <f t="shared" si="2"/>
        <v>15</v>
      </c>
      <c r="J17" s="65">
        <f>VLOOKUP($A17,'Return Data'!$B$7:$R$2292,12,0)</f>
        <v>4.9513999999999996</v>
      </c>
      <c r="K17" s="66">
        <f t="shared" si="3"/>
        <v>11</v>
      </c>
      <c r="L17" s="65">
        <f>VLOOKUP($A17,'Return Data'!$B$7:$R$2292,13,0)</f>
        <v>4.7431999999999999</v>
      </c>
      <c r="M17" s="66">
        <f t="shared" si="4"/>
        <v>12</v>
      </c>
      <c r="N17" s="65">
        <f>VLOOKUP($A17,'Return Data'!$B$7:$R$2292,17,0)</f>
        <v>5.6184000000000003</v>
      </c>
      <c r="O17" s="66">
        <f t="shared" si="5"/>
        <v>23</v>
      </c>
      <c r="P17" s="65">
        <f>VLOOKUP($A17,'Return Data'!$B$7:$R$2292,14,0)</f>
        <v>4.1069000000000004</v>
      </c>
      <c r="Q17" s="66">
        <f t="shared" si="6"/>
        <v>23</v>
      </c>
      <c r="R17" s="65">
        <f>VLOOKUP($A17,'Return Data'!$B$7:$R$2292,16,0)</f>
        <v>6.8461999999999996</v>
      </c>
      <c r="S17" s="67">
        <f t="shared" si="7"/>
        <v>25</v>
      </c>
    </row>
    <row r="18" spans="1:19" x14ac:dyDescent="0.3">
      <c r="A18" s="82" t="s">
        <v>1411</v>
      </c>
      <c r="B18" s="64">
        <f>VLOOKUP($A18,'Return Data'!$B$7:$R$2292,3,0)</f>
        <v>44494</v>
      </c>
      <c r="C18" s="65">
        <f>VLOOKUP($A18,'Return Data'!$B$7:$R$2292,4,0)</f>
        <v>50.338200000000001</v>
      </c>
      <c r="D18" s="65">
        <f>VLOOKUP($A18,'Return Data'!$B$7:$R$2292,9,0)</f>
        <v>3.4624999999999999</v>
      </c>
      <c r="E18" s="66">
        <f t="shared" si="0"/>
        <v>5</v>
      </c>
      <c r="F18" s="65">
        <f>VLOOKUP($A18,'Return Data'!$B$7:$R$2292,10,0)</f>
        <v>6.2332999999999998</v>
      </c>
      <c r="G18" s="66">
        <f t="shared" si="1"/>
        <v>6</v>
      </c>
      <c r="H18" s="65">
        <f>VLOOKUP($A18,'Return Data'!$B$7:$R$2292,11,0)</f>
        <v>6.0551000000000004</v>
      </c>
      <c r="I18" s="66">
        <f t="shared" si="2"/>
        <v>7</v>
      </c>
      <c r="J18" s="65">
        <f>VLOOKUP($A18,'Return Data'!$B$7:$R$2292,12,0)</f>
        <v>5.3586999999999998</v>
      </c>
      <c r="K18" s="66">
        <f t="shared" si="3"/>
        <v>7</v>
      </c>
      <c r="L18" s="65">
        <f>VLOOKUP($A18,'Return Data'!$B$7:$R$2292,13,0)</f>
        <v>5.5559000000000003</v>
      </c>
      <c r="M18" s="66">
        <f t="shared" si="4"/>
        <v>6</v>
      </c>
      <c r="N18" s="65">
        <f>VLOOKUP($A18,'Return Data'!$B$7:$R$2292,17,0)</f>
        <v>8.5487000000000002</v>
      </c>
      <c r="O18" s="66">
        <f t="shared" si="5"/>
        <v>4</v>
      </c>
      <c r="P18" s="65">
        <f>VLOOKUP($A18,'Return Data'!$B$7:$R$2292,14,0)</f>
        <v>9.3454999999999995</v>
      </c>
      <c r="Q18" s="66">
        <f t="shared" si="6"/>
        <v>1</v>
      </c>
      <c r="R18" s="65">
        <f>VLOOKUP($A18,'Return Data'!$B$7:$R$2292,16,0)</f>
        <v>9.0543999999999993</v>
      </c>
      <c r="S18" s="67">
        <f t="shared" si="7"/>
        <v>2</v>
      </c>
    </row>
    <row r="19" spans="1:19" x14ac:dyDescent="0.3">
      <c r="A19" s="82" t="s">
        <v>1413</v>
      </c>
      <c r="B19" s="64">
        <f>VLOOKUP($A19,'Return Data'!$B$7:$R$2292,3,0)</f>
        <v>44494</v>
      </c>
      <c r="C19" s="65">
        <f>VLOOKUP($A19,'Return Data'!$B$7:$R$2292,4,0)</f>
        <v>23.804200000000002</v>
      </c>
      <c r="D19" s="65">
        <f>VLOOKUP($A19,'Return Data'!$B$7:$R$2292,9,0)</f>
        <v>95.893500000000003</v>
      </c>
      <c r="E19" s="66">
        <f t="shared" si="0"/>
        <v>1</v>
      </c>
      <c r="F19" s="65">
        <f>VLOOKUP($A19,'Return Data'!$B$7:$R$2292,10,0)</f>
        <v>37.062399999999997</v>
      </c>
      <c r="G19" s="66">
        <f t="shared" si="1"/>
        <v>3</v>
      </c>
      <c r="H19" s="65">
        <f>VLOOKUP($A19,'Return Data'!$B$7:$R$2292,11,0)</f>
        <v>21.764199999999999</v>
      </c>
      <c r="I19" s="66">
        <f t="shared" si="2"/>
        <v>2</v>
      </c>
      <c r="J19" s="65">
        <f>VLOOKUP($A19,'Return Data'!$B$7:$R$2292,12,0)</f>
        <v>15.8185</v>
      </c>
      <c r="K19" s="66">
        <f t="shared" si="3"/>
        <v>3</v>
      </c>
      <c r="L19" s="65">
        <f>VLOOKUP($A19,'Return Data'!$B$7:$R$2292,13,0)</f>
        <v>13.274699999999999</v>
      </c>
      <c r="M19" s="66">
        <f t="shared" si="4"/>
        <v>3</v>
      </c>
      <c r="N19" s="65">
        <f>VLOOKUP($A19,'Return Data'!$B$7:$R$2292,17,0)</f>
        <v>12.1929</v>
      </c>
      <c r="O19" s="66">
        <f t="shared" si="5"/>
        <v>1</v>
      </c>
      <c r="P19" s="65">
        <f>VLOOKUP($A19,'Return Data'!$B$7:$R$2292,14,0)</f>
        <v>8.4270999999999994</v>
      </c>
      <c r="Q19" s="66">
        <f t="shared" si="6"/>
        <v>10</v>
      </c>
      <c r="R19" s="65">
        <f>VLOOKUP($A19,'Return Data'!$B$7:$R$2292,16,0)</f>
        <v>8.3364999999999991</v>
      </c>
      <c r="S19" s="67">
        <f t="shared" si="7"/>
        <v>11</v>
      </c>
    </row>
    <row r="20" spans="1:19" x14ac:dyDescent="0.3">
      <c r="A20" s="82" t="s">
        <v>1414</v>
      </c>
      <c r="B20" s="64">
        <f>VLOOKUP($A20,'Return Data'!$B$7:$R$2292,3,0)</f>
        <v>44494</v>
      </c>
      <c r="C20" s="65">
        <f>VLOOKUP($A20,'Return Data'!$B$7:$R$2292,4,0)</f>
        <v>48.212299999999999</v>
      </c>
      <c r="D20" s="65">
        <f>VLOOKUP($A20,'Return Data'!$B$7:$R$2292,9,0)</f>
        <v>2.5943999999999998</v>
      </c>
      <c r="E20" s="66">
        <f t="shared" si="0"/>
        <v>10</v>
      </c>
      <c r="F20" s="65">
        <f>VLOOKUP($A20,'Return Data'!$B$7:$R$2292,10,0)</f>
        <v>4.2855999999999996</v>
      </c>
      <c r="G20" s="66">
        <f t="shared" si="1"/>
        <v>14</v>
      </c>
      <c r="H20" s="65">
        <f>VLOOKUP($A20,'Return Data'!$B$7:$R$2292,11,0)</f>
        <v>4.7446999999999999</v>
      </c>
      <c r="I20" s="66">
        <f t="shared" si="2"/>
        <v>19</v>
      </c>
      <c r="J20" s="65">
        <f>VLOOKUP($A20,'Return Data'!$B$7:$R$2292,12,0)</f>
        <v>4.5970000000000004</v>
      </c>
      <c r="K20" s="66">
        <f t="shared" si="3"/>
        <v>15</v>
      </c>
      <c r="L20" s="65">
        <f>VLOOKUP($A20,'Return Data'!$B$7:$R$2292,13,0)</f>
        <v>4.3311999999999999</v>
      </c>
      <c r="M20" s="66">
        <f t="shared" si="4"/>
        <v>16</v>
      </c>
      <c r="N20" s="65">
        <f>VLOOKUP($A20,'Return Data'!$B$7:$R$2292,17,0)</f>
        <v>7.3110999999999997</v>
      </c>
      <c r="O20" s="66">
        <f t="shared" si="5"/>
        <v>12</v>
      </c>
      <c r="P20" s="65">
        <f>VLOOKUP($A20,'Return Data'!$B$7:$R$2292,14,0)</f>
        <v>8.6747999999999994</v>
      </c>
      <c r="Q20" s="66">
        <f t="shared" si="6"/>
        <v>7</v>
      </c>
      <c r="R20" s="65">
        <f>VLOOKUP($A20,'Return Data'!$B$7:$R$2292,16,0)</f>
        <v>8.4521999999999995</v>
      </c>
      <c r="S20" s="67">
        <f t="shared" si="7"/>
        <v>8</v>
      </c>
    </row>
    <row r="21" spans="1:19" x14ac:dyDescent="0.3">
      <c r="A21" s="82" t="s">
        <v>1417</v>
      </c>
      <c r="B21" s="64">
        <f>VLOOKUP($A21,'Return Data'!$B$7:$R$2292,3,0)</f>
        <v>44494</v>
      </c>
      <c r="C21" s="65">
        <f>VLOOKUP($A21,'Return Data'!$B$7:$R$2292,4,0)</f>
        <v>1902.7742000000001</v>
      </c>
      <c r="D21" s="65">
        <f>VLOOKUP($A21,'Return Data'!$B$7:$R$2292,9,0)</f>
        <v>1.472</v>
      </c>
      <c r="E21" s="66">
        <f t="shared" si="0"/>
        <v>16</v>
      </c>
      <c r="F21" s="65">
        <f>VLOOKUP($A21,'Return Data'!$B$7:$R$2292,10,0)</f>
        <v>4.9276999999999997</v>
      </c>
      <c r="G21" s="66">
        <f t="shared" si="1"/>
        <v>11</v>
      </c>
      <c r="H21" s="65">
        <f>VLOOKUP($A21,'Return Data'!$B$7:$R$2292,11,0)</f>
        <v>4.8723000000000001</v>
      </c>
      <c r="I21" s="66">
        <f t="shared" si="2"/>
        <v>18</v>
      </c>
      <c r="J21" s="65">
        <f>VLOOKUP($A21,'Return Data'!$B$7:$R$2292,12,0)</f>
        <v>4.2805</v>
      </c>
      <c r="K21" s="66">
        <f t="shared" si="3"/>
        <v>19</v>
      </c>
      <c r="L21" s="65">
        <f>VLOOKUP($A21,'Return Data'!$B$7:$R$2292,13,0)</f>
        <v>4.4176000000000002</v>
      </c>
      <c r="M21" s="66">
        <f t="shared" si="4"/>
        <v>15</v>
      </c>
      <c r="N21" s="65">
        <f>VLOOKUP($A21,'Return Data'!$B$7:$R$2292,17,0)</f>
        <v>5.7971000000000004</v>
      </c>
      <c r="O21" s="66">
        <f t="shared" si="5"/>
        <v>22</v>
      </c>
      <c r="P21" s="65">
        <f>VLOOKUP($A21,'Return Data'!$B$7:$R$2292,14,0)</f>
        <v>6.4345999999999997</v>
      </c>
      <c r="Q21" s="66">
        <f t="shared" si="6"/>
        <v>18</v>
      </c>
      <c r="R21" s="65">
        <f>VLOOKUP($A21,'Return Data'!$B$7:$R$2292,16,0)</f>
        <v>8.2196999999999996</v>
      </c>
      <c r="S21" s="67">
        <f t="shared" si="7"/>
        <v>15</v>
      </c>
    </row>
    <row r="22" spans="1:19" x14ac:dyDescent="0.3">
      <c r="A22" s="82" t="s">
        <v>1419</v>
      </c>
      <c r="B22" s="64">
        <f>VLOOKUP($A22,'Return Data'!$B$7:$R$2292,3,0)</f>
        <v>44494</v>
      </c>
      <c r="C22" s="65">
        <f>VLOOKUP($A22,'Return Data'!$B$7:$R$2292,4,0)</f>
        <v>3115.4056999999998</v>
      </c>
      <c r="D22" s="65">
        <f>VLOOKUP($A22,'Return Data'!$B$7:$R$2292,9,0)</f>
        <v>0.79400000000000004</v>
      </c>
      <c r="E22" s="66">
        <f t="shared" si="0"/>
        <v>25</v>
      </c>
      <c r="F22" s="65">
        <f>VLOOKUP($A22,'Return Data'!$B$7:$R$2292,10,0)</f>
        <v>3.9203999999999999</v>
      </c>
      <c r="G22" s="66">
        <f t="shared" si="1"/>
        <v>21</v>
      </c>
      <c r="H22" s="65">
        <f>VLOOKUP($A22,'Return Data'!$B$7:$R$2292,11,0)</f>
        <v>4.7213000000000003</v>
      </c>
      <c r="I22" s="66">
        <f t="shared" si="2"/>
        <v>20</v>
      </c>
      <c r="J22" s="65">
        <f>VLOOKUP($A22,'Return Data'!$B$7:$R$2292,12,0)</f>
        <v>4.2724000000000002</v>
      </c>
      <c r="K22" s="66">
        <f t="shared" si="3"/>
        <v>20</v>
      </c>
      <c r="L22" s="65">
        <f>VLOOKUP($A22,'Return Data'!$B$7:$R$2292,13,0)</f>
        <v>4.1679000000000004</v>
      </c>
      <c r="M22" s="66">
        <f t="shared" si="4"/>
        <v>19</v>
      </c>
      <c r="N22" s="65">
        <f>VLOOKUP($A22,'Return Data'!$B$7:$R$2292,17,0)</f>
        <v>7.1984000000000004</v>
      </c>
      <c r="O22" s="66">
        <f t="shared" si="5"/>
        <v>13</v>
      </c>
      <c r="P22" s="65">
        <f>VLOOKUP($A22,'Return Data'!$B$7:$R$2292,14,0)</f>
        <v>8.5114000000000001</v>
      </c>
      <c r="Q22" s="66">
        <f t="shared" si="6"/>
        <v>8</v>
      </c>
      <c r="R22" s="65">
        <f>VLOOKUP($A22,'Return Data'!$B$7:$R$2292,16,0)</f>
        <v>8.1410999999999998</v>
      </c>
      <c r="S22" s="67">
        <f t="shared" si="7"/>
        <v>16</v>
      </c>
    </row>
    <row r="23" spans="1:19" x14ac:dyDescent="0.3">
      <c r="A23" s="82" t="s">
        <v>1423</v>
      </c>
      <c r="B23" s="64">
        <f>VLOOKUP($A23,'Return Data'!$B$7:$R$2292,3,0)</f>
        <v>44494</v>
      </c>
      <c r="C23" s="65">
        <f>VLOOKUP($A23,'Return Data'!$B$7:$R$2292,4,0)</f>
        <v>45.055700000000002</v>
      </c>
      <c r="D23" s="65">
        <f>VLOOKUP($A23,'Return Data'!$B$7:$R$2292,9,0)</f>
        <v>3.2862</v>
      </c>
      <c r="E23" s="66">
        <f t="shared" si="0"/>
        <v>6</v>
      </c>
      <c r="F23" s="65">
        <f>VLOOKUP($A23,'Return Data'!$B$7:$R$2292,10,0)</f>
        <v>6.4714999999999998</v>
      </c>
      <c r="G23" s="66">
        <f t="shared" si="1"/>
        <v>5</v>
      </c>
      <c r="H23" s="65">
        <f>VLOOKUP($A23,'Return Data'!$B$7:$R$2292,11,0)</f>
        <v>6.4180999999999999</v>
      </c>
      <c r="I23" s="66">
        <f t="shared" si="2"/>
        <v>6</v>
      </c>
      <c r="J23" s="65">
        <f>VLOOKUP($A23,'Return Data'!$B$7:$R$2292,12,0)</f>
        <v>5.1134000000000004</v>
      </c>
      <c r="K23" s="66">
        <f t="shared" si="3"/>
        <v>9</v>
      </c>
      <c r="L23" s="65">
        <f>VLOOKUP($A23,'Return Data'!$B$7:$R$2292,13,0)</f>
        <v>4.9279999999999999</v>
      </c>
      <c r="M23" s="66">
        <f t="shared" si="4"/>
        <v>9</v>
      </c>
      <c r="N23" s="65">
        <f>VLOOKUP($A23,'Return Data'!$B$7:$R$2292,17,0)</f>
        <v>7.9142999999999999</v>
      </c>
      <c r="O23" s="66">
        <f t="shared" si="5"/>
        <v>9</v>
      </c>
      <c r="P23" s="65">
        <f>VLOOKUP($A23,'Return Data'!$B$7:$R$2292,14,0)</f>
        <v>9.0923999999999996</v>
      </c>
      <c r="Q23" s="66">
        <f t="shared" si="6"/>
        <v>3</v>
      </c>
      <c r="R23" s="65">
        <f>VLOOKUP($A23,'Return Data'!$B$7:$R$2292,16,0)</f>
        <v>8.6677</v>
      </c>
      <c r="S23" s="67">
        <f t="shared" si="7"/>
        <v>5</v>
      </c>
    </row>
    <row r="24" spans="1:19" x14ac:dyDescent="0.3">
      <c r="A24" s="82" t="s">
        <v>1424</v>
      </c>
      <c r="B24" s="64">
        <f>VLOOKUP($A24,'Return Data'!$B$7:$R$2292,3,0)</f>
        <v>44494</v>
      </c>
      <c r="C24" s="65">
        <f>VLOOKUP($A24,'Return Data'!$B$7:$R$2292,4,0)</f>
        <v>22.278500000000001</v>
      </c>
      <c r="D24" s="65">
        <f>VLOOKUP($A24,'Return Data'!$B$7:$R$2292,9,0)</f>
        <v>1.1956</v>
      </c>
      <c r="E24" s="66">
        <f t="shared" si="0"/>
        <v>18</v>
      </c>
      <c r="F24" s="65">
        <f>VLOOKUP($A24,'Return Data'!$B$7:$R$2292,10,0)</f>
        <v>4.0452000000000004</v>
      </c>
      <c r="G24" s="66">
        <f t="shared" si="1"/>
        <v>19</v>
      </c>
      <c r="H24" s="65">
        <f>VLOOKUP($A24,'Return Data'!$B$7:$R$2292,11,0)</f>
        <v>4.665</v>
      </c>
      <c r="I24" s="66">
        <f t="shared" si="2"/>
        <v>21</v>
      </c>
      <c r="J24" s="65">
        <f>VLOOKUP($A24,'Return Data'!$B$7:$R$2292,12,0)</f>
        <v>4.3596000000000004</v>
      </c>
      <c r="K24" s="66">
        <f t="shared" si="3"/>
        <v>18</v>
      </c>
      <c r="L24" s="65">
        <f>VLOOKUP($A24,'Return Data'!$B$7:$R$2292,13,0)</f>
        <v>4.1403999999999996</v>
      </c>
      <c r="M24" s="66">
        <f t="shared" si="4"/>
        <v>21</v>
      </c>
      <c r="N24" s="65">
        <f>VLOOKUP($A24,'Return Data'!$B$7:$R$2292,17,0)</f>
        <v>7.1337000000000002</v>
      </c>
      <c r="O24" s="66">
        <f t="shared" si="5"/>
        <v>16</v>
      </c>
      <c r="P24" s="65">
        <f>VLOOKUP($A24,'Return Data'!$B$7:$R$2292,14,0)</f>
        <v>8.3785000000000007</v>
      </c>
      <c r="Q24" s="66">
        <f t="shared" si="6"/>
        <v>12</v>
      </c>
      <c r="R24" s="65">
        <f>VLOOKUP($A24,'Return Data'!$B$7:$R$2292,16,0)</f>
        <v>8.32</v>
      </c>
      <c r="S24" s="67">
        <f t="shared" si="7"/>
        <v>13</v>
      </c>
    </row>
    <row r="25" spans="1:19" x14ac:dyDescent="0.3">
      <c r="A25" s="82" t="s">
        <v>1426</v>
      </c>
      <c r="B25" s="64">
        <f>VLOOKUP($A25,'Return Data'!$B$7:$R$2292,3,0)</f>
        <v>44494</v>
      </c>
      <c r="C25" s="65">
        <f>VLOOKUP($A25,'Return Data'!$B$7:$R$2292,4,0)</f>
        <v>12.3057</v>
      </c>
      <c r="D25" s="65">
        <f>VLOOKUP($A25,'Return Data'!$B$7:$R$2292,9,0)</f>
        <v>0.82340000000000002</v>
      </c>
      <c r="E25" s="66">
        <f t="shared" si="0"/>
        <v>23</v>
      </c>
      <c r="F25" s="65">
        <f>VLOOKUP($A25,'Return Data'!$B$7:$R$2292,10,0)</f>
        <v>3.8689</v>
      </c>
      <c r="G25" s="66">
        <f t="shared" si="1"/>
        <v>22</v>
      </c>
      <c r="H25" s="65">
        <f>VLOOKUP($A25,'Return Data'!$B$7:$R$2292,11,0)</f>
        <v>4.5903999999999998</v>
      </c>
      <c r="I25" s="66">
        <f t="shared" si="2"/>
        <v>24</v>
      </c>
      <c r="J25" s="65">
        <f>VLOOKUP($A25,'Return Data'!$B$7:$R$2292,12,0)</f>
        <v>4.0926999999999998</v>
      </c>
      <c r="K25" s="66">
        <f t="shared" si="3"/>
        <v>23</v>
      </c>
      <c r="L25" s="65">
        <f>VLOOKUP($A25,'Return Data'!$B$7:$R$2292,13,0)</f>
        <v>3.9030999999999998</v>
      </c>
      <c r="M25" s="66">
        <f t="shared" si="4"/>
        <v>24</v>
      </c>
      <c r="N25" s="65"/>
      <c r="O25" s="66"/>
      <c r="P25" s="65"/>
      <c r="Q25" s="66"/>
      <c r="R25" s="65">
        <f>VLOOKUP($A25,'Return Data'!$B$7:$R$2292,16,0)</f>
        <v>7.8916000000000004</v>
      </c>
      <c r="S25" s="67">
        <f t="shared" si="7"/>
        <v>19</v>
      </c>
    </row>
    <row r="26" spans="1:19" x14ac:dyDescent="0.3">
      <c r="A26" s="82" t="s">
        <v>1429</v>
      </c>
      <c r="B26" s="64">
        <f>VLOOKUP($A26,'Return Data'!$B$7:$R$2292,3,0)</f>
        <v>44494</v>
      </c>
      <c r="C26" s="65">
        <f>VLOOKUP($A26,'Return Data'!$B$7:$R$2292,4,0)</f>
        <v>13.079700000000001</v>
      </c>
      <c r="D26" s="65">
        <f>VLOOKUP($A26,'Return Data'!$B$7:$R$2292,9,0)</f>
        <v>1.0181</v>
      </c>
      <c r="E26" s="66">
        <f t="shared" si="0"/>
        <v>20</v>
      </c>
      <c r="F26" s="65">
        <f>VLOOKUP($A26,'Return Data'!$B$7:$R$2292,10,0)</f>
        <v>4.1890000000000001</v>
      </c>
      <c r="G26" s="66">
        <f t="shared" si="1"/>
        <v>18</v>
      </c>
      <c r="H26" s="65">
        <f>VLOOKUP($A26,'Return Data'!$B$7:$R$2292,11,0)</f>
        <v>4.9067999999999996</v>
      </c>
      <c r="I26" s="66">
        <f t="shared" si="2"/>
        <v>17</v>
      </c>
      <c r="J26" s="65">
        <f>VLOOKUP($A26,'Return Data'!$B$7:$R$2292,12,0)</f>
        <v>4.8042999999999996</v>
      </c>
      <c r="K26" s="66">
        <f t="shared" si="3"/>
        <v>13</v>
      </c>
      <c r="L26" s="65">
        <f>VLOOKUP($A26,'Return Data'!$B$7:$R$2292,13,0)</f>
        <v>4.5232999999999999</v>
      </c>
      <c r="M26" s="66">
        <f t="shared" si="4"/>
        <v>14</v>
      </c>
      <c r="N26" s="65">
        <f>VLOOKUP($A26,'Return Data'!$B$7:$R$2292,17,0)</f>
        <v>6.9714999999999998</v>
      </c>
      <c r="O26" s="66">
        <f t="shared" ref="O26:O33" si="8">RANK(N26,N$8:N$33,0)</f>
        <v>18</v>
      </c>
      <c r="P26" s="65"/>
      <c r="Q26" s="66"/>
      <c r="R26" s="65">
        <f>VLOOKUP($A26,'Return Data'!$B$7:$R$2292,16,0)</f>
        <v>7.7122999999999999</v>
      </c>
      <c r="S26" s="67">
        <f t="shared" si="7"/>
        <v>21</v>
      </c>
    </row>
    <row r="27" spans="1:19" x14ac:dyDescent="0.3">
      <c r="A27" s="82" t="s">
        <v>1431</v>
      </c>
      <c r="B27" s="64">
        <f>VLOOKUP($A27,'Return Data'!$B$7:$R$2292,3,0)</f>
        <v>44494</v>
      </c>
      <c r="C27" s="65">
        <f>VLOOKUP($A27,'Return Data'!$B$7:$R$2292,4,0)</f>
        <v>44.686900000000001</v>
      </c>
      <c r="D27" s="65">
        <f>VLOOKUP($A27,'Return Data'!$B$7:$R$2292,9,0)</f>
        <v>2.7837000000000001</v>
      </c>
      <c r="E27" s="66">
        <f t="shared" si="0"/>
        <v>8</v>
      </c>
      <c r="F27" s="65">
        <f>VLOOKUP($A27,'Return Data'!$B$7:$R$2292,10,0)</f>
        <v>5.6955999999999998</v>
      </c>
      <c r="G27" s="66">
        <f t="shared" si="1"/>
        <v>7</v>
      </c>
      <c r="H27" s="65">
        <f>VLOOKUP($A27,'Return Data'!$B$7:$R$2292,11,0)</f>
        <v>6.4360999999999997</v>
      </c>
      <c r="I27" s="66">
        <f t="shared" si="2"/>
        <v>5</v>
      </c>
      <c r="J27" s="65">
        <f>VLOOKUP($A27,'Return Data'!$B$7:$R$2292,12,0)</f>
        <v>6.2652000000000001</v>
      </c>
      <c r="K27" s="66">
        <f t="shared" si="3"/>
        <v>5</v>
      </c>
      <c r="L27" s="65">
        <f>VLOOKUP($A27,'Return Data'!$B$7:$R$2292,13,0)</f>
        <v>6.0445000000000002</v>
      </c>
      <c r="M27" s="66">
        <f t="shared" si="4"/>
        <v>5</v>
      </c>
      <c r="N27" s="65">
        <f>VLOOKUP($A27,'Return Data'!$B$7:$R$2292,17,0)</f>
        <v>8.1075999999999997</v>
      </c>
      <c r="O27" s="66">
        <f t="shared" si="8"/>
        <v>7</v>
      </c>
      <c r="P27" s="65">
        <f>VLOOKUP($A27,'Return Data'!$B$7:$R$2292,14,0)</f>
        <v>9.1318000000000001</v>
      </c>
      <c r="Q27" s="66">
        <f t="shared" ref="Q27:Q33" si="9">RANK(P27,P$8:P$33,0)</f>
        <v>2</v>
      </c>
      <c r="R27" s="65">
        <f>VLOOKUP($A27,'Return Data'!$B$7:$R$2292,16,0)</f>
        <v>8.6978000000000009</v>
      </c>
      <c r="S27" s="67">
        <f t="shared" si="7"/>
        <v>4</v>
      </c>
    </row>
    <row r="28" spans="1:19" x14ac:dyDescent="0.3">
      <c r="A28" s="82" t="s">
        <v>1433</v>
      </c>
      <c r="B28" s="64">
        <f>VLOOKUP($A28,'Return Data'!$B$7:$R$2292,3,0)</f>
        <v>44494</v>
      </c>
      <c r="C28" s="65">
        <f>VLOOKUP($A28,'Return Data'!$B$7:$R$2292,4,0)</f>
        <v>39.06</v>
      </c>
      <c r="D28" s="65">
        <f>VLOOKUP($A28,'Return Data'!$B$7:$R$2292,9,0)</f>
        <v>1.0741000000000001</v>
      </c>
      <c r="E28" s="66">
        <f t="shared" si="0"/>
        <v>19</v>
      </c>
      <c r="F28" s="65">
        <f>VLOOKUP($A28,'Return Data'!$B$7:$R$2292,10,0)</f>
        <v>4.2439999999999998</v>
      </c>
      <c r="G28" s="66">
        <f t="shared" si="1"/>
        <v>16</v>
      </c>
      <c r="H28" s="65">
        <f>VLOOKUP($A28,'Return Data'!$B$7:$R$2292,11,0)</f>
        <v>5.2988</v>
      </c>
      <c r="I28" s="66">
        <f t="shared" si="2"/>
        <v>11</v>
      </c>
      <c r="J28" s="65">
        <f>VLOOKUP($A28,'Return Data'!$B$7:$R$2292,12,0)</f>
        <v>4.5521000000000003</v>
      </c>
      <c r="K28" s="66">
        <f t="shared" si="3"/>
        <v>16</v>
      </c>
      <c r="L28" s="65">
        <f>VLOOKUP($A28,'Return Data'!$B$7:$R$2292,13,0)</f>
        <v>4.2244000000000002</v>
      </c>
      <c r="M28" s="66">
        <f t="shared" si="4"/>
        <v>17</v>
      </c>
      <c r="N28" s="65">
        <f>VLOOKUP($A28,'Return Data'!$B$7:$R$2292,17,0)</f>
        <v>6.1089000000000002</v>
      </c>
      <c r="O28" s="66">
        <f t="shared" si="8"/>
        <v>21</v>
      </c>
      <c r="P28" s="65">
        <f>VLOOKUP($A28,'Return Data'!$B$7:$R$2292,14,0)</f>
        <v>4.6428000000000003</v>
      </c>
      <c r="Q28" s="66">
        <f t="shared" si="9"/>
        <v>22</v>
      </c>
      <c r="R28" s="65">
        <f>VLOOKUP($A28,'Return Data'!$B$7:$R$2292,16,0)</f>
        <v>7.5438999999999998</v>
      </c>
      <c r="S28" s="67">
        <f t="shared" si="7"/>
        <v>23</v>
      </c>
    </row>
    <row r="29" spans="1:19" x14ac:dyDescent="0.3">
      <c r="A29" s="82" t="s">
        <v>1435</v>
      </c>
      <c r="B29" s="64">
        <f>VLOOKUP($A29,'Return Data'!$B$7:$R$2292,3,0)</f>
        <v>44494</v>
      </c>
      <c r="C29" s="65">
        <f>VLOOKUP($A29,'Return Data'!$B$7:$R$2292,4,0)</f>
        <v>37.366900000000001</v>
      </c>
      <c r="D29" s="65">
        <f>VLOOKUP($A29,'Return Data'!$B$7:$R$2292,9,0)</f>
        <v>-0.1575</v>
      </c>
      <c r="E29" s="66">
        <f t="shared" si="0"/>
        <v>26</v>
      </c>
      <c r="F29" s="65">
        <f>VLOOKUP($A29,'Return Data'!$B$7:$R$2292,10,0)</f>
        <v>4.0370999999999997</v>
      </c>
      <c r="G29" s="66">
        <f t="shared" si="1"/>
        <v>20</v>
      </c>
      <c r="H29" s="65">
        <f>VLOOKUP($A29,'Return Data'!$B$7:$R$2292,11,0)</f>
        <v>4.5957999999999997</v>
      </c>
      <c r="I29" s="66">
        <f t="shared" si="2"/>
        <v>23</v>
      </c>
      <c r="J29" s="65">
        <f>VLOOKUP($A29,'Return Data'!$B$7:$R$2292,12,0)</f>
        <v>3.9641000000000002</v>
      </c>
      <c r="K29" s="66">
        <f t="shared" si="3"/>
        <v>25</v>
      </c>
      <c r="L29" s="65">
        <f>VLOOKUP($A29,'Return Data'!$B$7:$R$2292,13,0)</f>
        <v>3.8730000000000002</v>
      </c>
      <c r="M29" s="66">
        <f t="shared" si="4"/>
        <v>25</v>
      </c>
      <c r="N29" s="65">
        <f>VLOOKUP($A29,'Return Data'!$B$7:$R$2292,17,0)</f>
        <v>7.1578999999999997</v>
      </c>
      <c r="O29" s="66">
        <f t="shared" si="8"/>
        <v>15</v>
      </c>
      <c r="P29" s="65">
        <f>VLOOKUP($A29,'Return Data'!$B$7:$R$2292,14,0)</f>
        <v>4.6493000000000002</v>
      </c>
      <c r="Q29" s="66">
        <f t="shared" si="9"/>
        <v>21</v>
      </c>
      <c r="R29" s="65">
        <f>VLOOKUP($A29,'Return Data'!$B$7:$R$2292,16,0)</f>
        <v>7.2153</v>
      </c>
      <c r="S29" s="67">
        <f t="shared" si="7"/>
        <v>24</v>
      </c>
    </row>
    <row r="30" spans="1:19" x14ac:dyDescent="0.3">
      <c r="A30" s="82" t="s">
        <v>1436</v>
      </c>
      <c r="B30" s="64">
        <f>VLOOKUP($A30,'Return Data'!$B$7:$R$2292,3,0)</f>
        <v>44494</v>
      </c>
      <c r="C30" s="65">
        <f>VLOOKUP($A30,'Return Data'!$B$7:$R$2292,4,0)</f>
        <v>26.8278</v>
      </c>
      <c r="D30" s="65">
        <f>VLOOKUP($A30,'Return Data'!$B$7:$R$2292,9,0)</f>
        <v>2.9037999999999999</v>
      </c>
      <c r="E30" s="66">
        <f t="shared" si="0"/>
        <v>7</v>
      </c>
      <c r="F30" s="65">
        <f>VLOOKUP($A30,'Return Data'!$B$7:$R$2292,10,0)</f>
        <v>4.8075999999999999</v>
      </c>
      <c r="G30" s="66">
        <f t="shared" si="1"/>
        <v>12</v>
      </c>
      <c r="H30" s="65">
        <f>VLOOKUP($A30,'Return Data'!$B$7:$R$2292,11,0)</f>
        <v>5.0960999999999999</v>
      </c>
      <c r="I30" s="66">
        <f t="shared" si="2"/>
        <v>13</v>
      </c>
      <c r="J30" s="65">
        <f>VLOOKUP($A30,'Return Data'!$B$7:$R$2292,12,0)</f>
        <v>4.0518000000000001</v>
      </c>
      <c r="K30" s="66">
        <f t="shared" si="3"/>
        <v>24</v>
      </c>
      <c r="L30" s="65">
        <f>VLOOKUP($A30,'Return Data'!$B$7:$R$2292,13,0)</f>
        <v>4.1494999999999997</v>
      </c>
      <c r="M30" s="66">
        <f t="shared" si="4"/>
        <v>20</v>
      </c>
      <c r="N30" s="65">
        <f>VLOOKUP($A30,'Return Data'!$B$7:$R$2292,17,0)</f>
        <v>7.1929999999999996</v>
      </c>
      <c r="O30" s="66">
        <f t="shared" si="8"/>
        <v>14</v>
      </c>
      <c r="P30" s="65">
        <f>VLOOKUP($A30,'Return Data'!$B$7:$R$2292,14,0)</f>
        <v>8.4381000000000004</v>
      </c>
      <c r="Q30" s="66">
        <f t="shared" si="9"/>
        <v>9</v>
      </c>
      <c r="R30" s="65">
        <f>VLOOKUP($A30,'Return Data'!$B$7:$R$2292,16,0)</f>
        <v>8.3627000000000002</v>
      </c>
      <c r="S30" s="67">
        <f t="shared" si="7"/>
        <v>10</v>
      </c>
    </row>
    <row r="31" spans="1:19" x14ac:dyDescent="0.3">
      <c r="A31" s="82" t="s">
        <v>1439</v>
      </c>
      <c r="B31" s="64">
        <f>VLOOKUP($A31,'Return Data'!$B$7:$R$2292,3,0)</f>
        <v>44494</v>
      </c>
      <c r="C31" s="65">
        <f>VLOOKUP($A31,'Return Data'!$B$7:$R$2292,4,0)</f>
        <v>38.883299999999998</v>
      </c>
      <c r="D31" s="65">
        <f>VLOOKUP($A31,'Return Data'!$B$7:$R$2292,9,0)</f>
        <v>54.652700000000003</v>
      </c>
      <c r="E31" s="66">
        <f t="shared" si="0"/>
        <v>3</v>
      </c>
      <c r="F31" s="65">
        <f>VLOOKUP($A31,'Return Data'!$B$7:$R$2292,10,0)</f>
        <v>41.682899999999997</v>
      </c>
      <c r="G31" s="66">
        <f t="shared" si="1"/>
        <v>1</v>
      </c>
      <c r="H31" s="65">
        <f>VLOOKUP($A31,'Return Data'!$B$7:$R$2292,11,0)</f>
        <v>23.5563</v>
      </c>
      <c r="I31" s="66">
        <f t="shared" si="2"/>
        <v>1</v>
      </c>
      <c r="J31" s="65">
        <f>VLOOKUP($A31,'Return Data'!$B$7:$R$2292,12,0)</f>
        <v>17.438099999999999</v>
      </c>
      <c r="K31" s="66">
        <f t="shared" si="3"/>
        <v>1</v>
      </c>
      <c r="L31" s="65">
        <f>VLOOKUP($A31,'Return Data'!$B$7:$R$2292,13,0)</f>
        <v>13.9651</v>
      </c>
      <c r="M31" s="66">
        <f t="shared" si="4"/>
        <v>2</v>
      </c>
      <c r="N31" s="65">
        <f>VLOOKUP($A31,'Return Data'!$B$7:$R$2292,17,0)</f>
        <v>12.096</v>
      </c>
      <c r="O31" s="66">
        <f t="shared" si="8"/>
        <v>2</v>
      </c>
      <c r="P31" s="65">
        <f>VLOOKUP($A31,'Return Data'!$B$7:$R$2292,14,0)</f>
        <v>6.5635000000000003</v>
      </c>
      <c r="Q31" s="66">
        <f t="shared" si="9"/>
        <v>17</v>
      </c>
      <c r="R31" s="65">
        <f>VLOOKUP($A31,'Return Data'!$B$7:$R$2292,16,0)</f>
        <v>8.0757999999999992</v>
      </c>
      <c r="S31" s="67">
        <f t="shared" si="7"/>
        <v>17</v>
      </c>
    </row>
    <row r="32" spans="1:19" x14ac:dyDescent="0.3">
      <c r="A32" s="82" t="s">
        <v>1441</v>
      </c>
      <c r="B32" s="64">
        <f>VLOOKUP($A32,'Return Data'!$B$7:$R$2292,3,0)</f>
        <v>44494</v>
      </c>
      <c r="C32" s="65">
        <f>VLOOKUP($A32,'Return Data'!$B$7:$R$2292,4,0)</f>
        <v>41.622399999999999</v>
      </c>
      <c r="D32" s="65">
        <f>VLOOKUP($A32,'Return Data'!$B$7:$R$2292,9,0)</f>
        <v>0.81240000000000001</v>
      </c>
      <c r="E32" s="66">
        <f t="shared" si="0"/>
        <v>24</v>
      </c>
      <c r="F32" s="65">
        <f>VLOOKUP($A32,'Return Data'!$B$7:$R$2292,10,0)</f>
        <v>3.8468</v>
      </c>
      <c r="G32" s="66">
        <f t="shared" si="1"/>
        <v>23</v>
      </c>
      <c r="H32" s="65">
        <f>VLOOKUP($A32,'Return Data'!$B$7:$R$2292,11,0)</f>
        <v>4.93</v>
      </c>
      <c r="I32" s="66">
        <f t="shared" si="2"/>
        <v>16</v>
      </c>
      <c r="J32" s="65">
        <f>VLOOKUP($A32,'Return Data'!$B$7:$R$2292,12,0)</f>
        <v>4.1614000000000004</v>
      </c>
      <c r="K32" s="66">
        <f t="shared" si="3"/>
        <v>21</v>
      </c>
      <c r="L32" s="65">
        <f>VLOOKUP($A32,'Return Data'!$B$7:$R$2292,13,0)</f>
        <v>4.1173000000000002</v>
      </c>
      <c r="M32" s="66">
        <f t="shared" si="4"/>
        <v>22</v>
      </c>
      <c r="N32" s="65">
        <f>VLOOKUP($A32,'Return Data'!$B$7:$R$2292,17,0)</f>
        <v>7.4717000000000002</v>
      </c>
      <c r="O32" s="66">
        <f t="shared" si="8"/>
        <v>11</v>
      </c>
      <c r="P32" s="65">
        <f>VLOOKUP($A32,'Return Data'!$B$7:$R$2292,14,0)</f>
        <v>7.4188000000000001</v>
      </c>
      <c r="Q32" s="66">
        <f t="shared" si="9"/>
        <v>16</v>
      </c>
      <c r="R32" s="65">
        <f>VLOOKUP($A32,'Return Data'!$B$7:$R$2292,16,0)</f>
        <v>7.9737</v>
      </c>
      <c r="S32" s="67">
        <f t="shared" si="7"/>
        <v>18</v>
      </c>
    </row>
    <row r="33" spans="1:19" x14ac:dyDescent="0.3">
      <c r="A33" s="82" t="s">
        <v>1442</v>
      </c>
      <c r="B33" s="64">
        <f>VLOOKUP($A33,'Return Data'!$B$7:$R$2292,3,0)</f>
        <v>44494</v>
      </c>
      <c r="C33" s="65">
        <f>VLOOKUP($A33,'Return Data'!$B$7:$R$2292,4,0)</f>
        <v>26.353200000000001</v>
      </c>
      <c r="D33" s="65">
        <f>VLOOKUP($A33,'Return Data'!$B$7:$R$2292,9,0)</f>
        <v>30.5367</v>
      </c>
      <c r="E33" s="66">
        <f t="shared" si="0"/>
        <v>4</v>
      </c>
      <c r="F33" s="65">
        <f>VLOOKUP($A33,'Return Data'!$B$7:$R$2292,10,0)</f>
        <v>23.515000000000001</v>
      </c>
      <c r="G33" s="66">
        <f t="shared" si="1"/>
        <v>4</v>
      </c>
      <c r="H33" s="65">
        <f>VLOOKUP($A33,'Return Data'!$B$7:$R$2292,11,0)</f>
        <v>15.1119</v>
      </c>
      <c r="I33" s="66">
        <f t="shared" si="2"/>
        <v>4</v>
      </c>
      <c r="J33" s="65">
        <f>VLOOKUP($A33,'Return Data'!$B$7:$R$2292,12,0)</f>
        <v>11.6107</v>
      </c>
      <c r="K33" s="66">
        <f t="shared" si="3"/>
        <v>4</v>
      </c>
      <c r="L33" s="65">
        <f>VLOOKUP($A33,'Return Data'!$B$7:$R$2292,13,0)</f>
        <v>9.7088000000000001</v>
      </c>
      <c r="M33" s="66">
        <f t="shared" si="4"/>
        <v>4</v>
      </c>
      <c r="N33" s="65">
        <f>VLOOKUP($A33,'Return Data'!$B$7:$R$2292,17,0)</f>
        <v>10.3773</v>
      </c>
      <c r="O33" s="66">
        <f t="shared" si="8"/>
        <v>3</v>
      </c>
      <c r="P33" s="65">
        <f>VLOOKUP($A33,'Return Data'!$B$7:$R$2292,14,0)</f>
        <v>5.7470999999999997</v>
      </c>
      <c r="Q33" s="66">
        <f t="shared" si="9"/>
        <v>19</v>
      </c>
      <c r="R33" s="65">
        <f>VLOOKUP($A33,'Return Data'!$B$7:$R$2292,16,0)</f>
        <v>7.7554999999999996</v>
      </c>
      <c r="S33" s="67">
        <f t="shared" si="7"/>
        <v>20</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11.651976923076926</v>
      </c>
      <c r="E35" s="88"/>
      <c r="F35" s="89">
        <f>AVERAGE(F8:F33)</f>
        <v>9.272549999999999</v>
      </c>
      <c r="G35" s="88"/>
      <c r="H35" s="89">
        <f>AVERAGE(H8:H33)</f>
        <v>7.2493230769230763</v>
      </c>
      <c r="I35" s="88"/>
      <c r="J35" s="89">
        <f>AVERAGE(J8:J33)</f>
        <v>6.3244692307692301</v>
      </c>
      <c r="K35" s="88"/>
      <c r="L35" s="89">
        <f>AVERAGE(L8:L33)</f>
        <v>6.020261538461539</v>
      </c>
      <c r="M35" s="88"/>
      <c r="N35" s="89">
        <f>AVERAGE(N8:N33)</f>
        <v>7.454352000000001</v>
      </c>
      <c r="O35" s="88"/>
      <c r="P35" s="89">
        <f>AVERAGE(P8:P33)</f>
        <v>7.140579166666666</v>
      </c>
      <c r="Q35" s="88"/>
      <c r="R35" s="89">
        <f>AVERAGE(R8:R33)</f>
        <v>8.0719153846153855</v>
      </c>
      <c r="S35" s="90"/>
    </row>
    <row r="36" spans="1:19" x14ac:dyDescent="0.3">
      <c r="A36" s="87" t="s">
        <v>28</v>
      </c>
      <c r="B36" s="88"/>
      <c r="C36" s="88"/>
      <c r="D36" s="89">
        <f>MIN(D8:D33)</f>
        <v>-0.1575</v>
      </c>
      <c r="E36" s="88"/>
      <c r="F36" s="89">
        <f>MIN(F8:F33)</f>
        <v>2.4338000000000002</v>
      </c>
      <c r="G36" s="88"/>
      <c r="H36" s="89">
        <f>MIN(H8:H33)</f>
        <v>3.1286</v>
      </c>
      <c r="I36" s="88"/>
      <c r="J36" s="89">
        <f>MIN(J8:J33)</f>
        <v>3.8898999999999999</v>
      </c>
      <c r="K36" s="88"/>
      <c r="L36" s="89">
        <f>MIN(L8:L33)</f>
        <v>3.7208000000000001</v>
      </c>
      <c r="M36" s="88"/>
      <c r="N36" s="89">
        <f>MIN(N8:N33)</f>
        <v>2.0011000000000001</v>
      </c>
      <c r="O36" s="88"/>
      <c r="P36" s="89">
        <f>MIN(P8:P33)</f>
        <v>-3.2134</v>
      </c>
      <c r="Q36" s="88"/>
      <c r="R36" s="89">
        <f>MIN(R8:R33)</f>
        <v>4.5872000000000002</v>
      </c>
      <c r="S36" s="90"/>
    </row>
    <row r="37" spans="1:19" ht="15" thickBot="1" x14ac:dyDescent="0.35">
      <c r="A37" s="91" t="s">
        <v>29</v>
      </c>
      <c r="B37" s="92"/>
      <c r="C37" s="92"/>
      <c r="D37" s="93">
        <f>MAX(D8:D33)</f>
        <v>95.893500000000003</v>
      </c>
      <c r="E37" s="92"/>
      <c r="F37" s="93">
        <f>MAX(F8:F33)</f>
        <v>41.682899999999997</v>
      </c>
      <c r="G37" s="92"/>
      <c r="H37" s="93">
        <f>MAX(H8:H33)</f>
        <v>23.5563</v>
      </c>
      <c r="I37" s="92"/>
      <c r="J37" s="93">
        <f>MAX(J8:J33)</f>
        <v>17.438099999999999</v>
      </c>
      <c r="K37" s="92"/>
      <c r="L37" s="93">
        <f>MAX(L8:L33)</f>
        <v>19.636700000000001</v>
      </c>
      <c r="M37" s="92"/>
      <c r="N37" s="93">
        <f>MAX(N8:N33)</f>
        <v>12.1929</v>
      </c>
      <c r="O37" s="92"/>
      <c r="P37" s="93">
        <f>MAX(P8:P33)</f>
        <v>9.3454999999999995</v>
      </c>
      <c r="Q37" s="92"/>
      <c r="R37" s="93">
        <f>MAX(R8:R33)</f>
        <v>9.2754999999999992</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Data'!$B$7:$R$2292,3,0)</f>
        <v>44494</v>
      </c>
      <c r="C8" s="65">
        <f>VLOOKUP($A8,'Return Data'!$B$7:$R$2292,4,0)</f>
        <v>37.703499999999998</v>
      </c>
      <c r="D8" s="65">
        <f>VLOOKUP($A8,'Return Data'!$B$7:$R$2292,9,0)</f>
        <v>1.8986000000000001</v>
      </c>
      <c r="E8" s="66">
        <f t="shared" ref="E8:E33" si="0">RANK(D8,D$8:D$33,0)</f>
        <v>10</v>
      </c>
      <c r="F8" s="65">
        <f>VLOOKUP($A8,'Return Data'!$B$7:$R$2292,10,0)</f>
        <v>4.6261000000000001</v>
      </c>
      <c r="G8" s="66">
        <f t="shared" ref="G8:G33" si="1">RANK(F8,F$8:F$33,0)</f>
        <v>9</v>
      </c>
      <c r="H8" s="65">
        <f>VLOOKUP($A8,'Return Data'!$B$7:$R$2292,11,0)</f>
        <v>5.1790000000000003</v>
      </c>
      <c r="I8" s="66">
        <f t="shared" ref="I8:I33" si="2">RANK(H8,H$8:H$33,0)</f>
        <v>9</v>
      </c>
      <c r="J8" s="65">
        <f>VLOOKUP($A8,'Return Data'!$B$7:$R$2292,12,0)</f>
        <v>4.6821999999999999</v>
      </c>
      <c r="K8" s="66">
        <f t="shared" ref="K8:K33" si="3">RANK(J8,J$8:J$33,0)</f>
        <v>6</v>
      </c>
      <c r="L8" s="65">
        <f>VLOOKUP($A8,'Return Data'!$B$7:$R$2292,13,0)</f>
        <v>4.6284000000000001</v>
      </c>
      <c r="M8" s="66">
        <f t="shared" ref="M8:M33" si="4">RANK(L8,L$8:L$33,0)</f>
        <v>8</v>
      </c>
      <c r="N8" s="65">
        <f>VLOOKUP($A8,'Return Data'!$B$7:$R$2292,17,0)</f>
        <v>7.4393000000000002</v>
      </c>
      <c r="O8" s="66">
        <f t="shared" ref="O8:O24" si="5">RANK(N8,N$8:N$33,0)</f>
        <v>6</v>
      </c>
      <c r="P8" s="65">
        <f>VLOOKUP($A8,'Return Data'!$B$7:$R$2292,14,0)</f>
        <v>8.3280999999999992</v>
      </c>
      <c r="Q8" s="66">
        <f t="shared" ref="Q8:Q24" si="6">RANK(P8,P$8:P$33,0)</f>
        <v>3</v>
      </c>
      <c r="R8" s="65">
        <f>VLOOKUP($A8,'Return Data'!$B$7:$R$2292,16,0)</f>
        <v>7.4471999999999996</v>
      </c>
      <c r="S8" s="67">
        <f t="shared" ref="S8:S33" si="7">RANK(R8,R$8:R$33,0)</f>
        <v>12</v>
      </c>
    </row>
    <row r="9" spans="1:19" x14ac:dyDescent="0.3">
      <c r="A9" s="82" t="s">
        <v>1386</v>
      </c>
      <c r="B9" s="64">
        <f>VLOOKUP($A9,'Return Data'!$B$7:$R$2292,3,0)</f>
        <v>44494</v>
      </c>
      <c r="C9" s="65">
        <f>VLOOKUP($A9,'Return Data'!$B$7:$R$2292,4,0)</f>
        <v>24.564</v>
      </c>
      <c r="D9" s="65">
        <f>VLOOKUP($A9,'Return Data'!$B$7:$R$2292,9,0)</f>
        <v>1.7424999999999999</v>
      </c>
      <c r="E9" s="66">
        <f t="shared" si="0"/>
        <v>11</v>
      </c>
      <c r="F9" s="65">
        <f>VLOOKUP($A9,'Return Data'!$B$7:$R$2292,10,0)</f>
        <v>4.3898000000000001</v>
      </c>
      <c r="G9" s="66">
        <f t="shared" si="1"/>
        <v>10</v>
      </c>
      <c r="H9" s="65">
        <f>VLOOKUP($A9,'Return Data'!$B$7:$R$2292,11,0)</f>
        <v>4.7148000000000003</v>
      </c>
      <c r="I9" s="66">
        <f t="shared" si="2"/>
        <v>10</v>
      </c>
      <c r="J9" s="65">
        <f>VLOOKUP($A9,'Return Data'!$B$7:$R$2292,12,0)</f>
        <v>4.2153999999999998</v>
      </c>
      <c r="K9" s="66">
        <f t="shared" si="3"/>
        <v>11</v>
      </c>
      <c r="L9" s="65">
        <f>VLOOKUP($A9,'Return Data'!$B$7:$R$2292,13,0)</f>
        <v>4.1367000000000003</v>
      </c>
      <c r="M9" s="66">
        <f t="shared" si="4"/>
        <v>9</v>
      </c>
      <c r="N9" s="65">
        <f>VLOOKUP($A9,'Return Data'!$B$7:$R$2292,17,0)</f>
        <v>7.1891999999999996</v>
      </c>
      <c r="O9" s="66">
        <f t="shared" si="5"/>
        <v>8</v>
      </c>
      <c r="P9" s="65">
        <f>VLOOKUP($A9,'Return Data'!$B$7:$R$2292,14,0)</f>
        <v>8.2723999999999993</v>
      </c>
      <c r="Q9" s="66">
        <f t="shared" si="6"/>
        <v>5</v>
      </c>
      <c r="R9" s="65">
        <f>VLOOKUP($A9,'Return Data'!$B$7:$R$2292,16,0)</f>
        <v>7.9385000000000003</v>
      </c>
      <c r="S9" s="67">
        <f t="shared" si="7"/>
        <v>4</v>
      </c>
    </row>
    <row r="10" spans="1:19" x14ac:dyDescent="0.3">
      <c r="A10" s="82" t="s">
        <v>1387</v>
      </c>
      <c r="B10" s="64">
        <f>VLOOKUP($A10,'Return Data'!$B$7:$R$2292,3,0)</f>
        <v>44494</v>
      </c>
      <c r="C10" s="65">
        <f>VLOOKUP($A10,'Return Data'!$B$7:$R$2292,4,0)</f>
        <v>23.451699999999999</v>
      </c>
      <c r="D10" s="65">
        <f>VLOOKUP($A10,'Return Data'!$B$7:$R$2292,9,0)</f>
        <v>1.498</v>
      </c>
      <c r="E10" s="66">
        <f t="shared" si="0"/>
        <v>13</v>
      </c>
      <c r="F10" s="65">
        <f>VLOOKUP($A10,'Return Data'!$B$7:$R$2292,10,0)</f>
        <v>3.8340999999999998</v>
      </c>
      <c r="G10" s="66">
        <f t="shared" si="1"/>
        <v>12</v>
      </c>
      <c r="H10" s="65">
        <f>VLOOKUP($A10,'Return Data'!$B$7:$R$2292,11,0)</f>
        <v>4.3948</v>
      </c>
      <c r="I10" s="66">
        <f t="shared" si="2"/>
        <v>13</v>
      </c>
      <c r="J10" s="65">
        <f>VLOOKUP($A10,'Return Data'!$B$7:$R$2292,12,0)</f>
        <v>4.3677999999999999</v>
      </c>
      <c r="K10" s="66">
        <f t="shared" si="3"/>
        <v>9</v>
      </c>
      <c r="L10" s="65">
        <f>VLOOKUP($A10,'Return Data'!$B$7:$R$2292,13,0)</f>
        <v>4.0195999999999996</v>
      </c>
      <c r="M10" s="66">
        <f t="shared" si="4"/>
        <v>11</v>
      </c>
      <c r="N10" s="65">
        <f>VLOOKUP($A10,'Return Data'!$B$7:$R$2292,17,0)</f>
        <v>5.9678000000000004</v>
      </c>
      <c r="O10" s="66">
        <f t="shared" si="5"/>
        <v>20</v>
      </c>
      <c r="P10" s="65">
        <f>VLOOKUP($A10,'Return Data'!$B$7:$R$2292,14,0)</f>
        <v>7.1706000000000003</v>
      </c>
      <c r="Q10" s="66">
        <f t="shared" si="6"/>
        <v>15</v>
      </c>
      <c r="R10" s="65">
        <f>VLOOKUP($A10,'Return Data'!$B$7:$R$2292,16,0)</f>
        <v>7.8140999999999998</v>
      </c>
      <c r="S10" s="67">
        <f t="shared" si="7"/>
        <v>6</v>
      </c>
    </row>
    <row r="11" spans="1:19" x14ac:dyDescent="0.3">
      <c r="A11" s="82" t="s">
        <v>1389</v>
      </c>
      <c r="B11" s="64">
        <f>VLOOKUP($A11,'Return Data'!$B$7:$R$2292,3,0)</f>
        <v>44494</v>
      </c>
      <c r="C11" s="65">
        <f>VLOOKUP($A11,'Return Data'!$B$7:$R$2292,4,0)</f>
        <v>25.179099999999998</v>
      </c>
      <c r="D11" s="65">
        <f>VLOOKUP($A11,'Return Data'!$B$7:$R$2292,9,0)</f>
        <v>1.3952</v>
      </c>
      <c r="E11" s="66">
        <f t="shared" si="0"/>
        <v>14</v>
      </c>
      <c r="F11" s="65">
        <f>VLOOKUP($A11,'Return Data'!$B$7:$R$2292,10,0)</f>
        <v>3.5121000000000002</v>
      </c>
      <c r="G11" s="66">
        <f t="shared" si="1"/>
        <v>17</v>
      </c>
      <c r="H11" s="65">
        <f>VLOOKUP($A11,'Return Data'!$B$7:$R$2292,11,0)</f>
        <v>4.3640999999999996</v>
      </c>
      <c r="I11" s="66">
        <f t="shared" si="2"/>
        <v>14</v>
      </c>
      <c r="J11" s="65">
        <f>VLOOKUP($A11,'Return Data'!$B$7:$R$2292,12,0)</f>
        <v>3.9767999999999999</v>
      </c>
      <c r="K11" s="66">
        <f t="shared" si="3"/>
        <v>13</v>
      </c>
      <c r="L11" s="65">
        <f>VLOOKUP($A11,'Return Data'!$B$7:$R$2292,13,0)</f>
        <v>3.9298000000000002</v>
      </c>
      <c r="M11" s="66">
        <f t="shared" si="4"/>
        <v>12</v>
      </c>
      <c r="N11" s="65">
        <f>VLOOKUP($A11,'Return Data'!$B$7:$R$2292,17,0)</f>
        <v>7.1337000000000002</v>
      </c>
      <c r="O11" s="66">
        <f t="shared" si="5"/>
        <v>9</v>
      </c>
      <c r="P11" s="65">
        <f>VLOOKUP($A11,'Return Data'!$B$7:$R$2292,14,0)</f>
        <v>7.3284000000000002</v>
      </c>
      <c r="Q11" s="66">
        <f t="shared" si="6"/>
        <v>13</v>
      </c>
      <c r="R11" s="65">
        <f>VLOOKUP($A11,'Return Data'!$B$7:$R$2292,16,0)</f>
        <v>5.54</v>
      </c>
      <c r="S11" s="67">
        <f t="shared" si="7"/>
        <v>25</v>
      </c>
    </row>
    <row r="12" spans="1:19" x14ac:dyDescent="0.3">
      <c r="A12" s="82" t="s">
        <v>1392</v>
      </c>
      <c r="B12" s="64">
        <f>VLOOKUP($A12,'Return Data'!$B$7:$R$2292,3,0)</f>
        <v>44494</v>
      </c>
      <c r="C12" s="65">
        <f>VLOOKUP($A12,'Return Data'!$B$7:$R$2292,4,0)</f>
        <v>17.423500000000001</v>
      </c>
      <c r="D12" s="65">
        <f>VLOOKUP($A12,'Return Data'!$B$7:$R$2292,9,0)</f>
        <v>0.98070000000000002</v>
      </c>
      <c r="E12" s="66">
        <f t="shared" si="0"/>
        <v>16</v>
      </c>
      <c r="F12" s="65">
        <f>VLOOKUP($A12,'Return Data'!$B$7:$R$2292,10,0)</f>
        <v>2.1536</v>
      </c>
      <c r="G12" s="66">
        <f t="shared" si="1"/>
        <v>26</v>
      </c>
      <c r="H12" s="65">
        <f>VLOOKUP($A12,'Return Data'!$B$7:$R$2292,11,0)</f>
        <v>2.8359999999999999</v>
      </c>
      <c r="I12" s="66">
        <f t="shared" si="2"/>
        <v>26</v>
      </c>
      <c r="J12" s="65">
        <f>VLOOKUP($A12,'Return Data'!$B$7:$R$2292,12,0)</f>
        <v>3.5009999999999999</v>
      </c>
      <c r="K12" s="66">
        <f t="shared" si="3"/>
        <v>21</v>
      </c>
      <c r="L12" s="65">
        <f>VLOOKUP($A12,'Return Data'!$B$7:$R$2292,13,0)</f>
        <v>3.2783000000000002</v>
      </c>
      <c r="M12" s="66">
        <f t="shared" si="4"/>
        <v>23</v>
      </c>
      <c r="N12" s="65">
        <f>VLOOKUP($A12,'Return Data'!$B$7:$R$2292,17,0)</f>
        <v>1.4992000000000001</v>
      </c>
      <c r="O12" s="66">
        <f t="shared" si="5"/>
        <v>25</v>
      </c>
      <c r="P12" s="65">
        <f>VLOOKUP($A12,'Return Data'!$B$7:$R$2292,14,0)</f>
        <v>-3.7014999999999998</v>
      </c>
      <c r="Q12" s="66">
        <f t="shared" si="6"/>
        <v>24</v>
      </c>
      <c r="R12" s="65">
        <f>VLOOKUP($A12,'Return Data'!$B$7:$R$2292,16,0)</f>
        <v>4.4119999999999999</v>
      </c>
      <c r="S12" s="67">
        <f t="shared" si="7"/>
        <v>26</v>
      </c>
    </row>
    <row r="13" spans="1:19" x14ac:dyDescent="0.3">
      <c r="A13" s="82" t="s">
        <v>1394</v>
      </c>
      <c r="B13" s="64">
        <f>VLOOKUP($A13,'Return Data'!$B$7:$R$2292,3,0)</f>
        <v>44494</v>
      </c>
      <c r="C13" s="65">
        <f>VLOOKUP($A13,'Return Data'!$B$7:$R$2292,4,0)</f>
        <v>20.715499999999999</v>
      </c>
      <c r="D13" s="65">
        <f>VLOOKUP($A13,'Return Data'!$B$7:$R$2292,9,0)</f>
        <v>0.3241</v>
      </c>
      <c r="E13" s="66">
        <f t="shared" si="0"/>
        <v>19</v>
      </c>
      <c r="F13" s="65">
        <f>VLOOKUP($A13,'Return Data'!$B$7:$R$2292,10,0)</f>
        <v>2.8283999999999998</v>
      </c>
      <c r="G13" s="66">
        <f t="shared" si="1"/>
        <v>24</v>
      </c>
      <c r="H13" s="65">
        <f>VLOOKUP($A13,'Return Data'!$B$7:$R$2292,11,0)</f>
        <v>3.4903</v>
      </c>
      <c r="I13" s="66">
        <f t="shared" si="2"/>
        <v>25</v>
      </c>
      <c r="J13" s="65">
        <f>VLOOKUP($A13,'Return Data'!$B$7:$R$2292,12,0)</f>
        <v>3.4758</v>
      </c>
      <c r="K13" s="66">
        <f t="shared" si="3"/>
        <v>22</v>
      </c>
      <c r="L13" s="65">
        <f>VLOOKUP($A13,'Return Data'!$B$7:$R$2292,13,0)</f>
        <v>3.3765000000000001</v>
      </c>
      <c r="M13" s="66">
        <f t="shared" si="4"/>
        <v>21</v>
      </c>
      <c r="N13" s="65">
        <f>VLOOKUP($A13,'Return Data'!$B$7:$R$2292,17,0)</f>
        <v>6.1614000000000004</v>
      </c>
      <c r="O13" s="66">
        <f t="shared" si="5"/>
        <v>18</v>
      </c>
      <c r="P13" s="65">
        <f>VLOOKUP($A13,'Return Data'!$B$7:$R$2292,14,0)</f>
        <v>7.2298</v>
      </c>
      <c r="Q13" s="66">
        <f t="shared" si="6"/>
        <v>14</v>
      </c>
      <c r="R13" s="65">
        <f>VLOOKUP($A13,'Return Data'!$B$7:$R$2292,16,0)</f>
        <v>7.1756000000000002</v>
      </c>
      <c r="S13" s="67">
        <f t="shared" si="7"/>
        <v>14</v>
      </c>
    </row>
    <row r="14" spans="1:19" x14ac:dyDescent="0.3">
      <c r="A14" s="82" t="s">
        <v>1396</v>
      </c>
      <c r="B14" s="64">
        <f>VLOOKUP($A14,'Return Data'!$B$7:$R$2292,3,0)</f>
        <v>44494</v>
      </c>
      <c r="C14" s="65">
        <f>VLOOKUP($A14,'Return Data'!$B$7:$R$2292,4,0)</f>
        <v>37.592799999999997</v>
      </c>
      <c r="D14" s="65">
        <f>VLOOKUP($A14,'Return Data'!$B$7:$R$2292,9,0)</f>
        <v>0.3039</v>
      </c>
      <c r="E14" s="66">
        <f t="shared" si="0"/>
        <v>20</v>
      </c>
      <c r="F14" s="65">
        <f>VLOOKUP($A14,'Return Data'!$B$7:$R$2292,10,0)</f>
        <v>3.0785</v>
      </c>
      <c r="G14" s="66">
        <f t="shared" si="1"/>
        <v>21</v>
      </c>
      <c r="H14" s="65">
        <f>VLOOKUP($A14,'Return Data'!$B$7:$R$2292,11,0)</f>
        <v>4.0152000000000001</v>
      </c>
      <c r="I14" s="66">
        <f t="shared" si="2"/>
        <v>19</v>
      </c>
      <c r="J14" s="65">
        <f>VLOOKUP($A14,'Return Data'!$B$7:$R$2292,12,0)</f>
        <v>3.7509999999999999</v>
      </c>
      <c r="K14" s="66">
        <f t="shared" si="3"/>
        <v>18</v>
      </c>
      <c r="L14" s="65">
        <f>VLOOKUP($A14,'Return Data'!$B$7:$R$2292,13,0)</f>
        <v>3.5377999999999998</v>
      </c>
      <c r="M14" s="66">
        <f t="shared" si="4"/>
        <v>18</v>
      </c>
      <c r="N14" s="65">
        <f>VLOOKUP($A14,'Return Data'!$B$7:$R$2292,17,0)</f>
        <v>6.4221000000000004</v>
      </c>
      <c r="O14" s="66">
        <f t="shared" si="5"/>
        <v>16</v>
      </c>
      <c r="P14" s="65">
        <f>VLOOKUP($A14,'Return Data'!$B$7:$R$2292,14,0)</f>
        <v>7.66</v>
      </c>
      <c r="Q14" s="66">
        <f t="shared" si="6"/>
        <v>11</v>
      </c>
      <c r="R14" s="65">
        <f>VLOOKUP($A14,'Return Data'!$B$7:$R$2292,16,0)</f>
        <v>7.1637000000000004</v>
      </c>
      <c r="S14" s="67">
        <f t="shared" si="7"/>
        <v>15</v>
      </c>
    </row>
    <row r="15" spans="1:19" x14ac:dyDescent="0.3">
      <c r="A15" s="82" t="s">
        <v>1404</v>
      </c>
      <c r="B15" s="64">
        <f>VLOOKUP($A15,'Return Data'!$B$7:$R$2292,3,0)</f>
        <v>44494</v>
      </c>
      <c r="C15" s="65">
        <f>VLOOKUP($A15,'Return Data'!$B$7:$R$2292,4,0)</f>
        <v>4399.9121485943797</v>
      </c>
      <c r="D15" s="65">
        <f>VLOOKUP($A15,'Return Data'!$B$7:$R$2292,9,0)</f>
        <v>83.343299999999999</v>
      </c>
      <c r="E15" s="66">
        <f t="shared" si="0"/>
        <v>2</v>
      </c>
      <c r="F15" s="65">
        <f>VLOOKUP($A15,'Return Data'!$B$7:$R$2292,10,0)</f>
        <v>39.941699999999997</v>
      </c>
      <c r="G15" s="66">
        <f t="shared" si="1"/>
        <v>2</v>
      </c>
      <c r="H15" s="65">
        <f>VLOOKUP($A15,'Return Data'!$B$7:$R$2292,11,0)</f>
        <v>16.430700000000002</v>
      </c>
      <c r="I15" s="66">
        <f t="shared" si="2"/>
        <v>3</v>
      </c>
      <c r="J15" s="65">
        <f>VLOOKUP($A15,'Return Data'!$B$7:$R$2292,12,0)</f>
        <v>17.051300000000001</v>
      </c>
      <c r="K15" s="66">
        <f t="shared" si="3"/>
        <v>1</v>
      </c>
      <c r="L15" s="65">
        <f>VLOOKUP($A15,'Return Data'!$B$7:$R$2292,13,0)</f>
        <v>19.347100000000001</v>
      </c>
      <c r="M15" s="66">
        <f t="shared" si="4"/>
        <v>1</v>
      </c>
      <c r="N15" s="65">
        <f>VLOOKUP($A15,'Return Data'!$B$7:$R$2292,17,0)</f>
        <v>3.6646999999999998</v>
      </c>
      <c r="O15" s="66">
        <f t="shared" si="5"/>
        <v>24</v>
      </c>
      <c r="P15" s="65">
        <f>VLOOKUP($A15,'Return Data'!$B$7:$R$2292,14,0)</f>
        <v>4.9356</v>
      </c>
      <c r="Q15" s="66">
        <f t="shared" si="6"/>
        <v>20</v>
      </c>
      <c r="R15" s="65">
        <f>VLOOKUP($A15,'Return Data'!$B$7:$R$2292,16,0)</f>
        <v>7.7922000000000002</v>
      </c>
      <c r="S15" s="67">
        <f t="shared" si="7"/>
        <v>8</v>
      </c>
    </row>
    <row r="16" spans="1:19" x14ac:dyDescent="0.3">
      <c r="A16" s="82" t="s">
        <v>1406</v>
      </c>
      <c r="B16" s="64">
        <f>VLOOKUP($A16,'Return Data'!$B$7:$R$2292,3,0)</f>
        <v>44494</v>
      </c>
      <c r="C16" s="65">
        <f>VLOOKUP($A16,'Return Data'!$B$7:$R$2292,4,0)</f>
        <v>25.3535</v>
      </c>
      <c r="D16" s="65">
        <f>VLOOKUP($A16,'Return Data'!$B$7:$R$2292,9,0)</f>
        <v>1.5019</v>
      </c>
      <c r="E16" s="66">
        <f t="shared" si="0"/>
        <v>12</v>
      </c>
      <c r="F16" s="65">
        <f>VLOOKUP($A16,'Return Data'!$B$7:$R$2292,10,0)</f>
        <v>4.6966999999999999</v>
      </c>
      <c r="G16" s="66">
        <f t="shared" si="1"/>
        <v>8</v>
      </c>
      <c r="H16" s="65">
        <f>VLOOKUP($A16,'Return Data'!$B$7:$R$2292,11,0)</f>
        <v>5.3357000000000001</v>
      </c>
      <c r="I16" s="66">
        <f t="shared" si="2"/>
        <v>7</v>
      </c>
      <c r="J16" s="65">
        <f>VLOOKUP($A16,'Return Data'!$B$7:$R$2292,12,0)</f>
        <v>4.5223000000000004</v>
      </c>
      <c r="K16" s="66">
        <f t="shared" si="3"/>
        <v>8</v>
      </c>
      <c r="L16" s="65">
        <f>VLOOKUP($A16,'Return Data'!$B$7:$R$2292,13,0)</f>
        <v>4.6639999999999997</v>
      </c>
      <c r="M16" s="66">
        <f t="shared" si="4"/>
        <v>7</v>
      </c>
      <c r="N16" s="65">
        <f>VLOOKUP($A16,'Return Data'!$B$7:$R$2292,17,0)</f>
        <v>7.8376999999999999</v>
      </c>
      <c r="O16" s="66">
        <f t="shared" si="5"/>
        <v>4</v>
      </c>
      <c r="P16" s="65">
        <f>VLOOKUP($A16,'Return Data'!$B$7:$R$2292,14,0)</f>
        <v>8.6487999999999996</v>
      </c>
      <c r="Q16" s="66">
        <f t="shared" si="6"/>
        <v>1</v>
      </c>
      <c r="R16" s="65">
        <f>VLOOKUP($A16,'Return Data'!$B$7:$R$2292,16,0)</f>
        <v>8.548</v>
      </c>
      <c r="S16" s="67">
        <f t="shared" si="7"/>
        <v>1</v>
      </c>
    </row>
    <row r="17" spans="1:19" x14ac:dyDescent="0.3">
      <c r="A17" s="82" t="s">
        <v>1408</v>
      </c>
      <c r="B17" s="64">
        <f>VLOOKUP($A17,'Return Data'!$B$7:$R$2292,3,0)</f>
        <v>44494</v>
      </c>
      <c r="C17" s="65">
        <f>VLOOKUP($A17,'Return Data'!$B$7:$R$2292,4,0)</f>
        <v>31.8187</v>
      </c>
      <c r="D17" s="65">
        <f>VLOOKUP($A17,'Return Data'!$B$7:$R$2292,9,0)</f>
        <v>1.0407</v>
      </c>
      <c r="E17" s="66">
        <f t="shared" si="0"/>
        <v>15</v>
      </c>
      <c r="F17" s="65">
        <f>VLOOKUP($A17,'Return Data'!$B$7:$R$2292,10,0)</f>
        <v>3.2610999999999999</v>
      </c>
      <c r="G17" s="66">
        <f t="shared" si="1"/>
        <v>20</v>
      </c>
      <c r="H17" s="65">
        <f>VLOOKUP($A17,'Return Data'!$B$7:$R$2292,11,0)</f>
        <v>3.9626999999999999</v>
      </c>
      <c r="I17" s="66">
        <f t="shared" si="2"/>
        <v>21</v>
      </c>
      <c r="J17" s="65">
        <f>VLOOKUP($A17,'Return Data'!$B$7:$R$2292,12,0)</f>
        <v>3.8704999999999998</v>
      </c>
      <c r="K17" s="66">
        <f t="shared" si="3"/>
        <v>15</v>
      </c>
      <c r="L17" s="65">
        <f>VLOOKUP($A17,'Return Data'!$B$7:$R$2292,13,0)</f>
        <v>3.6627000000000001</v>
      </c>
      <c r="M17" s="66">
        <f t="shared" si="4"/>
        <v>14</v>
      </c>
      <c r="N17" s="65">
        <f>VLOOKUP($A17,'Return Data'!$B$7:$R$2292,17,0)</f>
        <v>4.5585000000000004</v>
      </c>
      <c r="O17" s="66">
        <f t="shared" si="5"/>
        <v>22</v>
      </c>
      <c r="P17" s="65">
        <f>VLOOKUP($A17,'Return Data'!$B$7:$R$2292,14,0)</f>
        <v>3.0827</v>
      </c>
      <c r="Q17" s="66">
        <f t="shared" si="6"/>
        <v>23</v>
      </c>
      <c r="R17" s="65">
        <f>VLOOKUP($A17,'Return Data'!$B$7:$R$2292,16,0)</f>
        <v>6.3197999999999999</v>
      </c>
      <c r="S17" s="67">
        <f t="shared" si="7"/>
        <v>24</v>
      </c>
    </row>
    <row r="18" spans="1:19" x14ac:dyDescent="0.3">
      <c r="A18" s="82" t="s">
        <v>1410</v>
      </c>
      <c r="B18" s="64">
        <f>VLOOKUP($A18,'Return Data'!$B$7:$R$2292,3,0)</f>
        <v>44494</v>
      </c>
      <c r="C18" s="65">
        <f>VLOOKUP($A18,'Return Data'!$B$7:$R$2292,4,0)</f>
        <v>47.279899999999998</v>
      </c>
      <c r="D18" s="65">
        <f>VLOOKUP($A18,'Return Data'!$B$7:$R$2292,9,0)</f>
        <v>2.7006999999999999</v>
      </c>
      <c r="E18" s="66">
        <f t="shared" si="0"/>
        <v>5</v>
      </c>
      <c r="F18" s="65">
        <f>VLOOKUP($A18,'Return Data'!$B$7:$R$2292,10,0)</f>
        <v>5.4617000000000004</v>
      </c>
      <c r="G18" s="66">
        <f t="shared" si="1"/>
        <v>6</v>
      </c>
      <c r="H18" s="65">
        <f>VLOOKUP($A18,'Return Data'!$B$7:$R$2292,11,0)</f>
        <v>5.2733999999999996</v>
      </c>
      <c r="I18" s="66">
        <f t="shared" si="2"/>
        <v>8</v>
      </c>
      <c r="J18" s="65">
        <f>VLOOKUP($A18,'Return Data'!$B$7:$R$2292,12,0)</f>
        <v>4.5709999999999997</v>
      </c>
      <c r="K18" s="66">
        <f t="shared" si="3"/>
        <v>7</v>
      </c>
      <c r="L18" s="65">
        <f>VLOOKUP($A18,'Return Data'!$B$7:$R$2292,13,0)</f>
        <v>4.7572000000000001</v>
      </c>
      <c r="M18" s="66">
        <f t="shared" si="4"/>
        <v>6</v>
      </c>
      <c r="N18" s="65">
        <f>VLOOKUP($A18,'Return Data'!$B$7:$R$2292,17,0)</f>
        <v>7.7316000000000003</v>
      </c>
      <c r="O18" s="66">
        <f t="shared" si="5"/>
        <v>5</v>
      </c>
      <c r="P18" s="65">
        <f>VLOOKUP($A18,'Return Data'!$B$7:$R$2292,14,0)</f>
        <v>8.5286000000000008</v>
      </c>
      <c r="Q18" s="66">
        <f t="shared" si="6"/>
        <v>2</v>
      </c>
      <c r="R18" s="65">
        <f>VLOOKUP($A18,'Return Data'!$B$7:$R$2292,16,0)</f>
        <v>8.0714000000000006</v>
      </c>
      <c r="S18" s="67">
        <f t="shared" si="7"/>
        <v>2</v>
      </c>
    </row>
    <row r="19" spans="1:19" x14ac:dyDescent="0.3">
      <c r="A19" s="82" t="s">
        <v>1412</v>
      </c>
      <c r="B19" s="64">
        <f>VLOOKUP($A19,'Return Data'!$B$7:$R$2292,3,0)</f>
        <v>44494</v>
      </c>
      <c r="C19" s="65">
        <f>VLOOKUP($A19,'Return Data'!$B$7:$R$2292,4,0)</f>
        <v>22.182400000000001</v>
      </c>
      <c r="D19" s="65">
        <f>VLOOKUP($A19,'Return Data'!$B$7:$R$2292,9,0)</f>
        <v>95.393199999999993</v>
      </c>
      <c r="E19" s="66">
        <f t="shared" si="0"/>
        <v>1</v>
      </c>
      <c r="F19" s="65">
        <f>VLOOKUP($A19,'Return Data'!$B$7:$R$2292,10,0)</f>
        <v>36.561100000000003</v>
      </c>
      <c r="G19" s="66">
        <f t="shared" si="1"/>
        <v>3</v>
      </c>
      <c r="H19" s="65">
        <f>VLOOKUP($A19,'Return Data'!$B$7:$R$2292,11,0)</f>
        <v>21.265699999999999</v>
      </c>
      <c r="I19" s="66">
        <f t="shared" si="2"/>
        <v>2</v>
      </c>
      <c r="J19" s="65">
        <f>VLOOKUP($A19,'Return Data'!$B$7:$R$2292,12,0)</f>
        <v>15.333</v>
      </c>
      <c r="K19" s="66">
        <f t="shared" si="3"/>
        <v>3</v>
      </c>
      <c r="L19" s="65">
        <f>VLOOKUP($A19,'Return Data'!$B$7:$R$2292,13,0)</f>
        <v>12.805899999999999</v>
      </c>
      <c r="M19" s="66">
        <f t="shared" si="4"/>
        <v>3</v>
      </c>
      <c r="N19" s="65">
        <f>VLOOKUP($A19,'Return Data'!$B$7:$R$2292,17,0)</f>
        <v>11.584099999999999</v>
      </c>
      <c r="O19" s="66">
        <f t="shared" si="5"/>
        <v>1</v>
      </c>
      <c r="P19" s="65">
        <f>VLOOKUP($A19,'Return Data'!$B$7:$R$2292,14,0)</f>
        <v>7.7595999999999998</v>
      </c>
      <c r="Q19" s="66">
        <f t="shared" si="6"/>
        <v>10</v>
      </c>
      <c r="R19" s="65">
        <f>VLOOKUP($A19,'Return Data'!$B$7:$R$2292,16,0)</f>
        <v>7.8057999999999996</v>
      </c>
      <c r="S19" s="67">
        <f t="shared" si="7"/>
        <v>7</v>
      </c>
    </row>
    <row r="20" spans="1:19" x14ac:dyDescent="0.3">
      <c r="A20" s="82" t="s">
        <v>1415</v>
      </c>
      <c r="B20" s="64">
        <f>VLOOKUP($A20,'Return Data'!$B$7:$R$2292,3,0)</f>
        <v>44494</v>
      </c>
      <c r="C20" s="65">
        <f>VLOOKUP($A20,'Return Data'!$B$7:$R$2292,4,0)</f>
        <v>45.825299999999999</v>
      </c>
      <c r="D20" s="65">
        <f>VLOOKUP($A20,'Return Data'!$B$7:$R$2292,9,0)</f>
        <v>2.1183999999999998</v>
      </c>
      <c r="E20" s="66">
        <f t="shared" si="0"/>
        <v>8</v>
      </c>
      <c r="F20" s="65">
        <f>VLOOKUP($A20,'Return Data'!$B$7:$R$2292,10,0)</f>
        <v>3.7911999999999999</v>
      </c>
      <c r="G20" s="66">
        <f t="shared" si="1"/>
        <v>13</v>
      </c>
      <c r="H20" s="65">
        <f>VLOOKUP($A20,'Return Data'!$B$7:$R$2292,11,0)</f>
        <v>4.2468000000000004</v>
      </c>
      <c r="I20" s="66">
        <f t="shared" si="2"/>
        <v>15</v>
      </c>
      <c r="J20" s="65">
        <f>VLOOKUP($A20,'Return Data'!$B$7:$R$2292,12,0)</f>
        <v>4.0938999999999997</v>
      </c>
      <c r="K20" s="66">
        <f t="shared" si="3"/>
        <v>12</v>
      </c>
      <c r="L20" s="65">
        <f>VLOOKUP($A20,'Return Data'!$B$7:$R$2292,13,0)</f>
        <v>3.8159999999999998</v>
      </c>
      <c r="M20" s="66">
        <f t="shared" si="4"/>
        <v>13</v>
      </c>
      <c r="N20" s="65">
        <f>VLOOKUP($A20,'Return Data'!$B$7:$R$2292,17,0)</f>
        <v>6.7708000000000004</v>
      </c>
      <c r="O20" s="66">
        <f t="shared" si="5"/>
        <v>11</v>
      </c>
      <c r="P20" s="65">
        <f>VLOOKUP($A20,'Return Data'!$B$7:$R$2292,14,0)</f>
        <v>8.1342999999999996</v>
      </c>
      <c r="Q20" s="66">
        <f t="shared" si="6"/>
        <v>7</v>
      </c>
      <c r="R20" s="65">
        <f>VLOOKUP($A20,'Return Data'!$B$7:$R$2292,16,0)</f>
        <v>7.5640000000000001</v>
      </c>
      <c r="S20" s="67">
        <f t="shared" si="7"/>
        <v>10</v>
      </c>
    </row>
    <row r="21" spans="1:19" x14ac:dyDescent="0.3">
      <c r="A21" s="82" t="s">
        <v>1416</v>
      </c>
      <c r="B21" s="64">
        <f>VLOOKUP($A21,'Return Data'!$B$7:$R$2292,3,0)</f>
        <v>44494</v>
      </c>
      <c r="C21" s="65">
        <f>VLOOKUP($A21,'Return Data'!$B$7:$R$2292,4,0)</f>
        <v>1728.1738</v>
      </c>
      <c r="D21" s="65">
        <f>VLOOKUP($A21,'Return Data'!$B$7:$R$2292,9,0)</f>
        <v>0.1696</v>
      </c>
      <c r="E21" s="66">
        <f t="shared" si="0"/>
        <v>22</v>
      </c>
      <c r="F21" s="65">
        <f>VLOOKUP($A21,'Return Data'!$B$7:$R$2292,10,0)</f>
        <v>3.6131000000000002</v>
      </c>
      <c r="G21" s="66">
        <f t="shared" si="1"/>
        <v>15</v>
      </c>
      <c r="H21" s="65">
        <f>VLOOKUP($A21,'Return Data'!$B$7:$R$2292,11,0)</f>
        <v>3.5451999999999999</v>
      </c>
      <c r="I21" s="66">
        <f t="shared" si="2"/>
        <v>23</v>
      </c>
      <c r="J21" s="65">
        <f>VLOOKUP($A21,'Return Data'!$B$7:$R$2292,12,0)</f>
        <v>2.9070999999999998</v>
      </c>
      <c r="K21" s="66">
        <f t="shared" si="3"/>
        <v>26</v>
      </c>
      <c r="L21" s="65">
        <f>VLOOKUP($A21,'Return Data'!$B$7:$R$2292,13,0)</f>
        <v>3.0402999999999998</v>
      </c>
      <c r="M21" s="66">
        <f t="shared" si="4"/>
        <v>25</v>
      </c>
      <c r="N21" s="65">
        <f>VLOOKUP($A21,'Return Data'!$B$7:$R$2292,17,0)</f>
        <v>4.4637000000000002</v>
      </c>
      <c r="O21" s="66">
        <f t="shared" si="5"/>
        <v>23</v>
      </c>
      <c r="P21" s="65">
        <f>VLOOKUP($A21,'Return Data'!$B$7:$R$2292,14,0)</f>
        <v>5.1589</v>
      </c>
      <c r="Q21" s="66">
        <f t="shared" si="6"/>
        <v>19</v>
      </c>
      <c r="R21" s="65">
        <f>VLOOKUP($A21,'Return Data'!$B$7:$R$2292,16,0)</f>
        <v>6.9688999999999997</v>
      </c>
      <c r="S21" s="67">
        <f t="shared" si="7"/>
        <v>18</v>
      </c>
    </row>
    <row r="22" spans="1:19" x14ac:dyDescent="0.3">
      <c r="A22" s="82" t="s">
        <v>1418</v>
      </c>
      <c r="B22" s="64">
        <f>VLOOKUP($A22,'Return Data'!$B$7:$R$2292,3,0)</f>
        <v>44494</v>
      </c>
      <c r="C22" s="65">
        <f>VLOOKUP($A22,'Return Data'!$B$7:$R$2292,4,0)</f>
        <v>2891.4304000000002</v>
      </c>
      <c r="D22" s="65">
        <f>VLOOKUP($A22,'Return Data'!$B$7:$R$2292,9,0)</f>
        <v>-5.6399999999999999E-2</v>
      </c>
      <c r="E22" s="66">
        <f t="shared" si="0"/>
        <v>23</v>
      </c>
      <c r="F22" s="65">
        <f>VLOOKUP($A22,'Return Data'!$B$7:$R$2292,10,0)</f>
        <v>3.0625</v>
      </c>
      <c r="G22" s="66">
        <f t="shared" si="1"/>
        <v>22</v>
      </c>
      <c r="H22" s="65">
        <f>VLOOKUP($A22,'Return Data'!$B$7:$R$2292,11,0)</f>
        <v>3.8527999999999998</v>
      </c>
      <c r="I22" s="66">
        <f t="shared" si="2"/>
        <v>22</v>
      </c>
      <c r="J22" s="65">
        <f>VLOOKUP($A22,'Return Data'!$B$7:$R$2292,12,0)</f>
        <v>3.3978999999999999</v>
      </c>
      <c r="K22" s="66">
        <f t="shared" si="3"/>
        <v>23</v>
      </c>
      <c r="L22" s="65">
        <f>VLOOKUP($A22,'Return Data'!$B$7:$R$2292,13,0)</f>
        <v>3.2862</v>
      </c>
      <c r="M22" s="66">
        <f t="shared" si="4"/>
        <v>22</v>
      </c>
      <c r="N22" s="65">
        <f>VLOOKUP($A22,'Return Data'!$B$7:$R$2292,17,0)</f>
        <v>6.2925000000000004</v>
      </c>
      <c r="O22" s="66">
        <f t="shared" si="5"/>
        <v>17</v>
      </c>
      <c r="P22" s="65">
        <f>VLOOKUP($A22,'Return Data'!$B$7:$R$2292,14,0)</f>
        <v>7.5944000000000003</v>
      </c>
      <c r="Q22" s="66">
        <f t="shared" si="6"/>
        <v>12</v>
      </c>
      <c r="R22" s="65">
        <f>VLOOKUP($A22,'Return Data'!$B$7:$R$2292,16,0)</f>
        <v>7.5431999999999997</v>
      </c>
      <c r="S22" s="67">
        <f t="shared" si="7"/>
        <v>11</v>
      </c>
    </row>
    <row r="23" spans="1:19" x14ac:dyDescent="0.3">
      <c r="A23" s="82" t="s">
        <v>1422</v>
      </c>
      <c r="B23" s="64">
        <f>VLOOKUP($A23,'Return Data'!$B$7:$R$2292,3,0)</f>
        <v>44494</v>
      </c>
      <c r="C23" s="65">
        <f>VLOOKUP($A23,'Return Data'!$B$7:$R$2292,4,0)</f>
        <v>42.139200000000002</v>
      </c>
      <c r="D23" s="65">
        <f>VLOOKUP($A23,'Return Data'!$B$7:$R$2292,9,0)</f>
        <v>2.4611999999999998</v>
      </c>
      <c r="E23" s="66">
        <f t="shared" si="0"/>
        <v>6</v>
      </c>
      <c r="F23" s="65">
        <f>VLOOKUP($A23,'Return Data'!$B$7:$R$2292,10,0)</f>
        <v>5.6360999999999999</v>
      </c>
      <c r="G23" s="66">
        <f t="shared" si="1"/>
        <v>5</v>
      </c>
      <c r="H23" s="65">
        <f>VLOOKUP($A23,'Return Data'!$B$7:$R$2292,11,0)</f>
        <v>5.5701000000000001</v>
      </c>
      <c r="I23" s="66">
        <f t="shared" si="2"/>
        <v>6</v>
      </c>
      <c r="J23" s="65">
        <f>VLOOKUP($A23,'Return Data'!$B$7:$R$2292,12,0)</f>
        <v>4.2617000000000003</v>
      </c>
      <c r="K23" s="66">
        <f t="shared" si="3"/>
        <v>10</v>
      </c>
      <c r="L23" s="65">
        <f>VLOOKUP($A23,'Return Data'!$B$7:$R$2292,13,0)</f>
        <v>4.0734000000000004</v>
      </c>
      <c r="M23" s="66">
        <f t="shared" si="4"/>
        <v>10</v>
      </c>
      <c r="N23" s="65">
        <f>VLOOKUP($A23,'Return Data'!$B$7:$R$2292,17,0)</f>
        <v>7.0374999999999996</v>
      </c>
      <c r="O23" s="66">
        <f t="shared" si="5"/>
        <v>10</v>
      </c>
      <c r="P23" s="65">
        <f>VLOOKUP($A23,'Return Data'!$B$7:$R$2292,14,0)</f>
        <v>8.2047000000000008</v>
      </c>
      <c r="Q23" s="66">
        <f t="shared" si="6"/>
        <v>6</v>
      </c>
      <c r="R23" s="65">
        <f>VLOOKUP($A23,'Return Data'!$B$7:$R$2292,16,0)</f>
        <v>7.6569000000000003</v>
      </c>
      <c r="S23" s="67">
        <f t="shared" si="7"/>
        <v>9</v>
      </c>
    </row>
    <row r="24" spans="1:19" x14ac:dyDescent="0.3">
      <c r="A24" s="82" t="s">
        <v>1425</v>
      </c>
      <c r="B24" s="64">
        <f>VLOOKUP($A24,'Return Data'!$B$7:$R$2292,3,0)</f>
        <v>44494</v>
      </c>
      <c r="C24" s="65">
        <f>VLOOKUP($A24,'Return Data'!$B$7:$R$2292,4,0)</f>
        <v>21.386199999999999</v>
      </c>
      <c r="D24" s="65">
        <f>VLOOKUP($A24,'Return Data'!$B$7:$R$2292,9,0)</f>
        <v>0.71060000000000001</v>
      </c>
      <c r="E24" s="66">
        <f t="shared" si="0"/>
        <v>17</v>
      </c>
      <c r="F24" s="65">
        <f>VLOOKUP($A24,'Return Data'!$B$7:$R$2292,10,0)</f>
        <v>3.5600999999999998</v>
      </c>
      <c r="G24" s="66">
        <f t="shared" si="1"/>
        <v>16</v>
      </c>
      <c r="H24" s="65">
        <f>VLOOKUP($A24,'Return Data'!$B$7:$R$2292,11,0)</f>
        <v>4.1742999999999997</v>
      </c>
      <c r="I24" s="66">
        <f t="shared" si="2"/>
        <v>17</v>
      </c>
      <c r="J24" s="65">
        <f>VLOOKUP($A24,'Return Data'!$B$7:$R$2292,12,0)</f>
        <v>3.8599000000000001</v>
      </c>
      <c r="K24" s="66">
        <f t="shared" si="3"/>
        <v>16</v>
      </c>
      <c r="L24" s="65">
        <f>VLOOKUP($A24,'Return Data'!$B$7:$R$2292,13,0)</f>
        <v>3.6351</v>
      </c>
      <c r="M24" s="66">
        <f t="shared" si="4"/>
        <v>16</v>
      </c>
      <c r="N24" s="65">
        <f>VLOOKUP($A24,'Return Data'!$B$7:$R$2292,17,0)</f>
        <v>6.6124000000000001</v>
      </c>
      <c r="O24" s="66">
        <f t="shared" si="5"/>
        <v>14</v>
      </c>
      <c r="P24" s="65">
        <f>VLOOKUP($A24,'Return Data'!$B$7:$R$2292,14,0)</f>
        <v>7.8507999999999996</v>
      </c>
      <c r="Q24" s="66">
        <f t="shared" si="6"/>
        <v>9</v>
      </c>
      <c r="R24" s="65">
        <f>VLOOKUP($A24,'Return Data'!$B$7:$R$2292,16,0)</f>
        <v>8.0351999999999997</v>
      </c>
      <c r="S24" s="67">
        <f t="shared" si="7"/>
        <v>3</v>
      </c>
    </row>
    <row r="25" spans="1:19" x14ac:dyDescent="0.3">
      <c r="A25" s="82" t="s">
        <v>1427</v>
      </c>
      <c r="B25" s="64">
        <f>VLOOKUP($A25,'Return Data'!$B$7:$R$2292,3,0)</f>
        <v>44494</v>
      </c>
      <c r="C25" s="65">
        <f>VLOOKUP($A25,'Return Data'!$B$7:$R$2292,4,0)</f>
        <v>11.956899999999999</v>
      </c>
      <c r="D25" s="65">
        <f>VLOOKUP($A25,'Return Data'!$B$7:$R$2292,9,0)</f>
        <v>-0.22639999999999999</v>
      </c>
      <c r="E25" s="66">
        <f t="shared" si="0"/>
        <v>25</v>
      </c>
      <c r="F25" s="65">
        <f>VLOOKUP($A25,'Return Data'!$B$7:$R$2292,10,0)</f>
        <v>2.8098000000000001</v>
      </c>
      <c r="G25" s="66">
        <f t="shared" si="1"/>
        <v>25</v>
      </c>
      <c r="H25" s="65">
        <f>VLOOKUP($A25,'Return Data'!$B$7:$R$2292,11,0)</f>
        <v>3.5167999999999999</v>
      </c>
      <c r="I25" s="66">
        <f t="shared" si="2"/>
        <v>24</v>
      </c>
      <c r="J25" s="65">
        <f>VLOOKUP($A25,'Return Data'!$B$7:$R$2292,12,0)</f>
        <v>3.0139999999999998</v>
      </c>
      <c r="K25" s="66">
        <f t="shared" si="3"/>
        <v>25</v>
      </c>
      <c r="L25" s="65">
        <f>VLOOKUP($A25,'Return Data'!$B$7:$R$2292,13,0)</f>
        <v>2.8166000000000002</v>
      </c>
      <c r="M25" s="66">
        <f t="shared" si="4"/>
        <v>26</v>
      </c>
      <c r="N25" s="65"/>
      <c r="O25" s="66"/>
      <c r="P25" s="65"/>
      <c r="Q25" s="66"/>
      <c r="R25" s="65">
        <f>VLOOKUP($A25,'Return Data'!$B$7:$R$2292,16,0)</f>
        <v>6.7618</v>
      </c>
      <c r="S25" s="67">
        <f t="shared" si="7"/>
        <v>23</v>
      </c>
    </row>
    <row r="26" spans="1:19" x14ac:dyDescent="0.3">
      <c r="A26" s="82" t="s">
        <v>1428</v>
      </c>
      <c r="B26" s="64">
        <f>VLOOKUP($A26,'Return Data'!$B$7:$R$2292,3,0)</f>
        <v>44494</v>
      </c>
      <c r="C26" s="65">
        <f>VLOOKUP($A26,'Return Data'!$B$7:$R$2292,4,0)</f>
        <v>12.7136</v>
      </c>
      <c r="D26" s="65">
        <f>VLOOKUP($A26,'Return Data'!$B$7:$R$2292,9,0)</f>
        <v>0.20380000000000001</v>
      </c>
      <c r="E26" s="66">
        <f t="shared" si="0"/>
        <v>21</v>
      </c>
      <c r="F26" s="65">
        <f>VLOOKUP($A26,'Return Data'!$B$7:$R$2292,10,0)</f>
        <v>3.3548</v>
      </c>
      <c r="G26" s="66">
        <f t="shared" si="1"/>
        <v>19</v>
      </c>
      <c r="H26" s="65">
        <f>VLOOKUP($A26,'Return Data'!$B$7:$R$2292,11,0)</f>
        <v>4.0609000000000002</v>
      </c>
      <c r="I26" s="66">
        <f t="shared" si="2"/>
        <v>18</v>
      </c>
      <c r="J26" s="65">
        <f>VLOOKUP($A26,'Return Data'!$B$7:$R$2292,12,0)</f>
        <v>3.9462999999999999</v>
      </c>
      <c r="K26" s="66">
        <f t="shared" si="3"/>
        <v>14</v>
      </c>
      <c r="L26" s="65">
        <f>VLOOKUP($A26,'Return Data'!$B$7:$R$2292,13,0)</f>
        <v>3.6518999999999999</v>
      </c>
      <c r="M26" s="66">
        <f t="shared" si="4"/>
        <v>15</v>
      </c>
      <c r="N26" s="65">
        <f>VLOOKUP($A26,'Return Data'!$B$7:$R$2292,17,0)</f>
        <v>6.0938999999999997</v>
      </c>
      <c r="O26" s="66">
        <f t="shared" ref="O26:O33" si="8">RANK(N26,N$8:N$33,0)</f>
        <v>19</v>
      </c>
      <c r="P26" s="65"/>
      <c r="Q26" s="66"/>
      <c r="R26" s="65">
        <f>VLOOKUP($A26,'Return Data'!$B$7:$R$2292,16,0)</f>
        <v>6.8695000000000004</v>
      </c>
      <c r="S26" s="67">
        <f t="shared" si="7"/>
        <v>20</v>
      </c>
    </row>
    <row r="27" spans="1:19" x14ac:dyDescent="0.3">
      <c r="A27" s="82" t="s">
        <v>1430</v>
      </c>
      <c r="B27" s="64">
        <f>VLOOKUP($A27,'Return Data'!$B$7:$R$2292,3,0)</f>
        <v>44494</v>
      </c>
      <c r="C27" s="65">
        <f>VLOOKUP($A27,'Return Data'!$B$7:$R$2292,4,0)</f>
        <v>42.1511</v>
      </c>
      <c r="D27" s="65">
        <f>VLOOKUP($A27,'Return Data'!$B$7:$R$2292,9,0)</f>
        <v>1.9725999999999999</v>
      </c>
      <c r="E27" s="66">
        <f t="shared" si="0"/>
        <v>9</v>
      </c>
      <c r="F27" s="65">
        <f>VLOOKUP($A27,'Return Data'!$B$7:$R$2292,10,0)</f>
        <v>4.8822000000000001</v>
      </c>
      <c r="G27" s="66">
        <f t="shared" si="1"/>
        <v>7</v>
      </c>
      <c r="H27" s="65">
        <f>VLOOKUP($A27,'Return Data'!$B$7:$R$2292,11,0)</f>
        <v>5.6070000000000002</v>
      </c>
      <c r="I27" s="66">
        <f t="shared" si="2"/>
        <v>5</v>
      </c>
      <c r="J27" s="65">
        <f>VLOOKUP($A27,'Return Data'!$B$7:$R$2292,12,0)</f>
        <v>5.4294000000000002</v>
      </c>
      <c r="K27" s="66">
        <f t="shared" si="3"/>
        <v>5</v>
      </c>
      <c r="L27" s="65">
        <f>VLOOKUP($A27,'Return Data'!$B$7:$R$2292,13,0)</f>
        <v>5.1841999999999997</v>
      </c>
      <c r="M27" s="66">
        <f t="shared" si="4"/>
        <v>5</v>
      </c>
      <c r="N27" s="65">
        <f>VLOOKUP($A27,'Return Data'!$B$7:$R$2292,17,0)</f>
        <v>7.2340999999999998</v>
      </c>
      <c r="O27" s="66">
        <f t="shared" si="8"/>
        <v>7</v>
      </c>
      <c r="P27" s="65">
        <f>VLOOKUP($A27,'Return Data'!$B$7:$R$2292,14,0)</f>
        <v>8.2848000000000006</v>
      </c>
      <c r="Q27" s="66">
        <f t="shared" ref="Q27:Q33" si="9">RANK(P27,P$8:P$33,0)</f>
        <v>4</v>
      </c>
      <c r="R27" s="65">
        <f>VLOOKUP($A27,'Return Data'!$B$7:$R$2292,16,0)</f>
        <v>7.9241999999999999</v>
      </c>
      <c r="S27" s="67">
        <f t="shared" si="7"/>
        <v>5</v>
      </c>
    </row>
    <row r="28" spans="1:19" x14ac:dyDescent="0.3">
      <c r="A28" s="82" t="s">
        <v>1432</v>
      </c>
      <c r="B28" s="64">
        <f>VLOOKUP($A28,'Return Data'!$B$7:$R$2292,3,0)</f>
        <v>44494</v>
      </c>
      <c r="C28" s="65">
        <f>VLOOKUP($A28,'Return Data'!$B$7:$R$2292,4,0)</f>
        <v>36.308100000000003</v>
      </c>
      <c r="D28" s="65">
        <f>VLOOKUP($A28,'Return Data'!$B$7:$R$2292,9,0)</f>
        <v>0.32440000000000002</v>
      </c>
      <c r="E28" s="66">
        <f t="shared" si="0"/>
        <v>18</v>
      </c>
      <c r="F28" s="65">
        <f>VLOOKUP($A28,'Return Data'!$B$7:$R$2292,10,0)</f>
        <v>3.4821</v>
      </c>
      <c r="G28" s="66">
        <f t="shared" si="1"/>
        <v>18</v>
      </c>
      <c r="H28" s="65">
        <f>VLOOKUP($A28,'Return Data'!$B$7:$R$2292,11,0)</f>
        <v>4.5377999999999998</v>
      </c>
      <c r="I28" s="66">
        <f t="shared" si="2"/>
        <v>12</v>
      </c>
      <c r="J28" s="65">
        <f>VLOOKUP($A28,'Return Data'!$B$7:$R$2292,12,0)</f>
        <v>3.7944</v>
      </c>
      <c r="K28" s="66">
        <f t="shared" si="3"/>
        <v>17</v>
      </c>
      <c r="L28" s="65">
        <f>VLOOKUP($A28,'Return Data'!$B$7:$R$2292,13,0)</f>
        <v>3.4718</v>
      </c>
      <c r="M28" s="66">
        <f t="shared" si="4"/>
        <v>19</v>
      </c>
      <c r="N28" s="65">
        <f>VLOOKUP($A28,'Return Data'!$B$7:$R$2292,17,0)</f>
        <v>5.3018999999999998</v>
      </c>
      <c r="O28" s="66">
        <f t="shared" si="8"/>
        <v>21</v>
      </c>
      <c r="P28" s="65">
        <f>VLOOKUP($A28,'Return Data'!$B$7:$R$2292,14,0)</f>
        <v>3.8393999999999999</v>
      </c>
      <c r="Q28" s="66">
        <f t="shared" si="9"/>
        <v>22</v>
      </c>
      <c r="R28" s="65">
        <f>VLOOKUP($A28,'Return Data'!$B$7:$R$2292,16,0)</f>
        <v>7.1166999999999998</v>
      </c>
      <c r="S28" s="67">
        <f t="shared" si="7"/>
        <v>16</v>
      </c>
    </row>
    <row r="29" spans="1:19" x14ac:dyDescent="0.3">
      <c r="A29" s="82" t="s">
        <v>1434</v>
      </c>
      <c r="B29" s="64">
        <f>VLOOKUP($A29,'Return Data'!$B$7:$R$2292,3,0)</f>
        <v>44494</v>
      </c>
      <c r="C29" s="65">
        <f>VLOOKUP($A29,'Return Data'!$B$7:$R$2292,4,0)</f>
        <v>35.260899999999999</v>
      </c>
      <c r="D29" s="65">
        <f>VLOOKUP($A29,'Return Data'!$B$7:$R$2292,9,0)</f>
        <v>-0.52739999999999998</v>
      </c>
      <c r="E29" s="66">
        <f t="shared" si="0"/>
        <v>26</v>
      </c>
      <c r="F29" s="65">
        <f>VLOOKUP($A29,'Return Data'!$B$7:$R$2292,10,0)</f>
        <v>3.6448</v>
      </c>
      <c r="G29" s="66">
        <f t="shared" si="1"/>
        <v>14</v>
      </c>
      <c r="H29" s="65">
        <f>VLOOKUP($A29,'Return Data'!$B$7:$R$2292,11,0)</f>
        <v>4.1920000000000002</v>
      </c>
      <c r="I29" s="66">
        <f t="shared" si="2"/>
        <v>16</v>
      </c>
      <c r="J29" s="65">
        <f>VLOOKUP($A29,'Return Data'!$B$7:$R$2292,12,0)</f>
        <v>3.5575000000000001</v>
      </c>
      <c r="K29" s="66">
        <f t="shared" si="3"/>
        <v>19</v>
      </c>
      <c r="L29" s="65">
        <f>VLOOKUP($A29,'Return Data'!$B$7:$R$2292,13,0)</f>
        <v>3.4559000000000002</v>
      </c>
      <c r="M29" s="66">
        <f t="shared" si="4"/>
        <v>20</v>
      </c>
      <c r="N29" s="65">
        <f>VLOOKUP($A29,'Return Data'!$B$7:$R$2292,17,0)</f>
        <v>6.7234999999999996</v>
      </c>
      <c r="O29" s="66">
        <f t="shared" si="8"/>
        <v>12</v>
      </c>
      <c r="P29" s="65">
        <f>VLOOKUP($A29,'Return Data'!$B$7:$R$2292,14,0)</f>
        <v>4.1627999999999998</v>
      </c>
      <c r="Q29" s="66">
        <f t="shared" si="9"/>
        <v>21</v>
      </c>
      <c r="R29" s="65">
        <f>VLOOKUP($A29,'Return Data'!$B$7:$R$2292,16,0)</f>
        <v>7.0538999999999996</v>
      </c>
      <c r="S29" s="67">
        <f t="shared" si="7"/>
        <v>17</v>
      </c>
    </row>
    <row r="30" spans="1:19" x14ac:dyDescent="0.3">
      <c r="A30" s="82" t="s">
        <v>1437</v>
      </c>
      <c r="B30" s="64">
        <f>VLOOKUP($A30,'Return Data'!$B$7:$R$2292,3,0)</f>
        <v>44494</v>
      </c>
      <c r="C30" s="65">
        <f>VLOOKUP($A30,'Return Data'!$B$7:$R$2292,4,0)</f>
        <v>25.716799999999999</v>
      </c>
      <c r="D30" s="65">
        <f>VLOOKUP($A30,'Return Data'!$B$7:$R$2292,9,0)</f>
        <v>2.3994</v>
      </c>
      <c r="E30" s="66">
        <f t="shared" si="0"/>
        <v>7</v>
      </c>
      <c r="F30" s="65">
        <f>VLOOKUP($A30,'Return Data'!$B$7:$R$2292,10,0)</f>
        <v>4.3005000000000004</v>
      </c>
      <c r="G30" s="66">
        <f t="shared" si="1"/>
        <v>11</v>
      </c>
      <c r="H30" s="65">
        <f>VLOOKUP($A30,'Return Data'!$B$7:$R$2292,11,0)</f>
        <v>4.5837000000000003</v>
      </c>
      <c r="I30" s="66">
        <f t="shared" si="2"/>
        <v>11</v>
      </c>
      <c r="J30" s="65">
        <f>VLOOKUP($A30,'Return Data'!$B$7:$R$2292,12,0)</f>
        <v>3.5365000000000002</v>
      </c>
      <c r="K30" s="66">
        <f t="shared" si="3"/>
        <v>20</v>
      </c>
      <c r="L30" s="65">
        <f>VLOOKUP($A30,'Return Data'!$B$7:$R$2292,13,0)</f>
        <v>3.6292</v>
      </c>
      <c r="M30" s="66">
        <f t="shared" si="4"/>
        <v>17</v>
      </c>
      <c r="N30" s="65">
        <f>VLOOKUP($A30,'Return Data'!$B$7:$R$2292,17,0)</f>
        <v>6.6574</v>
      </c>
      <c r="O30" s="66">
        <f t="shared" si="8"/>
        <v>13</v>
      </c>
      <c r="P30" s="65">
        <f>VLOOKUP($A30,'Return Data'!$B$7:$R$2292,14,0)</f>
        <v>7.891</v>
      </c>
      <c r="Q30" s="66">
        <f t="shared" si="9"/>
        <v>8</v>
      </c>
      <c r="R30" s="65">
        <f>VLOOKUP($A30,'Return Data'!$B$7:$R$2292,16,0)</f>
        <v>6.8479999999999999</v>
      </c>
      <c r="S30" s="67">
        <f t="shared" si="7"/>
        <v>21</v>
      </c>
    </row>
    <row r="31" spans="1:19" x14ac:dyDescent="0.3">
      <c r="A31" s="82" t="s">
        <v>1438</v>
      </c>
      <c r="B31" s="64">
        <f>VLOOKUP($A31,'Return Data'!$B$7:$R$2292,3,0)</f>
        <v>44494</v>
      </c>
      <c r="C31" s="65">
        <f>VLOOKUP($A31,'Return Data'!$B$7:$R$2292,4,0)</f>
        <v>36.227800000000002</v>
      </c>
      <c r="D31" s="65">
        <f>VLOOKUP($A31,'Return Data'!$B$7:$R$2292,9,0)</f>
        <v>53.891399999999997</v>
      </c>
      <c r="E31" s="66">
        <f t="shared" si="0"/>
        <v>3</v>
      </c>
      <c r="F31" s="65">
        <f>VLOOKUP($A31,'Return Data'!$B$7:$R$2292,10,0)</f>
        <v>40.8765</v>
      </c>
      <c r="G31" s="66">
        <f t="shared" si="1"/>
        <v>1</v>
      </c>
      <c r="H31" s="65">
        <f>VLOOKUP($A31,'Return Data'!$B$7:$R$2292,11,0)</f>
        <v>22.742000000000001</v>
      </c>
      <c r="I31" s="66">
        <f t="shared" si="2"/>
        <v>1</v>
      </c>
      <c r="J31" s="65">
        <f>VLOOKUP($A31,'Return Data'!$B$7:$R$2292,12,0)</f>
        <v>16.659199999999998</v>
      </c>
      <c r="K31" s="66">
        <f t="shared" si="3"/>
        <v>2</v>
      </c>
      <c r="L31" s="65">
        <f>VLOOKUP($A31,'Return Data'!$B$7:$R$2292,13,0)</f>
        <v>13.168699999999999</v>
      </c>
      <c r="M31" s="66">
        <f t="shared" si="4"/>
        <v>2</v>
      </c>
      <c r="N31" s="65">
        <f>VLOOKUP($A31,'Return Data'!$B$7:$R$2292,17,0)</f>
        <v>11.327400000000001</v>
      </c>
      <c r="O31" s="66">
        <f t="shared" si="8"/>
        <v>2</v>
      </c>
      <c r="P31" s="65">
        <f>VLOOKUP($A31,'Return Data'!$B$7:$R$2292,14,0)</f>
        <v>5.8521999999999998</v>
      </c>
      <c r="Q31" s="66">
        <f t="shared" si="9"/>
        <v>17</v>
      </c>
      <c r="R31" s="65">
        <f>VLOOKUP($A31,'Return Data'!$B$7:$R$2292,16,0)</f>
        <v>6.9516999999999998</v>
      </c>
      <c r="S31" s="67">
        <f t="shared" si="7"/>
        <v>19</v>
      </c>
    </row>
    <row r="32" spans="1:19" x14ac:dyDescent="0.3">
      <c r="A32" s="82" t="s">
        <v>1440</v>
      </c>
      <c r="B32" s="64">
        <f>VLOOKUP($A32,'Return Data'!$B$7:$R$2292,3,0)</f>
        <v>44494</v>
      </c>
      <c r="C32" s="65">
        <f>VLOOKUP($A32,'Return Data'!$B$7:$R$2292,4,0)</f>
        <v>38.7913</v>
      </c>
      <c r="D32" s="65">
        <f>VLOOKUP($A32,'Return Data'!$B$7:$R$2292,9,0)</f>
        <v>-0.1366</v>
      </c>
      <c r="E32" s="66">
        <f t="shared" si="0"/>
        <v>24</v>
      </c>
      <c r="F32" s="65">
        <f>VLOOKUP($A32,'Return Data'!$B$7:$R$2292,10,0)</f>
        <v>2.8932000000000002</v>
      </c>
      <c r="G32" s="66">
        <f t="shared" si="1"/>
        <v>23</v>
      </c>
      <c r="H32" s="65">
        <f>VLOOKUP($A32,'Return Data'!$B$7:$R$2292,11,0)</f>
        <v>3.976</v>
      </c>
      <c r="I32" s="66">
        <f t="shared" si="2"/>
        <v>20</v>
      </c>
      <c r="J32" s="65">
        <f>VLOOKUP($A32,'Return Data'!$B$7:$R$2292,12,0)</f>
        <v>3.2056</v>
      </c>
      <c r="K32" s="66">
        <f t="shared" si="3"/>
        <v>24</v>
      </c>
      <c r="L32" s="65">
        <f>VLOOKUP($A32,'Return Data'!$B$7:$R$2292,13,0)</f>
        <v>3.1385000000000001</v>
      </c>
      <c r="M32" s="66">
        <f t="shared" si="4"/>
        <v>24</v>
      </c>
      <c r="N32" s="65">
        <f>VLOOKUP($A32,'Return Data'!$B$7:$R$2292,17,0)</f>
        <v>6.4663000000000004</v>
      </c>
      <c r="O32" s="66">
        <f t="shared" si="8"/>
        <v>15</v>
      </c>
      <c r="P32" s="65">
        <f>VLOOKUP($A32,'Return Data'!$B$7:$R$2292,14,0)</f>
        <v>6.4401000000000002</v>
      </c>
      <c r="Q32" s="66">
        <f t="shared" si="9"/>
        <v>16</v>
      </c>
      <c r="R32" s="65">
        <f>VLOOKUP($A32,'Return Data'!$B$7:$R$2292,16,0)</f>
        <v>7.3048999999999999</v>
      </c>
      <c r="S32" s="67">
        <f t="shared" si="7"/>
        <v>13</v>
      </c>
    </row>
    <row r="33" spans="1:19" x14ac:dyDescent="0.3">
      <c r="A33" s="82" t="s">
        <v>1443</v>
      </c>
      <c r="B33" s="64">
        <f>VLOOKUP($A33,'Return Data'!$B$7:$R$2292,3,0)</f>
        <v>44494</v>
      </c>
      <c r="C33" s="65">
        <f>VLOOKUP($A33,'Return Data'!$B$7:$R$2292,4,0)</f>
        <v>25.277799999999999</v>
      </c>
      <c r="D33" s="65">
        <f>VLOOKUP($A33,'Return Data'!$B$7:$R$2292,9,0)</f>
        <v>29.908799999999999</v>
      </c>
      <c r="E33" s="66">
        <f t="shared" si="0"/>
        <v>4</v>
      </c>
      <c r="F33" s="65">
        <f>VLOOKUP($A33,'Return Data'!$B$7:$R$2292,10,0)</f>
        <v>22.868200000000002</v>
      </c>
      <c r="G33" s="66">
        <f t="shared" si="1"/>
        <v>4</v>
      </c>
      <c r="H33" s="65">
        <f>VLOOKUP($A33,'Return Data'!$B$7:$R$2292,11,0)</f>
        <v>14.454499999999999</v>
      </c>
      <c r="I33" s="66">
        <f t="shared" si="2"/>
        <v>4</v>
      </c>
      <c r="J33" s="65">
        <f>VLOOKUP($A33,'Return Data'!$B$7:$R$2292,12,0)</f>
        <v>10.9473</v>
      </c>
      <c r="K33" s="66">
        <f t="shared" si="3"/>
        <v>4</v>
      </c>
      <c r="L33" s="65">
        <f>VLOOKUP($A33,'Return Data'!$B$7:$R$2292,13,0)</f>
        <v>9.0639000000000003</v>
      </c>
      <c r="M33" s="66">
        <f t="shared" si="4"/>
        <v>4</v>
      </c>
      <c r="N33" s="65">
        <f>VLOOKUP($A33,'Return Data'!$B$7:$R$2292,17,0)</f>
        <v>9.8202999999999996</v>
      </c>
      <c r="O33" s="66">
        <f t="shared" si="8"/>
        <v>3</v>
      </c>
      <c r="P33" s="65">
        <f>VLOOKUP($A33,'Return Data'!$B$7:$R$2292,14,0)</f>
        <v>5.2328000000000001</v>
      </c>
      <c r="Q33" s="66">
        <f t="shared" si="9"/>
        <v>18</v>
      </c>
      <c r="R33" s="65">
        <f>VLOOKUP($A33,'Return Data'!$B$7:$R$2292,16,0)</f>
        <v>6.7919</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10.974469230769232</v>
      </c>
      <c r="E35" s="88"/>
      <c r="F35" s="89">
        <f>AVERAGE(F8:F33)</f>
        <v>8.5815384615384627</v>
      </c>
      <c r="G35" s="88"/>
      <c r="H35" s="89">
        <f>AVERAGE(H8:H33)</f>
        <v>6.5508576923076918</v>
      </c>
      <c r="I35" s="88"/>
      <c r="J35" s="89">
        <f>AVERAGE(J8:J33)</f>
        <v>5.6126461538461552</v>
      </c>
      <c r="K35" s="88"/>
      <c r="L35" s="89">
        <f>AVERAGE(L8:L33)</f>
        <v>5.291373076923076</v>
      </c>
      <c r="M35" s="88"/>
      <c r="N35" s="89">
        <f>AVERAGE(N8:N33)</f>
        <v>6.7196399999999992</v>
      </c>
      <c r="O35" s="88"/>
      <c r="P35" s="89">
        <f>AVERAGE(P8:P33)</f>
        <v>6.4120541666666675</v>
      </c>
      <c r="Q35" s="88"/>
      <c r="R35" s="89">
        <f>AVERAGE(R8:R33)</f>
        <v>7.2084269230769236</v>
      </c>
      <c r="S35" s="90"/>
    </row>
    <row r="36" spans="1:19" x14ac:dyDescent="0.3">
      <c r="A36" s="87" t="s">
        <v>28</v>
      </c>
      <c r="B36" s="88"/>
      <c r="C36" s="88"/>
      <c r="D36" s="89">
        <f>MIN(D8:D33)</f>
        <v>-0.52739999999999998</v>
      </c>
      <c r="E36" s="88"/>
      <c r="F36" s="89">
        <f>MIN(F8:F33)</f>
        <v>2.1536</v>
      </c>
      <c r="G36" s="88"/>
      <c r="H36" s="89">
        <f>MIN(H8:H33)</f>
        <v>2.8359999999999999</v>
      </c>
      <c r="I36" s="88"/>
      <c r="J36" s="89">
        <f>MIN(J8:J33)</f>
        <v>2.9070999999999998</v>
      </c>
      <c r="K36" s="88"/>
      <c r="L36" s="89">
        <f>MIN(L8:L33)</f>
        <v>2.8166000000000002</v>
      </c>
      <c r="M36" s="88"/>
      <c r="N36" s="89">
        <f>MIN(N8:N33)</f>
        <v>1.4992000000000001</v>
      </c>
      <c r="O36" s="88"/>
      <c r="P36" s="89">
        <f>MIN(P8:P33)</f>
        <v>-3.7014999999999998</v>
      </c>
      <c r="Q36" s="88"/>
      <c r="R36" s="89">
        <f>MIN(R8:R33)</f>
        <v>4.4119999999999999</v>
      </c>
      <c r="S36" s="90"/>
    </row>
    <row r="37" spans="1:19" ht="15" thickBot="1" x14ac:dyDescent="0.35">
      <c r="A37" s="91" t="s">
        <v>29</v>
      </c>
      <c r="B37" s="92"/>
      <c r="C37" s="92"/>
      <c r="D37" s="93">
        <f>MAX(D8:D33)</f>
        <v>95.393199999999993</v>
      </c>
      <c r="E37" s="92"/>
      <c r="F37" s="93">
        <f>MAX(F8:F33)</f>
        <v>40.8765</v>
      </c>
      <c r="G37" s="92"/>
      <c r="H37" s="93">
        <f>MAX(H8:H33)</f>
        <v>22.742000000000001</v>
      </c>
      <c r="I37" s="92"/>
      <c r="J37" s="93">
        <f>MAX(J8:J33)</f>
        <v>17.051300000000001</v>
      </c>
      <c r="K37" s="92"/>
      <c r="L37" s="93">
        <f>MAX(L8:L33)</f>
        <v>19.347100000000001</v>
      </c>
      <c r="M37" s="92"/>
      <c r="N37" s="93">
        <f>MAX(N8:N33)</f>
        <v>11.584099999999999</v>
      </c>
      <c r="O37" s="92"/>
      <c r="P37" s="93">
        <f>MAX(P8:P33)</f>
        <v>8.6487999999999996</v>
      </c>
      <c r="Q37" s="92"/>
      <c r="R37" s="93">
        <f>MAX(R8:R33)</f>
        <v>8.548</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Data'!$B$7:$R$2292,3,0)</f>
        <v>44494</v>
      </c>
      <c r="C8" s="65">
        <f>VLOOKUP($A8,'Return Data'!$B$7:$R$2292,4,0)</f>
        <v>26.5457</v>
      </c>
      <c r="D8" s="65">
        <f>VLOOKUP($A8,'Return Data'!$B$7:$R$2292,9,0)</f>
        <v>2.9436</v>
      </c>
      <c r="E8" s="66">
        <f>RANK(D8,D$8:D$42,0)</f>
        <v>12</v>
      </c>
      <c r="F8" s="65">
        <f>VLOOKUP($A8,'Return Data'!$B$7:$R$2292,10,0)</f>
        <v>6.4176000000000002</v>
      </c>
      <c r="G8" s="66">
        <f>RANK(F8,F$8:F$42,0)</f>
        <v>18</v>
      </c>
      <c r="H8" s="65">
        <f>VLOOKUP($A8,'Return Data'!$B$7:$R$2292,11,0)</f>
        <v>6.8983999999999996</v>
      </c>
      <c r="I8" s="66">
        <f>RANK(H8,H$8:H$42,0)</f>
        <v>16</v>
      </c>
      <c r="J8" s="65">
        <f>VLOOKUP($A8,'Return Data'!$B$7:$R$2292,12,0)</f>
        <v>8.5440000000000005</v>
      </c>
      <c r="K8" s="66">
        <f>RANK(J8,J$8:J$42,0)</f>
        <v>6</v>
      </c>
      <c r="L8" s="65">
        <f>VLOOKUP($A8,'Return Data'!$B$7:$R$2292,13,0)</f>
        <v>11.335000000000001</v>
      </c>
      <c r="M8" s="66">
        <f>RANK(L8,L$8:L$42,0)</f>
        <v>4</v>
      </c>
      <c r="N8" s="65">
        <f>VLOOKUP($A8,'Return Data'!$B$7:$R$2292,17,0)</f>
        <v>4.9875999999999996</v>
      </c>
      <c r="O8" s="66">
        <f>RANK(N8,N$8:N$42,0)</f>
        <v>26</v>
      </c>
      <c r="P8" s="65">
        <f>VLOOKUP($A8,'Return Data'!$B$7:$R$2292,14,0)</f>
        <v>4.5820999999999996</v>
      </c>
      <c r="Q8" s="66">
        <f>RANK(P8,P$8:P$42,0)</f>
        <v>24</v>
      </c>
      <c r="R8" s="65">
        <f>VLOOKUP($A8,'Return Data'!$B$7:$R$2292,16,0)</f>
        <v>8.0084</v>
      </c>
      <c r="S8" s="67">
        <f t="shared" ref="S8:S42" si="0">RANK(R8,R$8:R$42,0)</f>
        <v>20</v>
      </c>
    </row>
    <row r="9" spans="1:19" x14ac:dyDescent="0.3">
      <c r="A9" s="82" t="s">
        <v>1072</v>
      </c>
      <c r="B9" s="64">
        <f>VLOOKUP($A9,'Return Data'!$B$7:$R$2292,3,0)</f>
        <v>44494</v>
      </c>
      <c r="C9" s="65">
        <f>VLOOKUP($A9,'Return Data'!$B$7:$R$2292,4,0)</f>
        <v>1.3931</v>
      </c>
      <c r="D9" s="65"/>
      <c r="E9" s="66"/>
      <c r="F9" s="65"/>
      <c r="G9" s="66"/>
      <c r="H9" s="65"/>
      <c r="I9" s="66"/>
      <c r="J9" s="65"/>
      <c r="K9" s="66"/>
      <c r="L9" s="65"/>
      <c r="M9" s="66"/>
      <c r="N9" s="65"/>
      <c r="O9" s="66"/>
      <c r="P9" s="65"/>
      <c r="Q9" s="66"/>
      <c r="R9" s="65">
        <f>VLOOKUP($A9,'Return Data'!$B$7:$R$2292,16,0)</f>
        <v>-13.295500000000001</v>
      </c>
      <c r="S9" s="67">
        <f t="shared" si="0"/>
        <v>35</v>
      </c>
    </row>
    <row r="10" spans="1:19" x14ac:dyDescent="0.3">
      <c r="A10" s="82" t="s">
        <v>1074</v>
      </c>
      <c r="B10" s="64">
        <f>VLOOKUP($A10,'Return Data'!$B$7:$R$2292,3,0)</f>
        <v>44494</v>
      </c>
      <c r="C10" s="65">
        <f>VLOOKUP($A10,'Return Data'!$B$7:$R$2292,4,0)</f>
        <v>23.5275</v>
      </c>
      <c r="D10" s="65">
        <f>VLOOKUP($A10,'Return Data'!$B$7:$R$2292,9,0)</f>
        <v>3.7452000000000001</v>
      </c>
      <c r="E10" s="66">
        <f t="shared" ref="E10:E42" si="1">RANK(D10,D$8:D$42,0)</f>
        <v>8</v>
      </c>
      <c r="F10" s="65">
        <f>VLOOKUP($A10,'Return Data'!$B$7:$R$2292,10,0)</f>
        <v>7.2237</v>
      </c>
      <c r="G10" s="66">
        <f t="shared" ref="G10:G42" si="2">RANK(F10,F$8:F$42,0)</f>
        <v>12</v>
      </c>
      <c r="H10" s="65">
        <f>VLOOKUP($A10,'Return Data'!$B$7:$R$2292,11,0)</f>
        <v>7.1651999999999996</v>
      </c>
      <c r="I10" s="66">
        <f t="shared" ref="I10:I42" si="3">RANK(H10,H$8:H$42,0)</f>
        <v>13</v>
      </c>
      <c r="J10" s="65">
        <f>VLOOKUP($A10,'Return Data'!$B$7:$R$2292,12,0)</f>
        <v>6.6420000000000003</v>
      </c>
      <c r="K10" s="66">
        <f t="shared" ref="K10:K19" si="4">RANK(J10,J$8:J$42,0)</f>
        <v>9</v>
      </c>
      <c r="L10" s="65">
        <f>VLOOKUP($A10,'Return Data'!$B$7:$R$2292,13,0)</f>
        <v>7.0307000000000004</v>
      </c>
      <c r="M10" s="66">
        <f t="shared" ref="M10:M19" si="5">RANK(L10,L$8:L$42,0)</f>
        <v>9</v>
      </c>
      <c r="N10" s="65">
        <f>VLOOKUP($A10,'Return Data'!$B$7:$R$2292,17,0)</f>
        <v>9.0585000000000004</v>
      </c>
      <c r="O10" s="66">
        <f t="shared" ref="O10:O19" si="6">RANK(N10,N$8:N$42,0)</f>
        <v>5</v>
      </c>
      <c r="P10" s="65">
        <f>VLOOKUP($A10,'Return Data'!$B$7:$R$2292,14,0)</f>
        <v>8.8496000000000006</v>
      </c>
      <c r="Q10" s="66">
        <f t="shared" ref="Q10:Q19" si="7">RANK(P10,P$8:P$42,0)</f>
        <v>13</v>
      </c>
      <c r="R10" s="65">
        <f>VLOOKUP($A10,'Return Data'!$B$7:$R$2292,16,0)</f>
        <v>9.1803000000000008</v>
      </c>
      <c r="S10" s="67">
        <f t="shared" si="0"/>
        <v>4</v>
      </c>
    </row>
    <row r="11" spans="1:19" x14ac:dyDescent="0.3">
      <c r="A11" s="82" t="s">
        <v>1077</v>
      </c>
      <c r="B11" s="64">
        <f>VLOOKUP($A11,'Return Data'!$B$7:$R$2292,3,0)</f>
        <v>44494</v>
      </c>
      <c r="C11" s="65">
        <f>VLOOKUP($A11,'Return Data'!$B$7:$R$2292,4,0)</f>
        <v>16.0532</v>
      </c>
      <c r="D11" s="65">
        <f>VLOOKUP($A11,'Return Data'!$B$7:$R$2292,9,0)</f>
        <v>-2.7366999999999999</v>
      </c>
      <c r="E11" s="66">
        <f t="shared" si="1"/>
        <v>31</v>
      </c>
      <c r="F11" s="65">
        <f>VLOOKUP($A11,'Return Data'!$B$7:$R$2292,10,0)</f>
        <v>3.5293999999999999</v>
      </c>
      <c r="G11" s="66">
        <f t="shared" si="2"/>
        <v>33</v>
      </c>
      <c r="H11" s="65">
        <f>VLOOKUP($A11,'Return Data'!$B$7:$R$2292,11,0)</f>
        <v>3.7879</v>
      </c>
      <c r="I11" s="66">
        <f t="shared" si="3"/>
        <v>31</v>
      </c>
      <c r="J11" s="65">
        <f>VLOOKUP($A11,'Return Data'!$B$7:$R$2292,12,0)</f>
        <v>3.0983999999999998</v>
      </c>
      <c r="K11" s="66">
        <f t="shared" si="4"/>
        <v>24</v>
      </c>
      <c r="L11" s="65">
        <f>VLOOKUP($A11,'Return Data'!$B$7:$R$2292,13,0)</f>
        <v>3.2052</v>
      </c>
      <c r="M11" s="66">
        <f t="shared" si="5"/>
        <v>25</v>
      </c>
      <c r="N11" s="65">
        <f>VLOOKUP($A11,'Return Data'!$B$7:$R$2292,17,0)</f>
        <v>5.63</v>
      </c>
      <c r="O11" s="66">
        <f t="shared" si="6"/>
        <v>24</v>
      </c>
      <c r="P11" s="65">
        <f>VLOOKUP($A11,'Return Data'!$B$7:$R$2292,14,0)</f>
        <v>3.4754999999999998</v>
      </c>
      <c r="Q11" s="66">
        <f t="shared" si="7"/>
        <v>25</v>
      </c>
      <c r="R11" s="65">
        <f>VLOOKUP($A11,'Return Data'!$B$7:$R$2292,16,0)</f>
        <v>6.3768000000000002</v>
      </c>
      <c r="S11" s="67">
        <f t="shared" si="0"/>
        <v>29</v>
      </c>
    </row>
    <row r="12" spans="1:19" x14ac:dyDescent="0.3">
      <c r="A12" s="82" t="s">
        <v>1078</v>
      </c>
      <c r="B12" s="64">
        <f>VLOOKUP($A12,'Return Data'!$B$7:$R$2292,3,0)</f>
        <v>44494</v>
      </c>
      <c r="C12" s="65">
        <f>VLOOKUP($A12,'Return Data'!$B$7:$R$2292,4,0)</f>
        <v>68.495099999999994</v>
      </c>
      <c r="D12" s="65">
        <f>VLOOKUP($A12,'Return Data'!$B$7:$R$2292,9,0)</f>
        <v>0.7</v>
      </c>
      <c r="E12" s="66">
        <f t="shared" si="1"/>
        <v>19</v>
      </c>
      <c r="F12" s="65">
        <f>VLOOKUP($A12,'Return Data'!$B$7:$R$2292,10,0)</f>
        <v>4.9913999999999996</v>
      </c>
      <c r="G12" s="66">
        <f t="shared" si="2"/>
        <v>26</v>
      </c>
      <c r="H12" s="65">
        <f>VLOOKUP($A12,'Return Data'!$B$7:$R$2292,11,0)</f>
        <v>5.2233000000000001</v>
      </c>
      <c r="I12" s="66">
        <f t="shared" si="3"/>
        <v>23</v>
      </c>
      <c r="J12" s="65">
        <f>VLOOKUP($A12,'Return Data'!$B$7:$R$2292,12,0)</f>
        <v>4.2912999999999997</v>
      </c>
      <c r="K12" s="66">
        <f t="shared" si="4"/>
        <v>16</v>
      </c>
      <c r="L12" s="65">
        <f>VLOOKUP($A12,'Return Data'!$B$7:$R$2292,13,0)</f>
        <v>4.4892000000000003</v>
      </c>
      <c r="M12" s="66">
        <f t="shared" si="5"/>
        <v>17</v>
      </c>
      <c r="N12" s="65">
        <f>VLOOKUP($A12,'Return Data'!$B$7:$R$2292,17,0)</f>
        <v>7.2504999999999997</v>
      </c>
      <c r="O12" s="66">
        <f t="shared" si="6"/>
        <v>18</v>
      </c>
      <c r="P12" s="65">
        <f>VLOOKUP($A12,'Return Data'!$B$7:$R$2292,14,0)</f>
        <v>6.0101000000000004</v>
      </c>
      <c r="Q12" s="66">
        <f t="shared" si="7"/>
        <v>21</v>
      </c>
      <c r="R12" s="65">
        <f>VLOOKUP($A12,'Return Data'!$B$7:$R$2292,16,0)</f>
        <v>7.3826999999999998</v>
      </c>
      <c r="S12" s="67">
        <f t="shared" si="0"/>
        <v>25</v>
      </c>
    </row>
    <row r="13" spans="1:19" x14ac:dyDescent="0.3">
      <c r="A13" s="82" t="s">
        <v>1083</v>
      </c>
      <c r="B13" s="64">
        <f>VLOOKUP($A13,'Return Data'!$B$7:$R$2292,3,0)</f>
        <v>44494</v>
      </c>
      <c r="C13" s="65">
        <f>VLOOKUP($A13,'Return Data'!$B$7:$R$2292,4,0)</f>
        <v>26.4084</v>
      </c>
      <c r="D13" s="65">
        <f>VLOOKUP($A13,'Return Data'!$B$7:$R$2292,9,0)</f>
        <v>8.5460999999999991</v>
      </c>
      <c r="E13" s="66">
        <f t="shared" si="1"/>
        <v>7</v>
      </c>
      <c r="F13" s="65">
        <f>VLOOKUP($A13,'Return Data'!$B$7:$R$2292,10,0)</f>
        <v>12.6204</v>
      </c>
      <c r="G13" s="66">
        <f t="shared" si="2"/>
        <v>4</v>
      </c>
      <c r="H13" s="65">
        <f>VLOOKUP($A13,'Return Data'!$B$7:$R$2292,11,0)</f>
        <v>12.7271</v>
      </c>
      <c r="I13" s="66">
        <f t="shared" si="3"/>
        <v>4</v>
      </c>
      <c r="J13" s="65">
        <f>VLOOKUP($A13,'Return Data'!$B$7:$R$2292,12,0)</f>
        <v>15.9565</v>
      </c>
      <c r="K13" s="66">
        <f t="shared" si="4"/>
        <v>3</v>
      </c>
      <c r="L13" s="65">
        <f>VLOOKUP($A13,'Return Data'!$B$7:$R$2292,13,0)</f>
        <v>19.742599999999999</v>
      </c>
      <c r="M13" s="66">
        <f t="shared" si="5"/>
        <v>2</v>
      </c>
      <c r="N13" s="65">
        <f>VLOOKUP($A13,'Return Data'!$B$7:$R$2292,17,0)</f>
        <v>4.79</v>
      </c>
      <c r="O13" s="66">
        <f t="shared" si="6"/>
        <v>28</v>
      </c>
      <c r="P13" s="65">
        <f>VLOOKUP($A13,'Return Data'!$B$7:$R$2292,14,0)</f>
        <v>5.8333000000000004</v>
      </c>
      <c r="Q13" s="66">
        <f t="shared" si="7"/>
        <v>22</v>
      </c>
      <c r="R13" s="65">
        <f>VLOOKUP($A13,'Return Data'!$B$7:$R$2292,16,0)</f>
        <v>8.3963000000000001</v>
      </c>
      <c r="S13" s="67">
        <f t="shared" si="0"/>
        <v>17</v>
      </c>
    </row>
    <row r="14" spans="1:19" x14ac:dyDescent="0.3">
      <c r="A14" s="82" t="s">
        <v>1085</v>
      </c>
      <c r="B14" s="64">
        <f>VLOOKUP($A14,'Return Data'!$B$7:$R$2292,3,0)</f>
        <v>44494</v>
      </c>
      <c r="C14" s="65">
        <f>VLOOKUP($A14,'Return Data'!$B$7:$R$2292,4,0)</f>
        <v>47.730699999999999</v>
      </c>
      <c r="D14" s="65">
        <f>VLOOKUP($A14,'Return Data'!$B$7:$R$2292,9,0)</f>
        <v>2.4645000000000001</v>
      </c>
      <c r="E14" s="66">
        <f t="shared" si="1"/>
        <v>13</v>
      </c>
      <c r="F14" s="65">
        <f>VLOOKUP($A14,'Return Data'!$B$7:$R$2292,10,0)</f>
        <v>6.8826000000000001</v>
      </c>
      <c r="G14" s="66">
        <f t="shared" si="2"/>
        <v>16</v>
      </c>
      <c r="H14" s="65">
        <f>VLOOKUP($A14,'Return Data'!$B$7:$R$2292,11,0)</f>
        <v>7.6459000000000001</v>
      </c>
      <c r="I14" s="66">
        <f t="shared" si="3"/>
        <v>10</v>
      </c>
      <c r="J14" s="65">
        <f>VLOOKUP($A14,'Return Data'!$B$7:$R$2292,12,0)</f>
        <v>6.5903</v>
      </c>
      <c r="K14" s="66">
        <f t="shared" si="4"/>
        <v>10</v>
      </c>
      <c r="L14" s="65">
        <f>VLOOKUP($A14,'Return Data'!$B$7:$R$2292,13,0)</f>
        <v>6.9886999999999997</v>
      </c>
      <c r="M14" s="66">
        <f t="shared" si="5"/>
        <v>10</v>
      </c>
      <c r="N14" s="65">
        <f>VLOOKUP($A14,'Return Data'!$B$7:$R$2292,17,0)</f>
        <v>8.8556000000000008</v>
      </c>
      <c r="O14" s="66">
        <f t="shared" si="6"/>
        <v>7</v>
      </c>
      <c r="P14" s="65">
        <f>VLOOKUP($A14,'Return Data'!$B$7:$R$2292,14,0)</f>
        <v>9.3933</v>
      </c>
      <c r="Q14" s="66">
        <f t="shared" si="7"/>
        <v>9</v>
      </c>
      <c r="R14" s="65">
        <f>VLOOKUP($A14,'Return Data'!$B$7:$R$2292,16,0)</f>
        <v>8.8041</v>
      </c>
      <c r="S14" s="67">
        <f t="shared" si="0"/>
        <v>8</v>
      </c>
    </row>
    <row r="15" spans="1:19" x14ac:dyDescent="0.3">
      <c r="A15" s="82" t="s">
        <v>1087</v>
      </c>
      <c r="B15" s="64">
        <f>VLOOKUP($A15,'Return Data'!$B$7:$R$2292,3,0)</f>
        <v>44494</v>
      </c>
      <c r="C15" s="65">
        <f>VLOOKUP($A15,'Return Data'!$B$7:$R$2292,4,0)</f>
        <v>37.799599999999998</v>
      </c>
      <c r="D15" s="65">
        <f>VLOOKUP($A15,'Return Data'!$B$7:$R$2292,9,0)</f>
        <v>2.0907</v>
      </c>
      <c r="E15" s="66">
        <f t="shared" si="1"/>
        <v>15</v>
      </c>
      <c r="F15" s="65">
        <f>VLOOKUP($A15,'Return Data'!$B$7:$R$2292,10,0)</f>
        <v>6.5453000000000001</v>
      </c>
      <c r="G15" s="66">
        <f t="shared" si="2"/>
        <v>17</v>
      </c>
      <c r="H15" s="65">
        <f>VLOOKUP($A15,'Return Data'!$B$7:$R$2292,11,0)</f>
        <v>7.1515000000000004</v>
      </c>
      <c r="I15" s="66">
        <f t="shared" si="3"/>
        <v>14</v>
      </c>
      <c r="J15" s="65">
        <f>VLOOKUP($A15,'Return Data'!$B$7:$R$2292,12,0)</f>
        <v>7.0197000000000003</v>
      </c>
      <c r="K15" s="66">
        <f t="shared" si="4"/>
        <v>7</v>
      </c>
      <c r="L15" s="65">
        <f>VLOOKUP($A15,'Return Data'!$B$7:$R$2292,13,0)</f>
        <v>7.0678000000000001</v>
      </c>
      <c r="M15" s="66">
        <f t="shared" si="5"/>
        <v>8</v>
      </c>
      <c r="N15" s="65">
        <f>VLOOKUP($A15,'Return Data'!$B$7:$R$2292,17,0)</f>
        <v>9.4047999999999998</v>
      </c>
      <c r="O15" s="66">
        <f t="shared" si="6"/>
        <v>3</v>
      </c>
      <c r="P15" s="65">
        <f>VLOOKUP($A15,'Return Data'!$B$7:$R$2292,14,0)</f>
        <v>9.3916000000000004</v>
      </c>
      <c r="Q15" s="66">
        <f t="shared" si="7"/>
        <v>10</v>
      </c>
      <c r="R15" s="65">
        <f>VLOOKUP($A15,'Return Data'!$B$7:$R$2292,16,0)</f>
        <v>9.0622000000000007</v>
      </c>
      <c r="S15" s="67">
        <f t="shared" si="0"/>
        <v>6</v>
      </c>
    </row>
    <row r="16" spans="1:19" x14ac:dyDescent="0.3">
      <c r="A16" s="82" t="s">
        <v>1088</v>
      </c>
      <c r="B16" s="64">
        <f>VLOOKUP($A16,'Return Data'!$B$7:$R$2292,3,0)</f>
        <v>44494</v>
      </c>
      <c r="C16" s="65">
        <f>VLOOKUP($A16,'Return Data'!$B$7:$R$2292,4,0)</f>
        <v>39.926200000000001</v>
      </c>
      <c r="D16" s="65">
        <f>VLOOKUP($A16,'Return Data'!$B$7:$R$2292,9,0)</f>
        <v>2.2395999999999998</v>
      </c>
      <c r="E16" s="66">
        <f t="shared" si="1"/>
        <v>14</v>
      </c>
      <c r="F16" s="65">
        <f>VLOOKUP($A16,'Return Data'!$B$7:$R$2292,10,0)</f>
        <v>4.5766</v>
      </c>
      <c r="G16" s="66">
        <f t="shared" si="2"/>
        <v>28</v>
      </c>
      <c r="H16" s="65">
        <f>VLOOKUP($A16,'Return Data'!$B$7:$R$2292,11,0)</f>
        <v>5.0841000000000003</v>
      </c>
      <c r="I16" s="66">
        <f t="shared" si="3"/>
        <v>24</v>
      </c>
      <c r="J16" s="65">
        <f>VLOOKUP($A16,'Return Data'!$B$7:$R$2292,12,0)</f>
        <v>3.7690999999999999</v>
      </c>
      <c r="K16" s="66">
        <f t="shared" si="4"/>
        <v>18</v>
      </c>
      <c r="L16" s="65">
        <f>VLOOKUP($A16,'Return Data'!$B$7:$R$2292,13,0)</f>
        <v>3.8519000000000001</v>
      </c>
      <c r="M16" s="66">
        <f t="shared" si="5"/>
        <v>19</v>
      </c>
      <c r="N16" s="65">
        <f>VLOOKUP($A16,'Return Data'!$B$7:$R$2292,17,0)</f>
        <v>7.4153000000000002</v>
      </c>
      <c r="O16" s="66">
        <f t="shared" si="6"/>
        <v>14</v>
      </c>
      <c r="P16" s="65">
        <f>VLOOKUP($A16,'Return Data'!$B$7:$R$2292,14,0)</f>
        <v>8.7873999999999999</v>
      </c>
      <c r="Q16" s="66">
        <f t="shared" si="7"/>
        <v>15</v>
      </c>
      <c r="R16" s="65">
        <f>VLOOKUP($A16,'Return Data'!$B$7:$R$2292,16,0)</f>
        <v>8.3585999999999991</v>
      </c>
      <c r="S16" s="67">
        <f t="shared" si="0"/>
        <v>18</v>
      </c>
    </row>
    <row r="17" spans="1:19" x14ac:dyDescent="0.3">
      <c r="A17" s="82" t="s">
        <v>1093</v>
      </c>
      <c r="B17" s="64">
        <f>VLOOKUP($A17,'Return Data'!$B$7:$R$2292,3,0)</f>
        <v>44494</v>
      </c>
      <c r="C17" s="65">
        <f>VLOOKUP($A17,'Return Data'!$B$7:$R$2292,4,0)</f>
        <v>19.3736</v>
      </c>
      <c r="D17" s="65">
        <f>VLOOKUP($A17,'Return Data'!$B$7:$R$2292,9,0)</f>
        <v>3.1137999999999999</v>
      </c>
      <c r="E17" s="66">
        <f t="shared" si="1"/>
        <v>10</v>
      </c>
      <c r="F17" s="65">
        <f>VLOOKUP($A17,'Return Data'!$B$7:$R$2292,10,0)</f>
        <v>8.3239999999999998</v>
      </c>
      <c r="G17" s="66">
        <f t="shared" si="2"/>
        <v>10</v>
      </c>
      <c r="H17" s="65">
        <f>VLOOKUP($A17,'Return Data'!$B$7:$R$2292,11,0)</f>
        <v>8.2920999999999996</v>
      </c>
      <c r="I17" s="66">
        <f t="shared" si="3"/>
        <v>9</v>
      </c>
      <c r="J17" s="65">
        <f>VLOOKUP($A17,'Return Data'!$B$7:$R$2292,12,0)</f>
        <v>6.5045000000000002</v>
      </c>
      <c r="K17" s="66">
        <f t="shared" si="4"/>
        <v>11</v>
      </c>
      <c r="L17" s="65">
        <f>VLOOKUP($A17,'Return Data'!$B$7:$R$2292,13,0)</f>
        <v>6.9264000000000001</v>
      </c>
      <c r="M17" s="66">
        <f t="shared" si="5"/>
        <v>11</v>
      </c>
      <c r="N17" s="65">
        <f>VLOOKUP($A17,'Return Data'!$B$7:$R$2292,17,0)</f>
        <v>8.1782000000000004</v>
      </c>
      <c r="O17" s="66">
        <f t="shared" si="6"/>
        <v>12</v>
      </c>
      <c r="P17" s="65">
        <f>VLOOKUP($A17,'Return Data'!$B$7:$R$2292,14,0)</f>
        <v>8.1944999999999997</v>
      </c>
      <c r="Q17" s="66">
        <f t="shared" si="7"/>
        <v>17</v>
      </c>
      <c r="R17" s="65">
        <f>VLOOKUP($A17,'Return Data'!$B$7:$R$2292,16,0)</f>
        <v>9.0881000000000007</v>
      </c>
      <c r="S17" s="67">
        <f t="shared" si="0"/>
        <v>5</v>
      </c>
    </row>
    <row r="18" spans="1:19" x14ac:dyDescent="0.3">
      <c r="A18" s="82" t="s">
        <v>1094</v>
      </c>
      <c r="B18" s="64">
        <f>VLOOKUP($A18,'Return Data'!$B$7:$R$2292,3,0)</f>
        <v>44494</v>
      </c>
      <c r="C18" s="65">
        <f>VLOOKUP($A18,'Return Data'!$B$7:$R$2292,4,0)</f>
        <v>17.331</v>
      </c>
      <c r="D18" s="65">
        <f>VLOOKUP($A18,'Return Data'!$B$7:$R$2292,9,0)</f>
        <v>3.6391</v>
      </c>
      <c r="E18" s="66">
        <f t="shared" si="1"/>
        <v>9</v>
      </c>
      <c r="F18" s="65">
        <f>VLOOKUP($A18,'Return Data'!$B$7:$R$2292,10,0)</f>
        <v>6.9187000000000003</v>
      </c>
      <c r="G18" s="66">
        <f t="shared" si="2"/>
        <v>15</v>
      </c>
      <c r="H18" s="65">
        <f>VLOOKUP($A18,'Return Data'!$B$7:$R$2292,11,0)</f>
        <v>6.6938000000000004</v>
      </c>
      <c r="I18" s="66">
        <f t="shared" si="3"/>
        <v>17</v>
      </c>
      <c r="J18" s="65">
        <f>VLOOKUP($A18,'Return Data'!$B$7:$R$2292,12,0)</f>
        <v>6.2679</v>
      </c>
      <c r="K18" s="66">
        <f t="shared" si="4"/>
        <v>12</v>
      </c>
      <c r="L18" s="65">
        <f>VLOOKUP($A18,'Return Data'!$B$7:$R$2292,13,0)</f>
        <v>7.3933</v>
      </c>
      <c r="M18" s="66">
        <f t="shared" si="5"/>
        <v>7</v>
      </c>
      <c r="N18" s="65">
        <f>VLOOKUP($A18,'Return Data'!$B$7:$R$2292,17,0)</f>
        <v>8.6989999999999998</v>
      </c>
      <c r="O18" s="66">
        <f t="shared" si="6"/>
        <v>9</v>
      </c>
      <c r="P18" s="65">
        <f>VLOOKUP($A18,'Return Data'!$B$7:$R$2292,14,0)</f>
        <v>8.7041000000000004</v>
      </c>
      <c r="Q18" s="66">
        <f t="shared" si="7"/>
        <v>16</v>
      </c>
      <c r="R18" s="65">
        <f>VLOOKUP($A18,'Return Data'!$B$7:$R$2292,16,0)</f>
        <v>8.5122</v>
      </c>
      <c r="S18" s="67">
        <f t="shared" si="0"/>
        <v>15</v>
      </c>
    </row>
    <row r="19" spans="1:19" x14ac:dyDescent="0.3">
      <c r="A19" s="82" t="s">
        <v>1097</v>
      </c>
      <c r="B19" s="64">
        <f>VLOOKUP($A19,'Return Data'!$B$7:$R$2292,3,0)</f>
        <v>44494</v>
      </c>
      <c r="C19" s="65">
        <f>VLOOKUP($A19,'Return Data'!$B$7:$R$2292,4,0)</f>
        <v>13.2211</v>
      </c>
      <c r="D19" s="65">
        <f>VLOOKUP($A19,'Return Data'!$B$7:$R$2292,9,0)</f>
        <v>-0.87209999999999999</v>
      </c>
      <c r="E19" s="66">
        <f t="shared" si="1"/>
        <v>22</v>
      </c>
      <c r="F19" s="65">
        <f>VLOOKUP($A19,'Return Data'!$B$7:$R$2292,10,0)</f>
        <v>4.5160999999999998</v>
      </c>
      <c r="G19" s="66">
        <f t="shared" si="2"/>
        <v>29</v>
      </c>
      <c r="H19" s="65">
        <f>VLOOKUP($A19,'Return Data'!$B$7:$R$2292,11,0)</f>
        <v>32.252299999999998</v>
      </c>
      <c r="I19" s="66">
        <f t="shared" si="3"/>
        <v>2</v>
      </c>
      <c r="J19" s="65">
        <f>VLOOKUP($A19,'Return Data'!$B$7:$R$2292,12,0)</f>
        <v>23.667400000000001</v>
      </c>
      <c r="K19" s="66">
        <f t="shared" si="4"/>
        <v>2</v>
      </c>
      <c r="L19" s="65">
        <f>VLOOKUP($A19,'Return Data'!$B$7:$R$2292,13,0)</f>
        <v>19.6724</v>
      </c>
      <c r="M19" s="66">
        <f t="shared" si="5"/>
        <v>3</v>
      </c>
      <c r="N19" s="65">
        <f>VLOOKUP($A19,'Return Data'!$B$7:$R$2292,17,0)</f>
        <v>-5.2892000000000001</v>
      </c>
      <c r="O19" s="66">
        <f t="shared" si="6"/>
        <v>30</v>
      </c>
      <c r="P19" s="65">
        <f>VLOOKUP($A19,'Return Data'!$B$7:$R$2292,14,0)</f>
        <v>-3.6223999999999998</v>
      </c>
      <c r="Q19" s="66">
        <f t="shared" si="7"/>
        <v>29</v>
      </c>
      <c r="R19" s="65">
        <f>VLOOKUP($A19,'Return Data'!$B$7:$R$2292,16,0)</f>
        <v>3.8791000000000002</v>
      </c>
      <c r="S19" s="67">
        <f t="shared" si="0"/>
        <v>31</v>
      </c>
    </row>
    <row r="20" spans="1:19" x14ac:dyDescent="0.3">
      <c r="A20" s="82" t="s">
        <v>1099</v>
      </c>
      <c r="B20" s="64">
        <f>VLOOKUP($A20,'Return Data'!$B$7:$R$2292,3,0)</f>
        <v>44494</v>
      </c>
      <c r="C20" s="65">
        <f>VLOOKUP($A20,'Return Data'!$B$7:$R$2292,4,0)</f>
        <v>4.65E-2</v>
      </c>
      <c r="D20" s="65">
        <f>VLOOKUP($A20,'Return Data'!$B$7:$R$2292,9,0)</f>
        <v>10.216200000000001</v>
      </c>
      <c r="E20" s="66">
        <f t="shared" si="1"/>
        <v>6</v>
      </c>
      <c r="F20" s="65">
        <f>VLOOKUP($A20,'Return Data'!$B$7:$R$2292,10,0)</f>
        <v>10.286</v>
      </c>
      <c r="G20" s="66">
        <f t="shared" si="2"/>
        <v>7</v>
      </c>
      <c r="H20" s="65">
        <f>VLOOKUP($A20,'Return Data'!$B$7:$R$2292,11,0)</f>
        <v>11.210100000000001</v>
      </c>
      <c r="I20" s="66">
        <f t="shared" si="3"/>
        <v>6</v>
      </c>
      <c r="J20" s="65"/>
      <c r="K20" s="66"/>
      <c r="L20" s="65"/>
      <c r="M20" s="66"/>
      <c r="N20" s="65"/>
      <c r="O20" s="66"/>
      <c r="P20" s="65"/>
      <c r="Q20" s="66"/>
      <c r="R20" s="65">
        <f>VLOOKUP($A20,'Return Data'!$B$7:$R$2292,16,0)</f>
        <v>-9.2730999999999995</v>
      </c>
      <c r="S20" s="67">
        <f t="shared" si="0"/>
        <v>34</v>
      </c>
    </row>
    <row r="21" spans="1:19" x14ac:dyDescent="0.3">
      <c r="A21" s="82" t="s">
        <v>1102</v>
      </c>
      <c r="B21" s="64">
        <f>VLOOKUP($A21,'Return Data'!$B$7:$R$2292,3,0)</f>
        <v>44494</v>
      </c>
      <c r="C21" s="65">
        <f>VLOOKUP($A21,'Return Data'!$B$7:$R$2292,4,0)</f>
        <v>43.094799999999999</v>
      </c>
      <c r="D21" s="65">
        <f>VLOOKUP($A21,'Return Data'!$B$7:$R$2292,9,0)</f>
        <v>2.9443999999999999</v>
      </c>
      <c r="E21" s="66">
        <f t="shared" si="1"/>
        <v>11</v>
      </c>
      <c r="F21" s="65">
        <f>VLOOKUP($A21,'Return Data'!$B$7:$R$2292,10,0)</f>
        <v>5.9176000000000002</v>
      </c>
      <c r="G21" s="66">
        <f t="shared" si="2"/>
        <v>21</v>
      </c>
      <c r="H21" s="65">
        <f>VLOOKUP($A21,'Return Data'!$B$7:$R$2292,11,0)</f>
        <v>6.4741999999999997</v>
      </c>
      <c r="I21" s="66">
        <f t="shared" si="3"/>
        <v>18</v>
      </c>
      <c r="J21" s="65">
        <f>VLOOKUP($A21,'Return Data'!$B$7:$R$2292,12,0)</f>
        <v>5.2024999999999997</v>
      </c>
      <c r="K21" s="66">
        <f>RANK(J21,J$8:J$42,0)</f>
        <v>13</v>
      </c>
      <c r="L21" s="65">
        <f>VLOOKUP($A21,'Return Data'!$B$7:$R$2292,13,0)</f>
        <v>5.5105000000000004</v>
      </c>
      <c r="M21" s="66">
        <f>RANK(L21,L$8:L$42,0)</f>
        <v>13</v>
      </c>
      <c r="N21" s="65">
        <f>VLOOKUP($A21,'Return Data'!$B$7:$R$2292,17,0)</f>
        <v>9.2551000000000005</v>
      </c>
      <c r="O21" s="66">
        <f>RANK(N21,N$8:N$42,0)</f>
        <v>4</v>
      </c>
      <c r="P21" s="65">
        <f>VLOOKUP($A21,'Return Data'!$B$7:$R$2292,14,0)</f>
        <v>10.118499999999999</v>
      </c>
      <c r="Q21" s="66">
        <f>RANK(P21,P$8:P$42,0)</f>
        <v>4</v>
      </c>
      <c r="R21" s="65">
        <f>VLOOKUP($A21,'Return Data'!$B$7:$R$2292,16,0)</f>
        <v>9.8595000000000006</v>
      </c>
      <c r="S21" s="67">
        <f t="shared" si="0"/>
        <v>3</v>
      </c>
    </row>
    <row r="22" spans="1:19" x14ac:dyDescent="0.3">
      <c r="A22" s="82" t="s">
        <v>1105</v>
      </c>
      <c r="B22" s="64">
        <f>VLOOKUP($A22,'Return Data'!$B$7:$R$2292,3,0)</f>
        <v>44494</v>
      </c>
      <c r="C22" s="65">
        <f>VLOOKUP($A22,'Return Data'!$B$7:$R$2292,4,0)</f>
        <v>63.679099999999998</v>
      </c>
      <c r="D22" s="65">
        <f>VLOOKUP($A22,'Return Data'!$B$7:$R$2292,9,0)</f>
        <v>0.70489999999999997</v>
      </c>
      <c r="E22" s="66">
        <f t="shared" si="1"/>
        <v>18</v>
      </c>
      <c r="F22" s="65">
        <f>VLOOKUP($A22,'Return Data'!$B$7:$R$2292,10,0)</f>
        <v>4.9908999999999999</v>
      </c>
      <c r="G22" s="66">
        <f t="shared" si="2"/>
        <v>27</v>
      </c>
      <c r="H22" s="65">
        <f>VLOOKUP($A22,'Return Data'!$B$7:$R$2292,11,0)</f>
        <v>4.4859999999999998</v>
      </c>
      <c r="I22" s="66">
        <f t="shared" si="3"/>
        <v>29</v>
      </c>
      <c r="J22" s="65">
        <f>VLOOKUP($A22,'Return Data'!$B$7:$R$2292,12,0)</f>
        <v>3.722</v>
      </c>
      <c r="K22" s="66">
        <f>RANK(J22,J$8:J$42,0)</f>
        <v>19</v>
      </c>
      <c r="L22" s="65">
        <f>VLOOKUP($A22,'Return Data'!$B$7:$R$2292,13,0)</f>
        <v>3.3433999999999999</v>
      </c>
      <c r="M22" s="66">
        <f>RANK(L22,L$8:L$42,0)</f>
        <v>24</v>
      </c>
      <c r="N22" s="65">
        <f>VLOOKUP($A22,'Return Data'!$B$7:$R$2292,17,0)</f>
        <v>5.4835000000000003</v>
      </c>
      <c r="O22" s="66">
        <f>RANK(N22,N$8:N$42,0)</f>
        <v>25</v>
      </c>
      <c r="P22" s="65">
        <f>VLOOKUP($A22,'Return Data'!$B$7:$R$2292,14,0)</f>
        <v>6.9561000000000002</v>
      </c>
      <c r="Q22" s="66">
        <f>RANK(P22,P$8:P$42,0)</f>
        <v>20</v>
      </c>
      <c r="R22" s="65">
        <f>VLOOKUP($A22,'Return Data'!$B$7:$R$2292,16,0)</f>
        <v>7.6159999999999997</v>
      </c>
      <c r="S22" s="67">
        <f t="shared" si="0"/>
        <v>22</v>
      </c>
    </row>
    <row r="23" spans="1:19" x14ac:dyDescent="0.3">
      <c r="A23" s="82" t="s">
        <v>1106</v>
      </c>
      <c r="B23" s="64">
        <f>VLOOKUP($A23,'Return Data'!$B$7:$R$2292,3,0)</f>
        <v>44494</v>
      </c>
      <c r="C23" s="65">
        <f>VLOOKUP($A23,'Return Data'!$B$7:$R$2292,4,0)</f>
        <v>31.9681</v>
      </c>
      <c r="D23" s="65">
        <f>VLOOKUP($A23,'Return Data'!$B$7:$R$2292,9,0)</f>
        <v>1.7668999999999999</v>
      </c>
      <c r="E23" s="66">
        <f t="shared" si="1"/>
        <v>16</v>
      </c>
      <c r="F23" s="65">
        <f>VLOOKUP($A23,'Return Data'!$B$7:$R$2292,10,0)</f>
        <v>7.0857000000000001</v>
      </c>
      <c r="G23" s="66">
        <f t="shared" si="2"/>
        <v>14</v>
      </c>
      <c r="H23" s="65">
        <f>VLOOKUP($A23,'Return Data'!$B$7:$R$2292,11,0)</f>
        <v>7.6448999999999998</v>
      </c>
      <c r="I23" s="66">
        <f t="shared" si="3"/>
        <v>11</v>
      </c>
      <c r="J23" s="65">
        <f>VLOOKUP($A23,'Return Data'!$B$7:$R$2292,12,0)</f>
        <v>6.6859000000000002</v>
      </c>
      <c r="K23" s="66">
        <f>RANK(J23,J$8:J$42,0)</f>
        <v>8</v>
      </c>
      <c r="L23" s="65">
        <f>VLOOKUP($A23,'Return Data'!$B$7:$R$2292,13,0)</f>
        <v>6.4663000000000004</v>
      </c>
      <c r="M23" s="66">
        <f>RANK(L23,L$8:L$42,0)</f>
        <v>12</v>
      </c>
      <c r="N23" s="65">
        <f>VLOOKUP($A23,'Return Data'!$B$7:$R$2292,17,0)</f>
        <v>9.4641999999999999</v>
      </c>
      <c r="O23" s="66">
        <f>RANK(N23,N$8:N$42,0)</f>
        <v>1</v>
      </c>
      <c r="P23" s="65">
        <f>VLOOKUP($A23,'Return Data'!$B$7:$R$2292,14,0)</f>
        <v>3.2976000000000001</v>
      </c>
      <c r="Q23" s="66">
        <f>RANK(P23,P$8:P$42,0)</f>
        <v>26</v>
      </c>
      <c r="R23" s="65">
        <f>VLOOKUP($A23,'Return Data'!$B$7:$R$2292,16,0)</f>
        <v>6.8281000000000001</v>
      </c>
      <c r="S23" s="67">
        <f t="shared" si="0"/>
        <v>27</v>
      </c>
    </row>
    <row r="24" spans="1:19" x14ac:dyDescent="0.3">
      <c r="A24" s="82" t="s">
        <v>1107</v>
      </c>
      <c r="B24" s="64">
        <f>VLOOKUP($A24,'Return Data'!$B$7:$R$2292,3,0)</f>
        <v>44494</v>
      </c>
      <c r="C24" s="65">
        <f>VLOOKUP($A24,'Return Data'!$B$7:$R$2292,4,0)</f>
        <v>2.3692000000000002</v>
      </c>
      <c r="D24" s="65">
        <f>VLOOKUP($A24,'Return Data'!$B$7:$R$2292,9,0)</f>
        <v>2154.1725999999999</v>
      </c>
      <c r="E24" s="66">
        <f t="shared" si="1"/>
        <v>1</v>
      </c>
      <c r="F24" s="65">
        <f>VLOOKUP($A24,'Return Data'!$B$7:$R$2292,10,0)</f>
        <v>710.41859999999997</v>
      </c>
      <c r="G24" s="66">
        <f t="shared" si="2"/>
        <v>1</v>
      </c>
      <c r="H24" s="65">
        <f>VLOOKUP($A24,'Return Data'!$B$7:$R$2292,11,0)</f>
        <v>360.96949999999998</v>
      </c>
      <c r="I24" s="66">
        <f t="shared" si="3"/>
        <v>1</v>
      </c>
      <c r="J24" s="65">
        <f>VLOOKUP($A24,'Return Data'!$B$7:$R$2292,12,0)</f>
        <v>244.613</v>
      </c>
      <c r="K24" s="66">
        <f>RANK(J24,J$8:J$42,0)</f>
        <v>1</v>
      </c>
      <c r="L24" s="65">
        <f>VLOOKUP($A24,'Return Data'!$B$7:$R$2292,13,0)</f>
        <v>181.96010000000001</v>
      </c>
      <c r="M24" s="66">
        <f>RANK(L24,L$8:L$42,0)</f>
        <v>1</v>
      </c>
      <c r="N24" s="65"/>
      <c r="O24" s="66"/>
      <c r="P24" s="65"/>
      <c r="Q24" s="66"/>
      <c r="R24" s="65">
        <f>VLOOKUP($A24,'Return Data'!$B$7:$R$2292,16,0)</f>
        <v>24.976800000000001</v>
      </c>
      <c r="S24" s="67">
        <f t="shared" si="0"/>
        <v>1</v>
      </c>
    </row>
    <row r="25" spans="1:19" x14ac:dyDescent="0.3">
      <c r="A25" s="82" t="s">
        <v>1112</v>
      </c>
      <c r="B25" s="64">
        <f>VLOOKUP($A25,'Return Data'!$B$7:$R$2292,3,0)</f>
        <v>44494</v>
      </c>
      <c r="C25" s="65">
        <f>VLOOKUP($A25,'Return Data'!$B$7:$R$2292,4,0)</f>
        <v>9.06E-2</v>
      </c>
      <c r="D25" s="65">
        <f>VLOOKUP($A25,'Return Data'!$B$7:$R$2292,9,0)</f>
        <v>10.4893</v>
      </c>
      <c r="E25" s="66">
        <f t="shared" si="1"/>
        <v>5</v>
      </c>
      <c r="F25" s="65">
        <f>VLOOKUP($A25,'Return Data'!$B$7:$R$2292,10,0)</f>
        <v>11.018700000000001</v>
      </c>
      <c r="G25" s="66">
        <f t="shared" si="2"/>
        <v>5</v>
      </c>
      <c r="H25" s="65">
        <f>VLOOKUP($A25,'Return Data'!$B$7:$R$2292,11,0)</f>
        <v>11.037599999999999</v>
      </c>
      <c r="I25" s="66">
        <f t="shared" si="3"/>
        <v>8</v>
      </c>
      <c r="J25" s="65"/>
      <c r="K25" s="66"/>
      <c r="L25" s="65"/>
      <c r="M25" s="66"/>
      <c r="N25" s="65"/>
      <c r="O25" s="66"/>
      <c r="P25" s="65"/>
      <c r="Q25" s="66"/>
      <c r="R25" s="65">
        <f>VLOOKUP($A25,'Return Data'!$B$7:$R$2292,16,0)</f>
        <v>-6.5644</v>
      </c>
      <c r="S25" s="67">
        <f t="shared" si="0"/>
        <v>33</v>
      </c>
    </row>
    <row r="26" spans="1:19" x14ac:dyDescent="0.3">
      <c r="A26" s="82" t="s">
        <v>1114</v>
      </c>
      <c r="B26" s="64">
        <f>VLOOKUP($A26,'Return Data'!$B$7:$R$2292,3,0)</f>
        <v>44494</v>
      </c>
      <c r="C26" s="65">
        <f>VLOOKUP($A26,'Return Data'!$B$7:$R$2292,4,0)</f>
        <v>15.593299999999999</v>
      </c>
      <c r="D26" s="65">
        <f>VLOOKUP($A26,'Return Data'!$B$7:$R$2292,9,0)</f>
        <v>19.9025</v>
      </c>
      <c r="E26" s="66">
        <f t="shared" si="1"/>
        <v>3</v>
      </c>
      <c r="F26" s="65">
        <f>VLOOKUP($A26,'Return Data'!$B$7:$R$2292,10,0)</f>
        <v>18.643899999999999</v>
      </c>
      <c r="G26" s="66">
        <f t="shared" si="2"/>
        <v>3</v>
      </c>
      <c r="H26" s="65">
        <f>VLOOKUP($A26,'Return Data'!$B$7:$R$2292,11,0)</f>
        <v>12.0465</v>
      </c>
      <c r="I26" s="66">
        <f t="shared" si="3"/>
        <v>5</v>
      </c>
      <c r="J26" s="65">
        <f>VLOOKUP($A26,'Return Data'!$B$7:$R$2292,12,0)</f>
        <v>8.9008000000000003</v>
      </c>
      <c r="K26" s="66">
        <f t="shared" ref="K26:K38" si="8">RANK(J26,J$8:J$42,0)</f>
        <v>5</v>
      </c>
      <c r="L26" s="65">
        <f>VLOOKUP($A26,'Return Data'!$B$7:$R$2292,13,0)</f>
        <v>7.6177999999999999</v>
      </c>
      <c r="M26" s="66">
        <f t="shared" ref="M26:M38" si="9">RANK(L26,L$8:L$42,0)</f>
        <v>6</v>
      </c>
      <c r="N26" s="65">
        <f>VLOOKUP($A26,'Return Data'!$B$7:$R$2292,17,0)</f>
        <v>3.8388</v>
      </c>
      <c r="O26" s="66">
        <f t="shared" ref="O26:O38" si="10">RANK(N26,N$8:N$42,0)</f>
        <v>29</v>
      </c>
      <c r="P26" s="65">
        <f>VLOOKUP($A26,'Return Data'!$B$7:$R$2292,14,0)</f>
        <v>5.2325999999999997</v>
      </c>
      <c r="Q26" s="66">
        <f t="shared" ref="Q26:Q38" si="11">RANK(P26,P$8:P$42,0)</f>
        <v>23</v>
      </c>
      <c r="R26" s="65">
        <f>VLOOKUP($A26,'Return Data'!$B$7:$R$2292,16,0)</f>
        <v>6.9898999999999996</v>
      </c>
      <c r="S26" s="67">
        <f t="shared" si="0"/>
        <v>26</v>
      </c>
    </row>
    <row r="27" spans="1:19" x14ac:dyDescent="0.3">
      <c r="A27" s="82" t="s">
        <v>1119</v>
      </c>
      <c r="B27" s="64">
        <f>VLOOKUP($A27,'Return Data'!$B$7:$R$2292,3,0)</f>
        <v>44494</v>
      </c>
      <c r="C27" s="65">
        <f>VLOOKUP($A27,'Return Data'!$B$7:$R$2292,4,0)</f>
        <v>107.5889</v>
      </c>
      <c r="D27" s="65">
        <f>VLOOKUP($A27,'Return Data'!$B$7:$R$2292,9,0)</f>
        <v>0.1138</v>
      </c>
      <c r="E27" s="66">
        <f t="shared" si="1"/>
        <v>21</v>
      </c>
      <c r="F27" s="65">
        <f>VLOOKUP($A27,'Return Data'!$B$7:$R$2292,10,0)</f>
        <v>7.2380000000000004</v>
      </c>
      <c r="G27" s="66">
        <f t="shared" si="2"/>
        <v>11</v>
      </c>
      <c r="H27" s="65">
        <f>VLOOKUP($A27,'Return Data'!$B$7:$R$2292,11,0)</f>
        <v>6.9884000000000004</v>
      </c>
      <c r="I27" s="66">
        <f t="shared" si="3"/>
        <v>15</v>
      </c>
      <c r="J27" s="65">
        <f>VLOOKUP($A27,'Return Data'!$B$7:$R$2292,12,0)</f>
        <v>5.1768000000000001</v>
      </c>
      <c r="K27" s="66">
        <f t="shared" si="8"/>
        <v>14</v>
      </c>
      <c r="L27" s="65">
        <f>VLOOKUP($A27,'Return Data'!$B$7:$R$2292,13,0)</f>
        <v>5.085</v>
      </c>
      <c r="M27" s="66">
        <f t="shared" si="9"/>
        <v>15</v>
      </c>
      <c r="N27" s="65">
        <f>VLOOKUP($A27,'Return Data'!$B$7:$R$2292,17,0)</f>
        <v>8.8964999999999996</v>
      </c>
      <c r="O27" s="66">
        <f t="shared" si="10"/>
        <v>6</v>
      </c>
      <c r="P27" s="65">
        <f>VLOOKUP($A27,'Return Data'!$B$7:$R$2292,14,0)</f>
        <v>10.2904</v>
      </c>
      <c r="Q27" s="66">
        <f t="shared" si="11"/>
        <v>2</v>
      </c>
      <c r="R27" s="65">
        <f>VLOOKUP($A27,'Return Data'!$B$7:$R$2292,16,0)</f>
        <v>8.6211000000000002</v>
      </c>
      <c r="S27" s="67">
        <f t="shared" si="0"/>
        <v>12</v>
      </c>
    </row>
    <row r="28" spans="1:19" x14ac:dyDescent="0.3">
      <c r="A28" s="82" t="s">
        <v>1120</v>
      </c>
      <c r="B28" s="64">
        <f>VLOOKUP($A28,'Return Data'!$B$7:$R$2292,3,0)</f>
        <v>44494</v>
      </c>
      <c r="C28" s="65">
        <f>VLOOKUP($A28,'Return Data'!$B$7:$R$2292,4,0)</f>
        <v>49.6355</v>
      </c>
      <c r="D28" s="65">
        <f>VLOOKUP($A28,'Return Data'!$B$7:$R$2292,9,0)</f>
        <v>-4.8898999999999999</v>
      </c>
      <c r="E28" s="66">
        <f t="shared" si="1"/>
        <v>32</v>
      </c>
      <c r="F28" s="65">
        <f>VLOOKUP($A28,'Return Data'!$B$7:$R$2292,10,0)</f>
        <v>4.1741000000000001</v>
      </c>
      <c r="G28" s="66">
        <f t="shared" si="2"/>
        <v>32</v>
      </c>
      <c r="H28" s="65">
        <f>VLOOKUP($A28,'Return Data'!$B$7:$R$2292,11,0)</f>
        <v>4.1859000000000002</v>
      </c>
      <c r="I28" s="66">
        <f t="shared" si="3"/>
        <v>30</v>
      </c>
      <c r="J28" s="65">
        <f>VLOOKUP($A28,'Return Data'!$B$7:$R$2292,12,0)</f>
        <v>3.5167000000000002</v>
      </c>
      <c r="K28" s="66">
        <f t="shared" si="8"/>
        <v>21</v>
      </c>
      <c r="L28" s="65">
        <f>VLOOKUP($A28,'Return Data'!$B$7:$R$2292,13,0)</f>
        <v>3.4131999999999998</v>
      </c>
      <c r="M28" s="66">
        <f t="shared" si="9"/>
        <v>23</v>
      </c>
      <c r="N28" s="65">
        <f>VLOOKUP($A28,'Return Data'!$B$7:$R$2292,17,0)</f>
        <v>7.2869999999999999</v>
      </c>
      <c r="O28" s="66">
        <f t="shared" si="10"/>
        <v>17</v>
      </c>
      <c r="P28" s="65">
        <f>VLOOKUP($A28,'Return Data'!$B$7:$R$2292,14,0)</f>
        <v>9.2932000000000006</v>
      </c>
      <c r="Q28" s="66">
        <f t="shared" si="11"/>
        <v>11</v>
      </c>
      <c r="R28" s="65">
        <f>VLOOKUP($A28,'Return Data'!$B$7:$R$2292,16,0)</f>
        <v>8.5137</v>
      </c>
      <c r="S28" s="67">
        <f t="shared" si="0"/>
        <v>14</v>
      </c>
    </row>
    <row r="29" spans="1:19" x14ac:dyDescent="0.3">
      <c r="A29" s="82" t="s">
        <v>1123</v>
      </c>
      <c r="B29" s="64">
        <f>VLOOKUP($A29,'Return Data'!$B$7:$R$2292,3,0)</f>
        <v>44494</v>
      </c>
      <c r="C29" s="65">
        <f>VLOOKUP($A29,'Return Data'!$B$7:$R$2292,4,0)</f>
        <v>50.818899999999999</v>
      </c>
      <c r="D29" s="65">
        <f>VLOOKUP($A29,'Return Data'!$B$7:$R$2292,9,0)</f>
        <v>-2.1092</v>
      </c>
      <c r="E29" s="66">
        <f t="shared" si="1"/>
        <v>27</v>
      </c>
      <c r="F29" s="65">
        <f>VLOOKUP($A29,'Return Data'!$B$7:$R$2292,10,0)</f>
        <v>5.1077000000000004</v>
      </c>
      <c r="G29" s="66">
        <f t="shared" si="2"/>
        <v>24</v>
      </c>
      <c r="H29" s="65">
        <f>VLOOKUP($A29,'Return Data'!$B$7:$R$2292,11,0)</f>
        <v>5.0304000000000002</v>
      </c>
      <c r="I29" s="66">
        <f t="shared" si="3"/>
        <v>26</v>
      </c>
      <c r="J29" s="65">
        <f>VLOOKUP($A29,'Return Data'!$B$7:$R$2292,12,0)</f>
        <v>3.0893000000000002</v>
      </c>
      <c r="K29" s="66">
        <f t="shared" si="8"/>
        <v>25</v>
      </c>
      <c r="L29" s="65">
        <f>VLOOKUP($A29,'Return Data'!$B$7:$R$2292,13,0)</f>
        <v>3.7565</v>
      </c>
      <c r="M29" s="66">
        <f t="shared" si="9"/>
        <v>20</v>
      </c>
      <c r="N29" s="65">
        <f>VLOOKUP($A29,'Return Data'!$B$7:$R$2292,17,0)</f>
        <v>6.7923999999999998</v>
      </c>
      <c r="O29" s="66">
        <f t="shared" si="10"/>
        <v>20</v>
      </c>
      <c r="P29" s="65">
        <f>VLOOKUP($A29,'Return Data'!$B$7:$R$2292,14,0)</f>
        <v>8.0625999999999998</v>
      </c>
      <c r="Q29" s="66">
        <f t="shared" si="11"/>
        <v>19</v>
      </c>
      <c r="R29" s="65">
        <f>VLOOKUP($A29,'Return Data'!$B$7:$R$2292,16,0)</f>
        <v>7.6753999999999998</v>
      </c>
      <c r="S29" s="67">
        <f t="shared" si="0"/>
        <v>21</v>
      </c>
    </row>
    <row r="30" spans="1:19" x14ac:dyDescent="0.3">
      <c r="A30" s="82" t="s">
        <v>1125</v>
      </c>
      <c r="B30" s="64">
        <f>VLOOKUP($A30,'Return Data'!$B$7:$R$2292,3,0)</f>
        <v>44494</v>
      </c>
      <c r="C30" s="65">
        <f>VLOOKUP($A30,'Return Data'!$B$7:$R$2292,4,0)</f>
        <v>37.801600000000001</v>
      </c>
      <c r="D30" s="65">
        <f>VLOOKUP($A30,'Return Data'!$B$7:$R$2292,9,0)</f>
        <v>-2.1577000000000002</v>
      </c>
      <c r="E30" s="66">
        <f t="shared" si="1"/>
        <v>28</v>
      </c>
      <c r="F30" s="65">
        <f>VLOOKUP($A30,'Return Data'!$B$7:$R$2292,10,0)</f>
        <v>6.1534000000000004</v>
      </c>
      <c r="G30" s="66">
        <f t="shared" si="2"/>
        <v>19</v>
      </c>
      <c r="H30" s="65">
        <f>VLOOKUP($A30,'Return Data'!$B$7:$R$2292,11,0)</f>
        <v>5.5324999999999998</v>
      </c>
      <c r="I30" s="66">
        <f t="shared" si="3"/>
        <v>20</v>
      </c>
      <c r="J30" s="65">
        <f>VLOOKUP($A30,'Return Data'!$B$7:$R$2292,12,0)</f>
        <v>2.8574999999999999</v>
      </c>
      <c r="K30" s="66">
        <f t="shared" si="8"/>
        <v>27</v>
      </c>
      <c r="L30" s="65">
        <f>VLOOKUP($A30,'Return Data'!$B$7:$R$2292,13,0)</f>
        <v>3.0617999999999999</v>
      </c>
      <c r="M30" s="66">
        <f t="shared" si="9"/>
        <v>26</v>
      </c>
      <c r="N30" s="65">
        <f>VLOOKUP($A30,'Return Data'!$B$7:$R$2292,17,0)</f>
        <v>6.3883999999999999</v>
      </c>
      <c r="O30" s="66">
        <f t="shared" si="10"/>
        <v>21</v>
      </c>
      <c r="P30" s="65">
        <f>VLOOKUP($A30,'Return Data'!$B$7:$R$2292,14,0)</f>
        <v>8.8245000000000005</v>
      </c>
      <c r="Q30" s="66">
        <f t="shared" si="11"/>
        <v>14</v>
      </c>
      <c r="R30" s="65">
        <f>VLOOKUP($A30,'Return Data'!$B$7:$R$2292,16,0)</f>
        <v>7.4767999999999999</v>
      </c>
      <c r="S30" s="67">
        <f t="shared" si="0"/>
        <v>23</v>
      </c>
    </row>
    <row r="31" spans="1:19" x14ac:dyDescent="0.3">
      <c r="A31" s="82" t="s">
        <v>1127</v>
      </c>
      <c r="B31" s="64">
        <f>VLOOKUP($A31,'Return Data'!$B$7:$R$2292,3,0)</f>
        <v>44494</v>
      </c>
      <c r="C31" s="65">
        <f>VLOOKUP($A31,'Return Data'!$B$7:$R$2292,4,0)</f>
        <v>33.038899999999998</v>
      </c>
      <c r="D31" s="65">
        <f>VLOOKUP($A31,'Return Data'!$B$7:$R$2292,9,0)</f>
        <v>-2.2160000000000002</v>
      </c>
      <c r="E31" s="66">
        <f t="shared" si="1"/>
        <v>29</v>
      </c>
      <c r="F31" s="65">
        <f>VLOOKUP($A31,'Return Data'!$B$7:$R$2292,10,0)</f>
        <v>5.8540000000000001</v>
      </c>
      <c r="G31" s="66">
        <f t="shared" si="2"/>
        <v>22</v>
      </c>
      <c r="H31" s="65">
        <f>VLOOKUP($A31,'Return Data'!$B$7:$R$2292,11,0)</f>
        <v>5.3239000000000001</v>
      </c>
      <c r="I31" s="66">
        <f t="shared" si="3"/>
        <v>22</v>
      </c>
      <c r="J31" s="65">
        <f>VLOOKUP($A31,'Return Data'!$B$7:$R$2292,12,0)</f>
        <v>4.2272999999999996</v>
      </c>
      <c r="K31" s="66">
        <f t="shared" si="8"/>
        <v>17</v>
      </c>
      <c r="L31" s="65">
        <f>VLOOKUP($A31,'Return Data'!$B$7:$R$2292,13,0)</f>
        <v>4.0308999999999999</v>
      </c>
      <c r="M31" s="66">
        <f t="shared" si="9"/>
        <v>18</v>
      </c>
      <c r="N31" s="65">
        <f>VLOOKUP($A31,'Return Data'!$B$7:$R$2292,17,0)</f>
        <v>8.2975999999999992</v>
      </c>
      <c r="O31" s="66">
        <f t="shared" si="10"/>
        <v>10</v>
      </c>
      <c r="P31" s="65">
        <f>VLOOKUP($A31,'Return Data'!$B$7:$R$2292,14,0)</f>
        <v>9.6930999999999994</v>
      </c>
      <c r="Q31" s="66">
        <f t="shared" si="11"/>
        <v>6</v>
      </c>
      <c r="R31" s="65">
        <f>VLOOKUP($A31,'Return Data'!$B$7:$R$2292,16,0)</f>
        <v>8.6925000000000008</v>
      </c>
      <c r="S31" s="67">
        <f t="shared" si="0"/>
        <v>11</v>
      </c>
    </row>
    <row r="32" spans="1:19" x14ac:dyDescent="0.3">
      <c r="A32" s="82" t="s">
        <v>1128</v>
      </c>
      <c r="B32" s="64">
        <f>VLOOKUP($A32,'Return Data'!$B$7:$R$2292,3,0)</f>
        <v>44494</v>
      </c>
      <c r="C32" s="65">
        <f>VLOOKUP($A32,'Return Data'!$B$7:$R$2292,4,0)</f>
        <v>58.008899999999997</v>
      </c>
      <c r="D32" s="65">
        <f>VLOOKUP($A32,'Return Data'!$B$7:$R$2292,9,0)</f>
        <v>0.8246</v>
      </c>
      <c r="E32" s="66">
        <f t="shared" si="1"/>
        <v>17</v>
      </c>
      <c r="F32" s="65">
        <f>VLOOKUP($A32,'Return Data'!$B$7:$R$2292,10,0)</f>
        <v>4.2641</v>
      </c>
      <c r="G32" s="66">
        <f t="shared" si="2"/>
        <v>31</v>
      </c>
      <c r="H32" s="65">
        <f>VLOOKUP($A32,'Return Data'!$B$7:$R$2292,11,0)</f>
        <v>4.6670999999999996</v>
      </c>
      <c r="I32" s="66">
        <f t="shared" si="3"/>
        <v>28</v>
      </c>
      <c r="J32" s="65">
        <f>VLOOKUP($A32,'Return Data'!$B$7:$R$2292,12,0)</f>
        <v>2.5459999999999998</v>
      </c>
      <c r="K32" s="66">
        <f t="shared" si="8"/>
        <v>28</v>
      </c>
      <c r="L32" s="65">
        <f>VLOOKUP($A32,'Return Data'!$B$7:$R$2292,13,0)</f>
        <v>2.6579000000000002</v>
      </c>
      <c r="M32" s="66">
        <f t="shared" si="9"/>
        <v>29</v>
      </c>
      <c r="N32" s="65">
        <f>VLOOKUP($A32,'Return Data'!$B$7:$R$2292,17,0)</f>
        <v>7.2899000000000003</v>
      </c>
      <c r="O32" s="66">
        <f t="shared" si="10"/>
        <v>16</v>
      </c>
      <c r="P32" s="65">
        <f>VLOOKUP($A32,'Return Data'!$B$7:$R$2292,14,0)</f>
        <v>9.5338999999999992</v>
      </c>
      <c r="Q32" s="66">
        <f t="shared" si="11"/>
        <v>8</v>
      </c>
      <c r="R32" s="65">
        <f>VLOOKUP($A32,'Return Data'!$B$7:$R$2292,16,0)</f>
        <v>8.7875999999999994</v>
      </c>
      <c r="S32" s="67">
        <f t="shared" si="0"/>
        <v>9</v>
      </c>
    </row>
    <row r="33" spans="1:19" x14ac:dyDescent="0.3">
      <c r="A33" s="82" t="s">
        <v>1131</v>
      </c>
      <c r="B33" s="64">
        <f>VLOOKUP($A33,'Return Data'!$B$7:$R$2292,3,0)</f>
        <v>44494</v>
      </c>
      <c r="C33" s="65">
        <f>VLOOKUP($A33,'Return Data'!$B$7:$R$2292,4,0)</f>
        <v>55.573799999999999</v>
      </c>
      <c r="D33" s="65">
        <f>VLOOKUP($A33,'Return Data'!$B$7:$R$2292,9,0)</f>
        <v>-0.98440000000000005</v>
      </c>
      <c r="E33" s="66">
        <f t="shared" si="1"/>
        <v>25</v>
      </c>
      <c r="F33" s="65">
        <f>VLOOKUP($A33,'Return Data'!$B$7:$R$2292,10,0)</f>
        <v>5.4318999999999997</v>
      </c>
      <c r="G33" s="66">
        <f t="shared" si="2"/>
        <v>23</v>
      </c>
      <c r="H33" s="65">
        <f>VLOOKUP($A33,'Return Data'!$B$7:$R$2292,11,0)</f>
        <v>5.0545999999999998</v>
      </c>
      <c r="I33" s="66">
        <f t="shared" si="3"/>
        <v>25</v>
      </c>
      <c r="J33" s="65">
        <f>VLOOKUP($A33,'Return Data'!$B$7:$R$2292,12,0)</f>
        <v>2.9163000000000001</v>
      </c>
      <c r="K33" s="66">
        <f t="shared" si="8"/>
        <v>26</v>
      </c>
      <c r="L33" s="65">
        <f>VLOOKUP($A33,'Return Data'!$B$7:$R$2292,13,0)</f>
        <v>2.7995000000000001</v>
      </c>
      <c r="M33" s="66">
        <f t="shared" si="9"/>
        <v>28</v>
      </c>
      <c r="N33" s="65">
        <f>VLOOKUP($A33,'Return Data'!$B$7:$R$2292,17,0)</f>
        <v>4.8228</v>
      </c>
      <c r="O33" s="66">
        <f t="shared" si="10"/>
        <v>27</v>
      </c>
      <c r="P33" s="65">
        <f>VLOOKUP($A33,'Return Data'!$B$7:$R$2292,14,0)</f>
        <v>2.9611999999999998</v>
      </c>
      <c r="Q33" s="66">
        <f t="shared" si="11"/>
        <v>27</v>
      </c>
      <c r="R33" s="65">
        <f>VLOOKUP($A33,'Return Data'!$B$7:$R$2292,16,0)</f>
        <v>5.6623999999999999</v>
      </c>
      <c r="S33" s="67">
        <f t="shared" si="0"/>
        <v>30</v>
      </c>
    </row>
    <row r="34" spans="1:19" x14ac:dyDescent="0.3">
      <c r="A34" s="82" t="s">
        <v>1132</v>
      </c>
      <c r="B34" s="64">
        <f>VLOOKUP($A34,'Return Data'!$B$7:$R$2292,3,0)</f>
        <v>44494</v>
      </c>
      <c r="C34" s="65">
        <f>VLOOKUP($A34,'Return Data'!$B$7:$R$2292,4,0)</f>
        <v>67.451999999999998</v>
      </c>
      <c r="D34" s="65">
        <f>VLOOKUP($A34,'Return Data'!$B$7:$R$2292,9,0)</f>
        <v>-1.9135</v>
      </c>
      <c r="E34" s="66">
        <f t="shared" si="1"/>
        <v>26</v>
      </c>
      <c r="F34" s="65">
        <f>VLOOKUP($A34,'Return Data'!$B$7:$R$2292,10,0)</f>
        <v>9.032</v>
      </c>
      <c r="G34" s="66">
        <f t="shared" si="2"/>
        <v>9</v>
      </c>
      <c r="H34" s="65">
        <f>VLOOKUP($A34,'Return Data'!$B$7:$R$2292,11,0)</f>
        <v>7.5750000000000002</v>
      </c>
      <c r="I34" s="66">
        <f t="shared" si="3"/>
        <v>12</v>
      </c>
      <c r="J34" s="65">
        <f>VLOOKUP($A34,'Return Data'!$B$7:$R$2292,12,0)</f>
        <v>3.6526999999999998</v>
      </c>
      <c r="K34" s="66">
        <f t="shared" si="8"/>
        <v>20</v>
      </c>
      <c r="L34" s="65">
        <f>VLOOKUP($A34,'Return Data'!$B$7:$R$2292,13,0)</f>
        <v>5.1085000000000003</v>
      </c>
      <c r="M34" s="66">
        <f t="shared" si="9"/>
        <v>14</v>
      </c>
      <c r="N34" s="65">
        <f>VLOOKUP($A34,'Return Data'!$B$7:$R$2292,17,0)</f>
        <v>8.7721999999999998</v>
      </c>
      <c r="O34" s="66">
        <f t="shared" si="10"/>
        <v>8</v>
      </c>
      <c r="P34" s="65">
        <f>VLOOKUP($A34,'Return Data'!$B$7:$R$2292,14,0)</f>
        <v>10.231400000000001</v>
      </c>
      <c r="Q34" s="66">
        <f t="shared" si="11"/>
        <v>3</v>
      </c>
      <c r="R34" s="65">
        <f>VLOOKUP($A34,'Return Data'!$B$7:$R$2292,16,0)</f>
        <v>8.3270999999999997</v>
      </c>
      <c r="S34" s="67">
        <f t="shared" si="0"/>
        <v>19</v>
      </c>
    </row>
    <row r="35" spans="1:19" x14ac:dyDescent="0.3">
      <c r="A35" s="82" t="s">
        <v>1135</v>
      </c>
      <c r="B35" s="64">
        <f>VLOOKUP($A35,'Return Data'!$B$7:$R$2292,3,0)</f>
        <v>44494</v>
      </c>
      <c r="C35" s="65">
        <f>VLOOKUP($A35,'Return Data'!$B$7:$R$2292,4,0)</f>
        <v>60.545200000000001</v>
      </c>
      <c r="D35" s="65">
        <f>VLOOKUP($A35,'Return Data'!$B$7:$R$2292,9,0)</f>
        <v>-0.9405</v>
      </c>
      <c r="E35" s="66">
        <f t="shared" si="1"/>
        <v>24</v>
      </c>
      <c r="F35" s="65">
        <f>VLOOKUP($A35,'Return Data'!$B$7:$R$2292,10,0)</f>
        <v>2.2564000000000002</v>
      </c>
      <c r="G35" s="66">
        <f t="shared" si="2"/>
        <v>34</v>
      </c>
      <c r="H35" s="65">
        <f>VLOOKUP($A35,'Return Data'!$B$7:$R$2292,11,0)</f>
        <v>2.7044000000000001</v>
      </c>
      <c r="I35" s="66">
        <f t="shared" si="3"/>
        <v>32</v>
      </c>
      <c r="J35" s="65">
        <f>VLOOKUP($A35,'Return Data'!$B$7:$R$2292,12,0)</f>
        <v>1.9382999999999999</v>
      </c>
      <c r="K35" s="66">
        <f t="shared" si="8"/>
        <v>29</v>
      </c>
      <c r="L35" s="65">
        <f>VLOOKUP($A35,'Return Data'!$B$7:$R$2292,13,0)</f>
        <v>2.0432000000000001</v>
      </c>
      <c r="M35" s="66">
        <f t="shared" si="9"/>
        <v>30</v>
      </c>
      <c r="N35" s="65">
        <f>VLOOKUP($A35,'Return Data'!$B$7:$R$2292,17,0)</f>
        <v>5.9157999999999999</v>
      </c>
      <c r="O35" s="66">
        <f t="shared" si="10"/>
        <v>22</v>
      </c>
      <c r="P35" s="65">
        <f>VLOOKUP($A35,'Return Data'!$B$7:$R$2292,14,0)</f>
        <v>8.1478000000000002</v>
      </c>
      <c r="Q35" s="66">
        <f t="shared" si="11"/>
        <v>18</v>
      </c>
      <c r="R35" s="65">
        <f>VLOOKUP($A35,'Return Data'!$B$7:$R$2292,16,0)</f>
        <v>7.4032</v>
      </c>
      <c r="S35" s="67">
        <f t="shared" si="0"/>
        <v>24</v>
      </c>
    </row>
    <row r="36" spans="1:19" x14ac:dyDescent="0.3">
      <c r="A36" s="82" t="s">
        <v>1137</v>
      </c>
      <c r="B36" s="64">
        <f>VLOOKUP($A36,'Return Data'!$B$7:$R$2292,3,0)</f>
        <v>44494</v>
      </c>
      <c r="C36" s="65">
        <f>VLOOKUP($A36,'Return Data'!$B$7:$R$2292,4,0)</f>
        <v>78.105400000000003</v>
      </c>
      <c r="D36" s="65">
        <f>VLOOKUP($A36,'Return Data'!$B$7:$R$2292,9,0)</f>
        <v>-0.9113</v>
      </c>
      <c r="E36" s="66">
        <f t="shared" si="1"/>
        <v>23</v>
      </c>
      <c r="F36" s="65">
        <f>VLOOKUP($A36,'Return Data'!$B$7:$R$2292,10,0)</f>
        <v>7.2081999999999997</v>
      </c>
      <c r="G36" s="66">
        <f t="shared" si="2"/>
        <v>13</v>
      </c>
      <c r="H36" s="65">
        <f>VLOOKUP($A36,'Return Data'!$B$7:$R$2292,11,0)</f>
        <v>5.3310000000000004</v>
      </c>
      <c r="I36" s="66">
        <f t="shared" si="3"/>
        <v>21</v>
      </c>
      <c r="J36" s="65">
        <f>VLOOKUP($A36,'Return Data'!$B$7:$R$2292,12,0)</f>
        <v>3.42</v>
      </c>
      <c r="K36" s="66">
        <f t="shared" si="8"/>
        <v>22</v>
      </c>
      <c r="L36" s="65">
        <f>VLOOKUP($A36,'Return Data'!$B$7:$R$2292,13,0)</f>
        <v>3.4599000000000002</v>
      </c>
      <c r="M36" s="66">
        <f t="shared" si="9"/>
        <v>22</v>
      </c>
      <c r="N36" s="65">
        <f>VLOOKUP($A36,'Return Data'!$B$7:$R$2292,17,0)</f>
        <v>7.3887</v>
      </c>
      <c r="O36" s="66">
        <f t="shared" si="10"/>
        <v>15</v>
      </c>
      <c r="P36" s="65">
        <f>VLOOKUP($A36,'Return Data'!$B$7:$R$2292,14,0)</f>
        <v>9.9306999999999999</v>
      </c>
      <c r="Q36" s="66">
        <f t="shared" si="11"/>
        <v>5</v>
      </c>
      <c r="R36" s="65">
        <f>VLOOKUP($A36,'Return Data'!$B$7:$R$2292,16,0)</f>
        <v>8.5508000000000006</v>
      </c>
      <c r="S36" s="67">
        <f t="shared" si="0"/>
        <v>13</v>
      </c>
    </row>
    <row r="37" spans="1:19" x14ac:dyDescent="0.3">
      <c r="A37" s="82" t="s">
        <v>1138</v>
      </c>
      <c r="B37" s="64">
        <f>VLOOKUP($A37,'Return Data'!$B$7:$R$2292,3,0)</f>
        <v>44494</v>
      </c>
      <c r="C37" s="65">
        <f>VLOOKUP($A37,'Return Data'!$B$7:$R$2292,4,0)</f>
        <v>59.5486</v>
      </c>
      <c r="D37" s="65">
        <f>VLOOKUP($A37,'Return Data'!$B$7:$R$2292,9,0)</f>
        <v>0.3382</v>
      </c>
      <c r="E37" s="66">
        <f t="shared" si="1"/>
        <v>20</v>
      </c>
      <c r="F37" s="65">
        <f>VLOOKUP($A37,'Return Data'!$B$7:$R$2292,10,0)</f>
        <v>6.0010000000000003</v>
      </c>
      <c r="G37" s="66">
        <f t="shared" si="2"/>
        <v>20</v>
      </c>
      <c r="H37" s="65">
        <f>VLOOKUP($A37,'Return Data'!$B$7:$R$2292,11,0)</f>
        <v>6.1631</v>
      </c>
      <c r="I37" s="66">
        <f t="shared" si="3"/>
        <v>19</v>
      </c>
      <c r="J37" s="65">
        <f>VLOOKUP($A37,'Return Data'!$B$7:$R$2292,12,0)</f>
        <v>5.1078999999999999</v>
      </c>
      <c r="K37" s="66">
        <f t="shared" si="8"/>
        <v>15</v>
      </c>
      <c r="L37" s="65">
        <f>VLOOKUP($A37,'Return Data'!$B$7:$R$2292,13,0)</f>
        <v>5.0728999999999997</v>
      </c>
      <c r="M37" s="66">
        <f t="shared" si="9"/>
        <v>16</v>
      </c>
      <c r="N37" s="65">
        <f>VLOOKUP($A37,'Return Data'!$B$7:$R$2292,17,0)</f>
        <v>9.4537999999999993</v>
      </c>
      <c r="O37" s="66">
        <f t="shared" si="10"/>
        <v>2</v>
      </c>
      <c r="P37" s="65">
        <f>VLOOKUP($A37,'Return Data'!$B$7:$R$2292,14,0)</f>
        <v>10.393700000000001</v>
      </c>
      <c r="Q37" s="66">
        <f t="shared" si="11"/>
        <v>1</v>
      </c>
      <c r="R37" s="65">
        <f>VLOOKUP($A37,'Return Data'!$B$7:$R$2292,16,0)</f>
        <v>8.76</v>
      </c>
      <c r="S37" s="67">
        <f t="shared" si="0"/>
        <v>10</v>
      </c>
    </row>
    <row r="38" spans="1:19" x14ac:dyDescent="0.3">
      <c r="A38" s="82" t="s">
        <v>1140</v>
      </c>
      <c r="B38" s="64">
        <f>VLOOKUP($A38,'Return Data'!$B$7:$R$2292,3,0)</f>
        <v>44494</v>
      </c>
      <c r="C38" s="65">
        <f>VLOOKUP($A38,'Return Data'!$B$7:$R$2292,4,0)</f>
        <v>71.611199999999997</v>
      </c>
      <c r="D38" s="65">
        <f>VLOOKUP($A38,'Return Data'!$B$7:$R$2292,9,0)</f>
        <v>-2.2450000000000001</v>
      </c>
      <c r="E38" s="66">
        <f t="shared" si="1"/>
        <v>30</v>
      </c>
      <c r="F38" s="65">
        <f>VLOOKUP($A38,'Return Data'!$B$7:$R$2292,10,0)</f>
        <v>5.0585000000000004</v>
      </c>
      <c r="G38" s="66">
        <f t="shared" si="2"/>
        <v>25</v>
      </c>
      <c r="H38" s="65">
        <f>VLOOKUP($A38,'Return Data'!$B$7:$R$2292,11,0)</f>
        <v>4.9515000000000002</v>
      </c>
      <c r="I38" s="66">
        <f t="shared" si="3"/>
        <v>27</v>
      </c>
      <c r="J38" s="65">
        <f>VLOOKUP($A38,'Return Data'!$B$7:$R$2292,12,0)</f>
        <v>3.3462000000000001</v>
      </c>
      <c r="K38" s="66">
        <f t="shared" si="8"/>
        <v>23</v>
      </c>
      <c r="L38" s="65">
        <f>VLOOKUP($A38,'Return Data'!$B$7:$R$2292,13,0)</f>
        <v>3.4621</v>
      </c>
      <c r="M38" s="66">
        <f t="shared" si="9"/>
        <v>21</v>
      </c>
      <c r="N38" s="65">
        <f>VLOOKUP($A38,'Return Data'!$B$7:$R$2292,17,0)</f>
        <v>8.2149999999999999</v>
      </c>
      <c r="O38" s="66">
        <f t="shared" si="10"/>
        <v>11</v>
      </c>
      <c r="P38" s="65">
        <f>VLOOKUP($A38,'Return Data'!$B$7:$R$2292,14,0)</f>
        <v>9.1113</v>
      </c>
      <c r="Q38" s="66">
        <f t="shared" si="11"/>
        <v>12</v>
      </c>
      <c r="R38" s="65">
        <f>VLOOKUP($A38,'Return Data'!$B$7:$R$2292,16,0)</f>
        <v>8.5044000000000004</v>
      </c>
      <c r="S38" s="67">
        <f t="shared" si="0"/>
        <v>16</v>
      </c>
    </row>
    <row r="39" spans="1:19" x14ac:dyDescent="0.3">
      <c r="A39" s="82" t="s">
        <v>1142</v>
      </c>
      <c r="B39" s="64">
        <f>VLOOKUP($A39,'Return Data'!$B$7:$R$2292,3,0)</f>
        <v>44494</v>
      </c>
      <c r="C39" s="65">
        <f>VLOOKUP($A39,'Return Data'!$B$7:$R$2292,4,0)</f>
        <v>1.8185</v>
      </c>
      <c r="D39" s="65">
        <f>VLOOKUP($A39,'Return Data'!$B$7:$R$2292,9,0)</f>
        <v>10.6492</v>
      </c>
      <c r="E39" s="66">
        <f t="shared" si="1"/>
        <v>4</v>
      </c>
      <c r="F39" s="65">
        <f>VLOOKUP($A39,'Return Data'!$B$7:$R$2292,10,0)</f>
        <v>10.8428</v>
      </c>
      <c r="G39" s="66">
        <f t="shared" si="2"/>
        <v>6</v>
      </c>
      <c r="H39" s="65">
        <f>VLOOKUP($A39,'Return Data'!$B$7:$R$2292,11,0)</f>
        <v>11.1533</v>
      </c>
      <c r="I39" s="66">
        <f t="shared" si="3"/>
        <v>7</v>
      </c>
      <c r="J39" s="65"/>
      <c r="K39" s="66"/>
      <c r="L39" s="65"/>
      <c r="M39" s="66"/>
      <c r="N39" s="65"/>
      <c r="O39" s="66"/>
      <c r="P39" s="65"/>
      <c r="Q39" s="66"/>
      <c r="R39" s="65">
        <f>VLOOKUP($A39,'Return Data'!$B$7:$R$2292,16,0)</f>
        <v>-6.5510999999999999</v>
      </c>
      <c r="S39" s="67">
        <f t="shared" si="0"/>
        <v>32</v>
      </c>
    </row>
    <row r="40" spans="1:19" x14ac:dyDescent="0.3">
      <c r="A40" s="82" t="s">
        <v>1144</v>
      </c>
      <c r="B40" s="64">
        <f>VLOOKUP($A40,'Return Data'!$B$7:$R$2292,3,0)</f>
        <v>44494</v>
      </c>
      <c r="C40" s="65">
        <f>VLOOKUP($A40,'Return Data'!$B$7:$R$2292,4,0)</f>
        <v>59.6614</v>
      </c>
      <c r="D40" s="65">
        <f>VLOOKUP($A40,'Return Data'!$B$7:$R$2292,9,0)</f>
        <v>44.275700000000001</v>
      </c>
      <c r="E40" s="66">
        <f t="shared" si="1"/>
        <v>2</v>
      </c>
      <c r="F40" s="65">
        <f>VLOOKUP($A40,'Return Data'!$B$7:$R$2292,10,0)</f>
        <v>34.546100000000003</v>
      </c>
      <c r="G40" s="66">
        <f t="shared" si="2"/>
        <v>2</v>
      </c>
      <c r="H40" s="65">
        <f>VLOOKUP($A40,'Return Data'!$B$7:$R$2292,11,0)</f>
        <v>19.187000000000001</v>
      </c>
      <c r="I40" s="66">
        <f t="shared" si="3"/>
        <v>3</v>
      </c>
      <c r="J40" s="65">
        <f>VLOOKUP($A40,'Return Data'!$B$7:$R$2292,12,0)</f>
        <v>13.3622</v>
      </c>
      <c r="K40" s="66">
        <f>RANK(J40,J$8:J$42,0)</f>
        <v>4</v>
      </c>
      <c r="L40" s="65">
        <f>VLOOKUP($A40,'Return Data'!$B$7:$R$2292,13,0)</f>
        <v>10.5983</v>
      </c>
      <c r="M40" s="66">
        <f>RANK(L40,L$8:L$42,0)</f>
        <v>5</v>
      </c>
      <c r="N40" s="65">
        <f>VLOOKUP($A40,'Return Data'!$B$7:$R$2292,17,0)</f>
        <v>5.7747999999999999</v>
      </c>
      <c r="O40" s="66">
        <f>RANK(N40,N$8:N$42,0)</f>
        <v>23</v>
      </c>
      <c r="P40" s="65">
        <f>VLOOKUP($A40,'Return Data'!$B$7:$R$2292,14,0)</f>
        <v>2.6623999999999999</v>
      </c>
      <c r="Q40" s="66">
        <f>RANK(P40,P$8:P$42,0)</f>
        <v>28</v>
      </c>
      <c r="R40" s="65">
        <f>VLOOKUP($A40,'Return Data'!$B$7:$R$2292,16,0)</f>
        <v>6.5296000000000003</v>
      </c>
      <c r="S40" s="67">
        <f t="shared" si="0"/>
        <v>28</v>
      </c>
    </row>
    <row r="41" spans="1:19" x14ac:dyDescent="0.3">
      <c r="A41" s="82" t="s">
        <v>1007</v>
      </c>
      <c r="B41" s="64">
        <f>VLOOKUP($A41,'Return Data'!$B$7:$R$2292,3,0)</f>
        <v>44494</v>
      </c>
      <c r="C41" s="65">
        <f>VLOOKUP($A41,'Return Data'!$B$7:$R$2292,4,0)</f>
        <v>77.086100000000002</v>
      </c>
      <c r="D41" s="65">
        <f>VLOOKUP($A41,'Return Data'!$B$7:$R$2292,9,0)</f>
        <v>-10.648099999999999</v>
      </c>
      <c r="E41" s="66">
        <f t="shared" si="1"/>
        <v>33</v>
      </c>
      <c r="F41" s="65">
        <f>VLOOKUP($A41,'Return Data'!$B$7:$R$2292,10,0)</f>
        <v>4.3818999999999999</v>
      </c>
      <c r="G41" s="66">
        <f t="shared" si="2"/>
        <v>30</v>
      </c>
      <c r="H41" s="65">
        <f>VLOOKUP($A41,'Return Data'!$B$7:$R$2292,11,0)</f>
        <v>2.6493000000000002</v>
      </c>
      <c r="I41" s="66">
        <f t="shared" si="3"/>
        <v>33</v>
      </c>
      <c r="J41" s="65">
        <f>VLOOKUP($A41,'Return Data'!$B$7:$R$2292,12,0)</f>
        <v>0.79190000000000005</v>
      </c>
      <c r="K41" s="66">
        <f>RANK(J41,J$8:J$42,0)</f>
        <v>30</v>
      </c>
      <c r="L41" s="65">
        <f>VLOOKUP($A41,'Return Data'!$B$7:$R$2292,13,0)</f>
        <v>1.2870999999999999</v>
      </c>
      <c r="M41" s="66">
        <f>RANK(L41,L$8:L$42,0)</f>
        <v>31</v>
      </c>
      <c r="N41" s="65">
        <f>VLOOKUP($A41,'Return Data'!$B$7:$R$2292,17,0)</f>
        <v>6.7968000000000002</v>
      </c>
      <c r="O41" s="66">
        <f>RANK(N41,N$8:N$42,0)</f>
        <v>19</v>
      </c>
      <c r="P41" s="65">
        <f>VLOOKUP($A41,'Return Data'!$B$7:$R$2292,14,0)</f>
        <v>9.6282999999999994</v>
      </c>
      <c r="Q41" s="66">
        <f>RANK(P41,P$8:P$42,0)</f>
        <v>7</v>
      </c>
      <c r="R41" s="65">
        <f>VLOOKUP($A41,'Return Data'!$B$7:$R$2292,16,0)</f>
        <v>8.8710000000000004</v>
      </c>
      <c r="S41" s="67">
        <f t="shared" si="0"/>
        <v>7</v>
      </c>
    </row>
    <row r="42" spans="1:19" x14ac:dyDescent="0.3">
      <c r="A42" s="82" t="s">
        <v>1009</v>
      </c>
      <c r="B42" s="64">
        <f>VLOOKUP($A42,'Return Data'!$B$7:$R$2292,3,0)</f>
        <v>44494</v>
      </c>
      <c r="C42" s="65">
        <f>VLOOKUP($A42,'Return Data'!$B$7:$R$2292,4,0)</f>
        <v>14.040100000000001</v>
      </c>
      <c r="D42" s="65">
        <f>VLOOKUP($A42,'Return Data'!$B$7:$R$2292,9,0)</f>
        <v>-15.2309</v>
      </c>
      <c r="E42" s="66">
        <f t="shared" si="1"/>
        <v>34</v>
      </c>
      <c r="F42" s="65">
        <f>VLOOKUP($A42,'Return Data'!$B$7:$R$2292,10,0)</f>
        <v>10.069800000000001</v>
      </c>
      <c r="G42" s="66">
        <f t="shared" si="2"/>
        <v>8</v>
      </c>
      <c r="H42" s="65">
        <f>VLOOKUP($A42,'Return Data'!$B$7:$R$2292,11,0)</f>
        <v>1.7309000000000001</v>
      </c>
      <c r="I42" s="66">
        <f t="shared" si="3"/>
        <v>34</v>
      </c>
      <c r="J42" s="65">
        <f>VLOOKUP($A42,'Return Data'!$B$7:$R$2292,12,0)</f>
        <v>-0.83179999999999998</v>
      </c>
      <c r="K42" s="66">
        <f>RANK(J42,J$8:J$42,0)</f>
        <v>31</v>
      </c>
      <c r="L42" s="65">
        <f>VLOOKUP($A42,'Return Data'!$B$7:$R$2292,13,0)</f>
        <v>2.9451000000000001</v>
      </c>
      <c r="M42" s="66">
        <f>RANK(L42,L$8:L$42,0)</f>
        <v>27</v>
      </c>
      <c r="N42" s="65">
        <f>VLOOKUP($A42,'Return Data'!$B$7:$R$2292,17,0)</f>
        <v>7.4569000000000001</v>
      </c>
      <c r="O42" s="66">
        <f>RANK(N42,N$8:N$42,0)</f>
        <v>13</v>
      </c>
      <c r="P42" s="65"/>
      <c r="Q42" s="66"/>
      <c r="R42" s="65">
        <f>VLOOKUP($A42,'Return Data'!$B$7:$R$2292,16,0)</f>
        <v>10.8065</v>
      </c>
      <c r="S42" s="67">
        <f t="shared" si="0"/>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65.824282352941168</v>
      </c>
      <c r="E44" s="88"/>
      <c r="F44" s="89">
        <f>AVERAGE(F8:F42)</f>
        <v>28.486091176470591</v>
      </c>
      <c r="G44" s="88"/>
      <c r="H44" s="89">
        <f>AVERAGE(H8:H42)</f>
        <v>18.088785294117645</v>
      </c>
      <c r="I44" s="88"/>
      <c r="J44" s="89">
        <f>AVERAGE(J8:J42)</f>
        <v>13.438470967741935</v>
      </c>
      <c r="K44" s="88"/>
      <c r="L44" s="89">
        <f>AVERAGE(L8:L42)</f>
        <v>11.657522580645162</v>
      </c>
      <c r="M44" s="88"/>
      <c r="N44" s="89">
        <f>AVERAGE(N8:N42)</f>
        <v>6.8856833333333327</v>
      </c>
      <c r="O44" s="88"/>
      <c r="P44" s="89">
        <f>AVERAGE(P8:P42)</f>
        <v>7.378220689655171</v>
      </c>
      <c r="Q44" s="88"/>
      <c r="R44" s="89">
        <f>AVERAGE(R8:R42)</f>
        <v>6.5947742857142853</v>
      </c>
      <c r="S44" s="90"/>
    </row>
    <row r="45" spans="1:19" x14ac:dyDescent="0.3">
      <c r="A45" s="87" t="s">
        <v>28</v>
      </c>
      <c r="B45" s="88"/>
      <c r="C45" s="88"/>
      <c r="D45" s="89">
        <f>MIN(D8:D42)</f>
        <v>-15.2309</v>
      </c>
      <c r="E45" s="88"/>
      <c r="F45" s="89">
        <f>MIN(F8:F42)</f>
        <v>2.2564000000000002</v>
      </c>
      <c r="G45" s="88"/>
      <c r="H45" s="89">
        <f>MIN(H8:H42)</f>
        <v>1.7309000000000001</v>
      </c>
      <c r="I45" s="88"/>
      <c r="J45" s="89">
        <f>MIN(J8:J42)</f>
        <v>-0.83179999999999998</v>
      </c>
      <c r="K45" s="88"/>
      <c r="L45" s="89">
        <f>MIN(L8:L42)</f>
        <v>1.2870999999999999</v>
      </c>
      <c r="M45" s="88"/>
      <c r="N45" s="89">
        <f>MIN(N8:N42)</f>
        <v>-5.2892000000000001</v>
      </c>
      <c r="O45" s="88"/>
      <c r="P45" s="89">
        <f>MIN(P8:P42)</f>
        <v>-3.6223999999999998</v>
      </c>
      <c r="Q45" s="88"/>
      <c r="R45" s="89">
        <f>MIN(R8:R42)</f>
        <v>-13.295500000000001</v>
      </c>
      <c r="S45" s="90"/>
    </row>
    <row r="46" spans="1:19" ht="15" thickBot="1" x14ac:dyDescent="0.35">
      <c r="A46" s="91" t="s">
        <v>29</v>
      </c>
      <c r="B46" s="92"/>
      <c r="C46" s="92"/>
      <c r="D46" s="93">
        <f>MAX(D8:D42)</f>
        <v>2154.1725999999999</v>
      </c>
      <c r="E46" s="92"/>
      <c r="F46" s="93">
        <f>MAX(F8:F42)</f>
        <v>710.41859999999997</v>
      </c>
      <c r="G46" s="92"/>
      <c r="H46" s="93">
        <f>MAX(H8:H42)</f>
        <v>360.96949999999998</v>
      </c>
      <c r="I46" s="92"/>
      <c r="J46" s="93">
        <f>MAX(J8:J42)</f>
        <v>244.613</v>
      </c>
      <c r="K46" s="92"/>
      <c r="L46" s="93">
        <f>MAX(L8:L42)</f>
        <v>181.96010000000001</v>
      </c>
      <c r="M46" s="92"/>
      <c r="N46" s="93">
        <f>MAX(N8:N42)</f>
        <v>9.4641999999999999</v>
      </c>
      <c r="O46" s="92"/>
      <c r="P46" s="93">
        <f>MAX(P8:P42)</f>
        <v>10.393700000000001</v>
      </c>
      <c r="Q46" s="92"/>
      <c r="R46" s="93">
        <f>MAX(R8:R42)</f>
        <v>24.976800000000001</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Data'!$B$7:$R$2292,3,0)</f>
        <v>44494</v>
      </c>
      <c r="C8" s="65">
        <f>VLOOKUP($A8,'Return Data'!$B$7:$R$2292,4,0)</f>
        <v>25.065200000000001</v>
      </c>
      <c r="D8" s="65">
        <f>VLOOKUP($A8,'Return Data'!$B$7:$R$2292,9,0)</f>
        <v>2.2921</v>
      </c>
      <c r="E8" s="66">
        <f>RANK(D8,D$8:D$42,0)</f>
        <v>11</v>
      </c>
      <c r="F8" s="65">
        <f>VLOOKUP($A8,'Return Data'!$B$7:$R$2292,10,0)</f>
        <v>5.7571000000000003</v>
      </c>
      <c r="G8" s="66">
        <f>RANK(F8,F$8:F$42,0)</f>
        <v>18</v>
      </c>
      <c r="H8" s="65">
        <f>VLOOKUP($A8,'Return Data'!$B$7:$R$2292,11,0)</f>
        <v>6.2723000000000004</v>
      </c>
      <c r="I8" s="66">
        <f>RANK(H8,H$8:H$42,0)</f>
        <v>16</v>
      </c>
      <c r="J8" s="65">
        <f>VLOOKUP($A8,'Return Data'!$B$7:$R$2292,12,0)</f>
        <v>7.9878999999999998</v>
      </c>
      <c r="K8" s="66">
        <f>RANK(J8,J$8:J$42,0)</f>
        <v>6</v>
      </c>
      <c r="L8" s="65">
        <f>VLOOKUP($A8,'Return Data'!$B$7:$R$2292,13,0)</f>
        <v>10.745100000000001</v>
      </c>
      <c r="M8" s="66">
        <f>RANK(L8,L$8:L$42,0)</f>
        <v>4</v>
      </c>
      <c r="N8" s="65">
        <f>VLOOKUP($A8,'Return Data'!$B$7:$R$2292,17,0)</f>
        <v>4.2903000000000002</v>
      </c>
      <c r="O8" s="66">
        <f>RANK(N8,N$8:N$42,0)</f>
        <v>26</v>
      </c>
      <c r="P8" s="65">
        <f>VLOOKUP($A8,'Return Data'!$B$7:$R$2292,14,0)</f>
        <v>3.8963000000000001</v>
      </c>
      <c r="Q8" s="66">
        <f>RANK(P8,P$8:P$42,0)</f>
        <v>24</v>
      </c>
      <c r="R8" s="65">
        <f>VLOOKUP($A8,'Return Data'!$B$7:$R$2292,16,0)</f>
        <v>7.5686999999999998</v>
      </c>
      <c r="S8" s="67">
        <f t="shared" ref="S8:S42" si="0">RANK(R8,R$8:R$42,0)</f>
        <v>23</v>
      </c>
    </row>
    <row r="9" spans="1:19" x14ac:dyDescent="0.3">
      <c r="A9" s="82" t="s">
        <v>1073</v>
      </c>
      <c r="B9" s="64">
        <f>VLOOKUP($A9,'Return Data'!$B$7:$R$2292,3,0)</f>
        <v>44494</v>
      </c>
      <c r="C9" s="65">
        <f>VLOOKUP($A9,'Return Data'!$B$7:$R$2292,4,0)</f>
        <v>1.3322000000000001</v>
      </c>
      <c r="D9" s="65"/>
      <c r="E9" s="66"/>
      <c r="F9" s="65"/>
      <c r="G9" s="66"/>
      <c r="H9" s="65"/>
      <c r="I9" s="66"/>
      <c r="J9" s="65"/>
      <c r="K9" s="66"/>
      <c r="L9" s="65"/>
      <c r="M9" s="66"/>
      <c r="N9" s="65"/>
      <c r="O9" s="66"/>
      <c r="P9" s="65"/>
      <c r="Q9" s="66"/>
      <c r="R9" s="65">
        <f>VLOOKUP($A9,'Return Data'!$B$7:$R$2292,16,0)</f>
        <v>-13.2972</v>
      </c>
      <c r="S9" s="67">
        <f t="shared" si="0"/>
        <v>35</v>
      </c>
    </row>
    <row r="10" spans="1:19" x14ac:dyDescent="0.3">
      <c r="A10" s="82" t="s">
        <v>1075</v>
      </c>
      <c r="B10" s="64">
        <f>VLOOKUP($A10,'Return Data'!$B$7:$R$2292,3,0)</f>
        <v>44494</v>
      </c>
      <c r="C10" s="65">
        <f>VLOOKUP($A10,'Return Data'!$B$7:$R$2292,4,0)</f>
        <v>21.947299999999998</v>
      </c>
      <c r="D10" s="65">
        <f>VLOOKUP($A10,'Return Data'!$B$7:$R$2292,9,0)</f>
        <v>3.0335000000000001</v>
      </c>
      <c r="E10" s="66">
        <f t="shared" ref="E10:E42" si="1">RANK(D10,D$8:D$42,0)</f>
        <v>8</v>
      </c>
      <c r="F10" s="65">
        <f>VLOOKUP($A10,'Return Data'!$B$7:$R$2292,10,0)</f>
        <v>6.5010000000000003</v>
      </c>
      <c r="G10" s="66">
        <f t="shared" ref="G10:G42" si="2">RANK(F10,F$8:F$42,0)</f>
        <v>12</v>
      </c>
      <c r="H10" s="65">
        <f>VLOOKUP($A10,'Return Data'!$B$7:$R$2292,11,0)</f>
        <v>6.43</v>
      </c>
      <c r="I10" s="66">
        <f t="shared" ref="I10:I42" si="3">RANK(H10,H$8:H$42,0)</f>
        <v>15</v>
      </c>
      <c r="J10" s="65">
        <f>VLOOKUP($A10,'Return Data'!$B$7:$R$2292,12,0)</f>
        <v>5.9001999999999999</v>
      </c>
      <c r="K10" s="66">
        <f t="shared" ref="K10:K19" si="4">RANK(J10,J$8:J$42,0)</f>
        <v>8</v>
      </c>
      <c r="L10" s="65">
        <f>VLOOKUP($A10,'Return Data'!$B$7:$R$2292,13,0)</f>
        <v>6.2736999999999998</v>
      </c>
      <c r="M10" s="66">
        <f t="shared" ref="M10:M19" si="5">RANK(L10,L$8:L$42,0)</f>
        <v>9</v>
      </c>
      <c r="N10" s="65">
        <f>VLOOKUP($A10,'Return Data'!$B$7:$R$2292,17,0)</f>
        <v>8.2975999999999992</v>
      </c>
      <c r="O10" s="66">
        <f t="shared" ref="O10:O19" si="6">RANK(N10,N$8:N$42,0)</f>
        <v>6</v>
      </c>
      <c r="P10" s="65">
        <f>VLOOKUP($A10,'Return Data'!$B$7:$R$2292,14,0)</f>
        <v>8.1054999999999993</v>
      </c>
      <c r="Q10" s="66">
        <f t="shared" ref="Q10:Q19" si="7">RANK(P10,P$8:P$42,0)</f>
        <v>13</v>
      </c>
      <c r="R10" s="65">
        <f>VLOOKUP($A10,'Return Data'!$B$7:$R$2292,16,0)</f>
        <v>8.5479000000000003</v>
      </c>
      <c r="S10" s="67">
        <f t="shared" si="0"/>
        <v>8</v>
      </c>
    </row>
    <row r="11" spans="1:19" x14ac:dyDescent="0.3">
      <c r="A11" s="82" t="s">
        <v>1076</v>
      </c>
      <c r="B11" s="64">
        <f>VLOOKUP($A11,'Return Data'!$B$7:$R$2292,3,0)</f>
        <v>44494</v>
      </c>
      <c r="C11" s="65">
        <f>VLOOKUP($A11,'Return Data'!$B$7:$R$2292,4,0)</f>
        <v>15.1921</v>
      </c>
      <c r="D11" s="65">
        <f>VLOOKUP($A11,'Return Data'!$B$7:$R$2292,9,0)</f>
        <v>-3.2768999999999999</v>
      </c>
      <c r="E11" s="66">
        <f t="shared" si="1"/>
        <v>31</v>
      </c>
      <c r="F11" s="65">
        <f>VLOOKUP($A11,'Return Data'!$B$7:$R$2292,10,0)</f>
        <v>2.9668999999999999</v>
      </c>
      <c r="G11" s="66">
        <f t="shared" si="2"/>
        <v>33</v>
      </c>
      <c r="H11" s="65">
        <f>VLOOKUP($A11,'Return Data'!$B$7:$R$2292,11,0)</f>
        <v>3.2111000000000001</v>
      </c>
      <c r="I11" s="66">
        <f t="shared" si="3"/>
        <v>30</v>
      </c>
      <c r="J11" s="65">
        <f>VLOOKUP($A11,'Return Data'!$B$7:$R$2292,12,0)</f>
        <v>2.5158999999999998</v>
      </c>
      <c r="K11" s="66">
        <f t="shared" si="4"/>
        <v>22</v>
      </c>
      <c r="L11" s="65">
        <f>VLOOKUP($A11,'Return Data'!$B$7:$R$2292,13,0)</f>
        <v>2.6238999999999999</v>
      </c>
      <c r="M11" s="66">
        <f t="shared" si="5"/>
        <v>23</v>
      </c>
      <c r="N11" s="65">
        <f>VLOOKUP($A11,'Return Data'!$B$7:$R$2292,17,0)</f>
        <v>5.0648999999999997</v>
      </c>
      <c r="O11" s="66">
        <f t="shared" si="6"/>
        <v>24</v>
      </c>
      <c r="P11" s="65">
        <f>VLOOKUP($A11,'Return Data'!$B$7:$R$2292,14,0)</f>
        <v>2.8784000000000001</v>
      </c>
      <c r="Q11" s="66">
        <f t="shared" si="7"/>
        <v>25</v>
      </c>
      <c r="R11" s="65">
        <f>VLOOKUP($A11,'Return Data'!$B$7:$R$2292,16,0)</f>
        <v>5.6128999999999998</v>
      </c>
      <c r="S11" s="67">
        <f t="shared" si="0"/>
        <v>30</v>
      </c>
    </row>
    <row r="12" spans="1:19" x14ac:dyDescent="0.3">
      <c r="A12" s="82" t="s">
        <v>1079</v>
      </c>
      <c r="B12" s="64">
        <f>VLOOKUP($A12,'Return Data'!$B$7:$R$2292,3,0)</f>
        <v>44494</v>
      </c>
      <c r="C12" s="65">
        <f>VLOOKUP($A12,'Return Data'!$B$7:$R$2292,4,0)</f>
        <v>65.346000000000004</v>
      </c>
      <c r="D12" s="65">
        <f>VLOOKUP($A12,'Return Data'!$B$7:$R$2292,9,0)</f>
        <v>0.3533</v>
      </c>
      <c r="E12" s="66">
        <f t="shared" si="1"/>
        <v>17</v>
      </c>
      <c r="F12" s="65">
        <f>VLOOKUP($A12,'Return Data'!$B$7:$R$2292,10,0)</f>
        <v>4.63</v>
      </c>
      <c r="G12" s="66">
        <f t="shared" si="2"/>
        <v>23</v>
      </c>
      <c r="H12" s="65">
        <f>VLOOKUP($A12,'Return Data'!$B$7:$R$2292,11,0)</f>
        <v>4.8391999999999999</v>
      </c>
      <c r="I12" s="66">
        <f t="shared" si="3"/>
        <v>20</v>
      </c>
      <c r="J12" s="65">
        <f>VLOOKUP($A12,'Return Data'!$B$7:$R$2292,12,0)</f>
        <v>3.8952</v>
      </c>
      <c r="K12" s="66">
        <f t="shared" si="4"/>
        <v>16</v>
      </c>
      <c r="L12" s="65">
        <f>VLOOKUP($A12,'Return Data'!$B$7:$R$2292,13,0)</f>
        <v>4.0929000000000002</v>
      </c>
      <c r="M12" s="66">
        <f t="shared" si="5"/>
        <v>16</v>
      </c>
      <c r="N12" s="65">
        <f>VLOOKUP($A12,'Return Data'!$B$7:$R$2292,17,0)</f>
        <v>6.8459000000000003</v>
      </c>
      <c r="O12" s="66">
        <f t="shared" si="6"/>
        <v>14</v>
      </c>
      <c r="P12" s="65">
        <f>VLOOKUP($A12,'Return Data'!$B$7:$R$2292,14,0)</f>
        <v>5.5812999999999997</v>
      </c>
      <c r="Q12" s="66">
        <f t="shared" si="7"/>
        <v>21</v>
      </c>
      <c r="R12" s="65">
        <f>VLOOKUP($A12,'Return Data'!$B$7:$R$2292,16,0)</f>
        <v>7.9604999999999997</v>
      </c>
      <c r="S12" s="67">
        <f t="shared" si="0"/>
        <v>15</v>
      </c>
    </row>
    <row r="13" spans="1:19" x14ac:dyDescent="0.3">
      <c r="A13" s="82" t="s">
        <v>1082</v>
      </c>
      <c r="B13" s="64">
        <f>VLOOKUP($A13,'Return Data'!$B$7:$R$2292,3,0)</f>
        <v>44494</v>
      </c>
      <c r="C13" s="65">
        <f>VLOOKUP($A13,'Return Data'!$B$7:$R$2292,4,0)</f>
        <v>24.776599999999998</v>
      </c>
      <c r="D13" s="65">
        <f>VLOOKUP($A13,'Return Data'!$B$7:$R$2292,9,0)</f>
        <v>8.5441000000000003</v>
      </c>
      <c r="E13" s="66">
        <f t="shared" si="1"/>
        <v>6</v>
      </c>
      <c r="F13" s="65">
        <f>VLOOKUP($A13,'Return Data'!$B$7:$R$2292,10,0)</f>
        <v>12.6198</v>
      </c>
      <c r="G13" s="66">
        <f t="shared" si="2"/>
        <v>4</v>
      </c>
      <c r="H13" s="65">
        <f>VLOOKUP($A13,'Return Data'!$B$7:$R$2292,11,0)</f>
        <v>12.726900000000001</v>
      </c>
      <c r="I13" s="66">
        <f t="shared" si="3"/>
        <v>4</v>
      </c>
      <c r="J13" s="65">
        <f>VLOOKUP($A13,'Return Data'!$B$7:$R$2292,12,0)</f>
        <v>15.8139</v>
      </c>
      <c r="K13" s="66">
        <f t="shared" si="4"/>
        <v>3</v>
      </c>
      <c r="L13" s="65">
        <f>VLOOKUP($A13,'Return Data'!$B$7:$R$2292,13,0)</f>
        <v>19.420999999999999</v>
      </c>
      <c r="M13" s="66">
        <f t="shared" si="5"/>
        <v>2</v>
      </c>
      <c r="N13" s="65">
        <f>VLOOKUP($A13,'Return Data'!$B$7:$R$2292,17,0)</f>
        <v>4.2611999999999997</v>
      </c>
      <c r="O13" s="66">
        <f t="shared" si="6"/>
        <v>27</v>
      </c>
      <c r="P13" s="65">
        <f>VLOOKUP($A13,'Return Data'!$B$7:$R$2292,14,0)</f>
        <v>5.1909000000000001</v>
      </c>
      <c r="Q13" s="66">
        <f t="shared" si="7"/>
        <v>22</v>
      </c>
      <c r="R13" s="65">
        <f>VLOOKUP($A13,'Return Data'!$B$7:$R$2292,16,0)</f>
        <v>7.9368999999999996</v>
      </c>
      <c r="S13" s="67">
        <f t="shared" si="0"/>
        <v>16</v>
      </c>
    </row>
    <row r="14" spans="1:19" x14ac:dyDescent="0.3">
      <c r="A14" s="82" t="s">
        <v>1084</v>
      </c>
      <c r="B14" s="64">
        <f>VLOOKUP($A14,'Return Data'!$B$7:$R$2292,3,0)</f>
        <v>44494</v>
      </c>
      <c r="C14" s="65">
        <f>VLOOKUP($A14,'Return Data'!$B$7:$R$2292,4,0)</f>
        <v>45.109499999999997</v>
      </c>
      <c r="D14" s="65">
        <f>VLOOKUP($A14,'Return Data'!$B$7:$R$2292,9,0)</f>
        <v>1.72</v>
      </c>
      <c r="E14" s="66">
        <f t="shared" si="1"/>
        <v>13</v>
      </c>
      <c r="F14" s="65">
        <f>VLOOKUP($A14,'Return Data'!$B$7:$R$2292,10,0)</f>
        <v>6.1337999999999999</v>
      </c>
      <c r="G14" s="66">
        <f t="shared" si="2"/>
        <v>14</v>
      </c>
      <c r="H14" s="65">
        <f>VLOOKUP($A14,'Return Data'!$B$7:$R$2292,11,0)</f>
        <v>6.8475999999999999</v>
      </c>
      <c r="I14" s="66">
        <f t="shared" si="3"/>
        <v>10</v>
      </c>
      <c r="J14" s="65">
        <f>VLOOKUP($A14,'Return Data'!$B$7:$R$2292,12,0)</f>
        <v>5.7683</v>
      </c>
      <c r="K14" s="66">
        <f t="shared" si="4"/>
        <v>9</v>
      </c>
      <c r="L14" s="65">
        <f>VLOOKUP($A14,'Return Data'!$B$7:$R$2292,13,0)</f>
        <v>6.1437999999999997</v>
      </c>
      <c r="M14" s="66">
        <f t="shared" si="5"/>
        <v>10</v>
      </c>
      <c r="N14" s="65">
        <f>VLOOKUP($A14,'Return Data'!$B$7:$R$2292,17,0)</f>
        <v>7.9846000000000004</v>
      </c>
      <c r="O14" s="66">
        <f t="shared" si="6"/>
        <v>7</v>
      </c>
      <c r="P14" s="65">
        <f>VLOOKUP($A14,'Return Data'!$B$7:$R$2292,14,0)</f>
        <v>8.5200999999999993</v>
      </c>
      <c r="Q14" s="66">
        <f t="shared" si="7"/>
        <v>10</v>
      </c>
      <c r="R14" s="65">
        <f>VLOOKUP($A14,'Return Data'!$B$7:$R$2292,16,0)</f>
        <v>7.9352</v>
      </c>
      <c r="S14" s="67">
        <f t="shared" si="0"/>
        <v>17</v>
      </c>
    </row>
    <row r="15" spans="1:19" x14ac:dyDescent="0.3">
      <c r="A15" s="82" t="s">
        <v>1086</v>
      </c>
      <c r="B15" s="64">
        <f>VLOOKUP($A15,'Return Data'!$B$7:$R$2292,3,0)</f>
        <v>44494</v>
      </c>
      <c r="C15" s="65">
        <f>VLOOKUP($A15,'Return Data'!$B$7:$R$2292,4,0)</f>
        <v>35.265000000000001</v>
      </c>
      <c r="D15" s="65">
        <f>VLOOKUP($A15,'Return Data'!$B$7:$R$2292,9,0)</f>
        <v>1.3737999999999999</v>
      </c>
      <c r="E15" s="66">
        <f t="shared" si="1"/>
        <v>15</v>
      </c>
      <c r="F15" s="65">
        <f>VLOOKUP($A15,'Return Data'!$B$7:$R$2292,10,0)</f>
        <v>5.8453999999999997</v>
      </c>
      <c r="G15" s="66">
        <f t="shared" si="2"/>
        <v>17</v>
      </c>
      <c r="H15" s="65">
        <f>VLOOKUP($A15,'Return Data'!$B$7:$R$2292,11,0)</f>
        <v>6.4524999999999997</v>
      </c>
      <c r="I15" s="66">
        <f t="shared" si="3"/>
        <v>14</v>
      </c>
      <c r="J15" s="65">
        <f>VLOOKUP($A15,'Return Data'!$B$7:$R$2292,12,0)</f>
        <v>6.2881999999999998</v>
      </c>
      <c r="K15" s="66">
        <f t="shared" si="4"/>
        <v>7</v>
      </c>
      <c r="L15" s="65">
        <f>VLOOKUP($A15,'Return Data'!$B$7:$R$2292,13,0)</f>
        <v>6.3140999999999998</v>
      </c>
      <c r="M15" s="66">
        <f t="shared" si="5"/>
        <v>8</v>
      </c>
      <c r="N15" s="65">
        <f>VLOOKUP($A15,'Return Data'!$B$7:$R$2292,17,0)</f>
        <v>8.6965000000000003</v>
      </c>
      <c r="O15" s="66">
        <f t="shared" si="6"/>
        <v>3</v>
      </c>
      <c r="P15" s="65">
        <f>VLOOKUP($A15,'Return Data'!$B$7:$R$2292,14,0)</f>
        <v>8.6662999999999997</v>
      </c>
      <c r="Q15" s="66">
        <f t="shared" si="7"/>
        <v>9</v>
      </c>
      <c r="R15" s="65">
        <f>VLOOKUP($A15,'Return Data'!$B$7:$R$2292,16,0)</f>
        <v>7.6391</v>
      </c>
      <c r="S15" s="67">
        <f t="shared" si="0"/>
        <v>21</v>
      </c>
    </row>
    <row r="16" spans="1:19" x14ac:dyDescent="0.3">
      <c r="A16" s="82" t="s">
        <v>1089</v>
      </c>
      <c r="B16" s="64">
        <f>VLOOKUP($A16,'Return Data'!$B$7:$R$2292,3,0)</f>
        <v>44494</v>
      </c>
      <c r="C16" s="65">
        <f>VLOOKUP($A16,'Return Data'!$B$7:$R$2292,4,0)</f>
        <v>37.607900000000001</v>
      </c>
      <c r="D16" s="65">
        <f>VLOOKUP($A16,'Return Data'!$B$7:$R$2292,9,0)</f>
        <v>1.5361</v>
      </c>
      <c r="E16" s="66">
        <f t="shared" si="1"/>
        <v>14</v>
      </c>
      <c r="F16" s="65">
        <f>VLOOKUP($A16,'Return Data'!$B$7:$R$2292,10,0)</f>
        <v>3.8708</v>
      </c>
      <c r="G16" s="66">
        <f t="shared" si="2"/>
        <v>29</v>
      </c>
      <c r="H16" s="65">
        <f>VLOOKUP($A16,'Return Data'!$B$7:$R$2292,11,0)</f>
        <v>4.3703000000000003</v>
      </c>
      <c r="I16" s="66">
        <f t="shared" si="3"/>
        <v>23</v>
      </c>
      <c r="J16" s="65">
        <f>VLOOKUP($A16,'Return Data'!$B$7:$R$2292,12,0)</f>
        <v>3.0586000000000002</v>
      </c>
      <c r="K16" s="66">
        <f t="shared" si="4"/>
        <v>18</v>
      </c>
      <c r="L16" s="65">
        <f>VLOOKUP($A16,'Return Data'!$B$7:$R$2292,13,0)</f>
        <v>3.1404999999999998</v>
      </c>
      <c r="M16" s="66">
        <f t="shared" si="5"/>
        <v>19</v>
      </c>
      <c r="N16" s="65">
        <f>VLOOKUP($A16,'Return Data'!$B$7:$R$2292,17,0)</f>
        <v>6.6889000000000003</v>
      </c>
      <c r="O16" s="66">
        <f t="shared" si="6"/>
        <v>15</v>
      </c>
      <c r="P16" s="65">
        <f>VLOOKUP($A16,'Return Data'!$B$7:$R$2292,14,0)</f>
        <v>8.0683000000000007</v>
      </c>
      <c r="Q16" s="66">
        <f t="shared" si="7"/>
        <v>14</v>
      </c>
      <c r="R16" s="65">
        <f>VLOOKUP($A16,'Return Data'!$B$7:$R$2292,16,0)</f>
        <v>7.5015999999999998</v>
      </c>
      <c r="S16" s="67">
        <f t="shared" si="0"/>
        <v>25</v>
      </c>
    </row>
    <row r="17" spans="1:19" x14ac:dyDescent="0.3">
      <c r="A17" s="82" t="s">
        <v>1092</v>
      </c>
      <c r="B17" s="64">
        <f>VLOOKUP($A17,'Return Data'!$B$7:$R$2292,3,0)</f>
        <v>44494</v>
      </c>
      <c r="C17" s="65">
        <f>VLOOKUP($A17,'Return Data'!$B$7:$R$2292,4,0)</f>
        <v>18.085999999999999</v>
      </c>
      <c r="D17" s="65">
        <f>VLOOKUP($A17,'Return Data'!$B$7:$R$2292,9,0)</f>
        <v>2.0347</v>
      </c>
      <c r="E17" s="66">
        <f t="shared" si="1"/>
        <v>12</v>
      </c>
      <c r="F17" s="65">
        <f>VLOOKUP($A17,'Return Data'!$B$7:$R$2292,10,0)</f>
        <v>7.3056999999999999</v>
      </c>
      <c r="G17" s="66">
        <f t="shared" si="2"/>
        <v>10</v>
      </c>
      <c r="H17" s="65">
        <f>VLOOKUP($A17,'Return Data'!$B$7:$R$2292,11,0)</f>
        <v>7.2611999999999997</v>
      </c>
      <c r="I17" s="66">
        <f t="shared" si="3"/>
        <v>9</v>
      </c>
      <c r="J17" s="65">
        <f>VLOOKUP($A17,'Return Data'!$B$7:$R$2292,12,0)</f>
        <v>5.4999000000000002</v>
      </c>
      <c r="K17" s="66">
        <f t="shared" si="4"/>
        <v>11</v>
      </c>
      <c r="L17" s="65">
        <f>VLOOKUP($A17,'Return Data'!$B$7:$R$2292,13,0)</f>
        <v>5.88</v>
      </c>
      <c r="M17" s="66">
        <f t="shared" si="5"/>
        <v>11</v>
      </c>
      <c r="N17" s="65">
        <f>VLOOKUP($A17,'Return Data'!$B$7:$R$2292,17,0)</f>
        <v>7.1722000000000001</v>
      </c>
      <c r="O17" s="66">
        <f t="shared" si="6"/>
        <v>12</v>
      </c>
      <c r="P17" s="65">
        <f>VLOOKUP($A17,'Return Data'!$B$7:$R$2292,14,0)</f>
        <v>7.2275</v>
      </c>
      <c r="Q17" s="66">
        <f t="shared" si="7"/>
        <v>19</v>
      </c>
      <c r="R17" s="65">
        <f>VLOOKUP($A17,'Return Data'!$B$7:$R$2292,16,0)</f>
        <v>8.1057000000000006</v>
      </c>
      <c r="S17" s="67">
        <f t="shared" si="0"/>
        <v>12</v>
      </c>
    </row>
    <row r="18" spans="1:19" x14ac:dyDescent="0.3">
      <c r="A18" s="82" t="s">
        <v>1095</v>
      </c>
      <c r="B18" s="64">
        <f>VLOOKUP($A18,'Return Data'!$B$7:$R$2292,3,0)</f>
        <v>44494</v>
      </c>
      <c r="C18" s="65">
        <f>VLOOKUP($A18,'Return Data'!$B$7:$R$2292,4,0)</f>
        <v>16.331800000000001</v>
      </c>
      <c r="D18" s="65">
        <f>VLOOKUP($A18,'Return Data'!$B$7:$R$2292,9,0)</f>
        <v>2.7387000000000001</v>
      </c>
      <c r="E18" s="66">
        <f t="shared" si="1"/>
        <v>9</v>
      </c>
      <c r="F18" s="65">
        <f>VLOOKUP($A18,'Return Data'!$B$7:$R$2292,10,0)</f>
        <v>6.0044000000000004</v>
      </c>
      <c r="G18" s="66">
        <f t="shared" si="2"/>
        <v>16</v>
      </c>
      <c r="H18" s="65">
        <f>VLOOKUP($A18,'Return Data'!$B$7:$R$2292,11,0)</f>
        <v>5.7679999999999998</v>
      </c>
      <c r="I18" s="66">
        <f t="shared" si="3"/>
        <v>18</v>
      </c>
      <c r="J18" s="65">
        <f>VLOOKUP($A18,'Return Data'!$B$7:$R$2292,12,0)</f>
        <v>5.3299000000000003</v>
      </c>
      <c r="K18" s="66">
        <f t="shared" si="4"/>
        <v>12</v>
      </c>
      <c r="L18" s="65">
        <f>VLOOKUP($A18,'Return Data'!$B$7:$R$2292,13,0)</f>
        <v>6.3998999999999997</v>
      </c>
      <c r="M18" s="66">
        <f t="shared" si="5"/>
        <v>7</v>
      </c>
      <c r="N18" s="65">
        <f>VLOOKUP($A18,'Return Data'!$B$7:$R$2292,17,0)</f>
        <v>7.6997999999999998</v>
      </c>
      <c r="O18" s="66">
        <f t="shared" si="6"/>
        <v>8</v>
      </c>
      <c r="P18" s="65">
        <f>VLOOKUP($A18,'Return Data'!$B$7:$R$2292,14,0)</f>
        <v>7.7327000000000004</v>
      </c>
      <c r="Q18" s="66">
        <f t="shared" si="7"/>
        <v>16</v>
      </c>
      <c r="R18" s="65">
        <f>VLOOKUP($A18,'Return Data'!$B$7:$R$2292,16,0)</f>
        <v>7.5590999999999999</v>
      </c>
      <c r="S18" s="67">
        <f t="shared" si="0"/>
        <v>24</v>
      </c>
    </row>
    <row r="19" spans="1:19" x14ac:dyDescent="0.3">
      <c r="A19" s="82" t="s">
        <v>1096</v>
      </c>
      <c r="B19" s="64">
        <f>VLOOKUP($A19,'Return Data'!$B$7:$R$2292,3,0)</f>
        <v>44494</v>
      </c>
      <c r="C19" s="65">
        <f>VLOOKUP($A19,'Return Data'!$B$7:$R$2292,4,0)</f>
        <v>12.455500000000001</v>
      </c>
      <c r="D19" s="65">
        <f>VLOOKUP($A19,'Return Data'!$B$7:$R$2292,9,0)</f>
        <v>-1.4257</v>
      </c>
      <c r="E19" s="66">
        <f t="shared" si="1"/>
        <v>23</v>
      </c>
      <c r="F19" s="65">
        <f>VLOOKUP($A19,'Return Data'!$B$7:$R$2292,10,0)</f>
        <v>3.9618000000000002</v>
      </c>
      <c r="G19" s="66">
        <f t="shared" si="2"/>
        <v>28</v>
      </c>
      <c r="H19" s="65">
        <f>VLOOKUP($A19,'Return Data'!$B$7:$R$2292,11,0)</f>
        <v>31.6187</v>
      </c>
      <c r="I19" s="66">
        <f t="shared" si="3"/>
        <v>2</v>
      </c>
      <c r="J19" s="65">
        <f>VLOOKUP($A19,'Return Data'!$B$7:$R$2292,12,0)</f>
        <v>23.023800000000001</v>
      </c>
      <c r="K19" s="66">
        <f t="shared" si="4"/>
        <v>2</v>
      </c>
      <c r="L19" s="65">
        <f>VLOOKUP($A19,'Return Data'!$B$7:$R$2292,13,0)</f>
        <v>19.017600000000002</v>
      </c>
      <c r="M19" s="66">
        <f t="shared" si="5"/>
        <v>3</v>
      </c>
      <c r="N19" s="65">
        <f>VLOOKUP($A19,'Return Data'!$B$7:$R$2292,17,0)</f>
        <v>-5.8585000000000003</v>
      </c>
      <c r="O19" s="66">
        <f t="shared" si="6"/>
        <v>30</v>
      </c>
      <c r="P19" s="65">
        <f>VLOOKUP($A19,'Return Data'!$B$7:$R$2292,14,0)</f>
        <v>-4.2885</v>
      </c>
      <c r="Q19" s="66">
        <f t="shared" si="7"/>
        <v>29</v>
      </c>
      <c r="R19" s="65">
        <f>VLOOKUP($A19,'Return Data'!$B$7:$R$2292,16,0)</f>
        <v>3.0379999999999998</v>
      </c>
      <c r="S19" s="67">
        <f t="shared" si="0"/>
        <v>31</v>
      </c>
    </row>
    <row r="20" spans="1:19" x14ac:dyDescent="0.3">
      <c r="A20" s="82" t="s">
        <v>1098</v>
      </c>
      <c r="B20" s="64">
        <f>VLOOKUP($A20,'Return Data'!$B$7:$R$2292,3,0)</f>
        <v>44494</v>
      </c>
      <c r="C20" s="65">
        <f>VLOOKUP($A20,'Return Data'!$B$7:$R$2292,4,0)</f>
        <v>4.4200000000000003E-2</v>
      </c>
      <c r="D20" s="65">
        <f>VLOOKUP($A20,'Return Data'!$B$7:$R$2292,9,0)</f>
        <v>8.0460999999999991</v>
      </c>
      <c r="E20" s="66">
        <f t="shared" si="1"/>
        <v>7</v>
      </c>
      <c r="F20" s="65">
        <f>VLOOKUP($A20,'Return Data'!$B$7:$R$2292,10,0)</f>
        <v>10.8362</v>
      </c>
      <c r="G20" s="66">
        <f t="shared" si="2"/>
        <v>7</v>
      </c>
      <c r="H20" s="65">
        <f>VLOOKUP($A20,'Return Data'!$B$7:$R$2292,11,0)</f>
        <v>10.8302</v>
      </c>
      <c r="I20" s="66">
        <f t="shared" si="3"/>
        <v>8</v>
      </c>
      <c r="J20" s="65"/>
      <c r="K20" s="66"/>
      <c r="L20" s="65"/>
      <c r="M20" s="66"/>
      <c r="N20" s="65"/>
      <c r="O20" s="66"/>
      <c r="P20" s="65"/>
      <c r="Q20" s="66"/>
      <c r="R20" s="65">
        <f>VLOOKUP($A20,'Return Data'!$B$7:$R$2292,16,0)</f>
        <v>-9.2840000000000007</v>
      </c>
      <c r="S20" s="67">
        <f t="shared" si="0"/>
        <v>34</v>
      </c>
    </row>
    <row r="21" spans="1:19" x14ac:dyDescent="0.3">
      <c r="A21" s="82" t="s">
        <v>1103</v>
      </c>
      <c r="B21" s="64">
        <f>VLOOKUP($A21,'Return Data'!$B$7:$R$2292,3,0)</f>
        <v>44494</v>
      </c>
      <c r="C21" s="65">
        <f>VLOOKUP($A21,'Return Data'!$B$7:$R$2292,4,0)</f>
        <v>40.651600000000002</v>
      </c>
      <c r="D21" s="65">
        <f>VLOOKUP($A21,'Return Data'!$B$7:$R$2292,9,0)</f>
        <v>2.4176000000000002</v>
      </c>
      <c r="E21" s="66">
        <f t="shared" si="1"/>
        <v>10</v>
      </c>
      <c r="F21" s="65">
        <f>VLOOKUP($A21,'Return Data'!$B$7:$R$2292,10,0)</f>
        <v>5.3795999999999999</v>
      </c>
      <c r="G21" s="66">
        <f t="shared" si="2"/>
        <v>19</v>
      </c>
      <c r="H21" s="65">
        <f>VLOOKUP($A21,'Return Data'!$B$7:$R$2292,11,0)</f>
        <v>5.9207999999999998</v>
      </c>
      <c r="I21" s="66">
        <f t="shared" si="3"/>
        <v>17</v>
      </c>
      <c r="J21" s="65">
        <f>VLOOKUP($A21,'Return Data'!$B$7:$R$2292,12,0)</f>
        <v>4.6337000000000002</v>
      </c>
      <c r="K21" s="66">
        <f>RANK(J21,J$8:J$42,0)</f>
        <v>14</v>
      </c>
      <c r="L21" s="65">
        <f>VLOOKUP($A21,'Return Data'!$B$7:$R$2292,13,0)</f>
        <v>4.9344999999999999</v>
      </c>
      <c r="M21" s="66">
        <f>RANK(L21,L$8:L$42,0)</f>
        <v>13</v>
      </c>
      <c r="N21" s="65">
        <f>VLOOKUP($A21,'Return Data'!$B$7:$R$2292,17,0)</f>
        <v>8.7248000000000001</v>
      </c>
      <c r="O21" s="66">
        <f>RANK(N21,N$8:N$42,0)</f>
        <v>2</v>
      </c>
      <c r="P21" s="65">
        <f>VLOOKUP($A21,'Return Data'!$B$7:$R$2292,14,0)</f>
        <v>9.6278000000000006</v>
      </c>
      <c r="Q21" s="66">
        <f>RANK(P21,P$8:P$42,0)</f>
        <v>3</v>
      </c>
      <c r="R21" s="65">
        <f>VLOOKUP($A21,'Return Data'!$B$7:$R$2292,16,0)</f>
        <v>8.1106999999999996</v>
      </c>
      <c r="S21" s="67">
        <f t="shared" si="0"/>
        <v>11</v>
      </c>
    </row>
    <row r="22" spans="1:19" x14ac:dyDescent="0.3">
      <c r="A22" s="82" t="s">
        <v>1104</v>
      </c>
      <c r="B22" s="64">
        <f>VLOOKUP($A22,'Return Data'!$B$7:$R$2292,3,0)</f>
        <v>44494</v>
      </c>
      <c r="C22" s="65">
        <f>VLOOKUP($A22,'Return Data'!$B$7:$R$2292,4,0)</f>
        <v>58.964500000000001</v>
      </c>
      <c r="D22" s="65">
        <f>VLOOKUP($A22,'Return Data'!$B$7:$R$2292,9,0)</f>
        <v>-0.3054</v>
      </c>
      <c r="E22" s="66">
        <f t="shared" si="1"/>
        <v>20</v>
      </c>
      <c r="F22" s="65">
        <f>VLOOKUP($A22,'Return Data'!$B$7:$R$2292,10,0)</f>
        <v>3.9689000000000001</v>
      </c>
      <c r="G22" s="66">
        <f t="shared" si="2"/>
        <v>27</v>
      </c>
      <c r="H22" s="65">
        <f>VLOOKUP($A22,'Return Data'!$B$7:$R$2292,11,0)</f>
        <v>3.4394</v>
      </c>
      <c r="I22" s="66">
        <f t="shared" si="3"/>
        <v>29</v>
      </c>
      <c r="J22" s="65">
        <f>VLOOKUP($A22,'Return Data'!$B$7:$R$2292,12,0)</f>
        <v>2.6461999999999999</v>
      </c>
      <c r="K22" s="66">
        <f>RANK(J22,J$8:J$42,0)</f>
        <v>19</v>
      </c>
      <c r="L22" s="65">
        <f>VLOOKUP($A22,'Return Data'!$B$7:$R$2292,13,0)</f>
        <v>2.3157000000000001</v>
      </c>
      <c r="M22" s="66">
        <f>RANK(L22,L$8:L$42,0)</f>
        <v>24</v>
      </c>
      <c r="N22" s="65">
        <f>VLOOKUP($A22,'Return Data'!$B$7:$R$2292,17,0)</f>
        <v>4.4865000000000004</v>
      </c>
      <c r="O22" s="66">
        <f>RANK(N22,N$8:N$42,0)</f>
        <v>25</v>
      </c>
      <c r="P22" s="65">
        <f>VLOOKUP($A22,'Return Data'!$B$7:$R$2292,14,0)</f>
        <v>6.0247999999999999</v>
      </c>
      <c r="Q22" s="66">
        <f>RANK(P22,P$8:P$42,0)</f>
        <v>20</v>
      </c>
      <c r="R22" s="65">
        <f>VLOOKUP($A22,'Return Data'!$B$7:$R$2292,16,0)</f>
        <v>7.7171000000000003</v>
      </c>
      <c r="S22" s="67">
        <f t="shared" si="0"/>
        <v>19</v>
      </c>
    </row>
    <row r="23" spans="1:19" x14ac:dyDescent="0.3">
      <c r="A23" s="82" t="s">
        <v>1108</v>
      </c>
      <c r="B23" s="64">
        <f>VLOOKUP($A23,'Return Data'!$B$7:$R$2292,3,0)</f>
        <v>44494</v>
      </c>
      <c r="C23" s="65">
        <f>VLOOKUP($A23,'Return Data'!$B$7:$R$2292,4,0)</f>
        <v>29.311299999999999</v>
      </c>
      <c r="D23" s="65">
        <f>VLOOKUP($A23,'Return Data'!$B$7:$R$2292,9,0)</f>
        <v>0.84419999999999995</v>
      </c>
      <c r="E23" s="66">
        <f t="shared" si="1"/>
        <v>16</v>
      </c>
      <c r="F23" s="65">
        <f>VLOOKUP($A23,'Return Data'!$B$7:$R$2292,10,0)</f>
        <v>6.1458000000000004</v>
      </c>
      <c r="G23" s="66">
        <f t="shared" si="2"/>
        <v>13</v>
      </c>
      <c r="H23" s="65">
        <f>VLOOKUP($A23,'Return Data'!$B$7:$R$2292,11,0)</f>
        <v>6.7030000000000003</v>
      </c>
      <c r="I23" s="66">
        <f t="shared" si="3"/>
        <v>11</v>
      </c>
      <c r="J23" s="65">
        <f>VLOOKUP($A23,'Return Data'!$B$7:$R$2292,12,0)</f>
        <v>5.6978999999999997</v>
      </c>
      <c r="K23" s="66">
        <f>RANK(J23,J$8:J$42,0)</f>
        <v>10</v>
      </c>
      <c r="L23" s="65">
        <f>VLOOKUP($A23,'Return Data'!$B$7:$R$2292,13,0)</f>
        <v>5.4263000000000003</v>
      </c>
      <c r="M23" s="66">
        <f>RANK(L23,L$8:L$42,0)</f>
        <v>12</v>
      </c>
      <c r="N23" s="65">
        <f>VLOOKUP($A23,'Return Data'!$B$7:$R$2292,17,0)</f>
        <v>8.4417000000000009</v>
      </c>
      <c r="O23" s="66">
        <f>RANK(N23,N$8:N$42,0)</f>
        <v>4</v>
      </c>
      <c r="P23" s="65">
        <f>VLOOKUP($A23,'Return Data'!$B$7:$R$2292,14,0)</f>
        <v>2.3241999999999998</v>
      </c>
      <c r="Q23" s="66">
        <f>RANK(P23,P$8:P$42,0)</f>
        <v>26</v>
      </c>
      <c r="R23" s="65">
        <f>VLOOKUP($A23,'Return Data'!$B$7:$R$2292,16,0)</f>
        <v>5.8465999999999996</v>
      </c>
      <c r="S23" s="67">
        <f t="shared" si="0"/>
        <v>29</v>
      </c>
    </row>
    <row r="24" spans="1:19" x14ac:dyDescent="0.3">
      <c r="A24" s="82" t="s">
        <v>1109</v>
      </c>
      <c r="B24" s="64">
        <f>VLOOKUP($A24,'Return Data'!$B$7:$R$2292,3,0)</f>
        <v>44494</v>
      </c>
      <c r="C24" s="65">
        <f>VLOOKUP($A24,'Return Data'!$B$7:$R$2292,4,0)</f>
        <v>2.2222</v>
      </c>
      <c r="D24" s="65">
        <f>VLOOKUP($A24,'Return Data'!$B$7:$R$2292,9,0)</f>
        <v>2154.3791000000001</v>
      </c>
      <c r="E24" s="66">
        <f t="shared" si="1"/>
        <v>1</v>
      </c>
      <c r="F24" s="65">
        <f>VLOOKUP($A24,'Return Data'!$B$7:$R$2292,10,0)</f>
        <v>710.48670000000004</v>
      </c>
      <c r="G24" s="66">
        <f t="shared" si="2"/>
        <v>1</v>
      </c>
      <c r="H24" s="65">
        <f>VLOOKUP($A24,'Return Data'!$B$7:$R$2292,11,0)</f>
        <v>361.00409999999999</v>
      </c>
      <c r="I24" s="66">
        <f t="shared" si="3"/>
        <v>1</v>
      </c>
      <c r="J24" s="65">
        <f>VLOOKUP($A24,'Return Data'!$B$7:$R$2292,12,0)</f>
        <v>244.63640000000001</v>
      </c>
      <c r="K24" s="66">
        <f>RANK(J24,J$8:J$42,0)</f>
        <v>1</v>
      </c>
      <c r="L24" s="65">
        <f>VLOOKUP($A24,'Return Data'!$B$7:$R$2292,13,0)</f>
        <v>181.97749999999999</v>
      </c>
      <c r="M24" s="66">
        <f>RANK(L24,L$8:L$42,0)</f>
        <v>1</v>
      </c>
      <c r="N24" s="65"/>
      <c r="O24" s="66"/>
      <c r="P24" s="65"/>
      <c r="Q24" s="66"/>
      <c r="R24" s="65">
        <f>VLOOKUP($A24,'Return Data'!$B$7:$R$2292,16,0)</f>
        <v>24.977799999999998</v>
      </c>
      <c r="S24" s="67">
        <f t="shared" si="0"/>
        <v>1</v>
      </c>
    </row>
    <row r="25" spans="1:19" x14ac:dyDescent="0.3">
      <c r="A25" s="82" t="s">
        <v>1113</v>
      </c>
      <c r="B25" s="64">
        <f>VLOOKUP($A25,'Return Data'!$B$7:$R$2292,3,0)</f>
        <v>44494</v>
      </c>
      <c r="C25" s="65">
        <f>VLOOKUP($A25,'Return Data'!$B$7:$R$2292,4,0)</f>
        <v>8.72E-2</v>
      </c>
      <c r="D25" s="65">
        <f>VLOOKUP($A25,'Return Data'!$B$7:$R$2292,9,0)</f>
        <v>10.901999999999999</v>
      </c>
      <c r="E25" s="66">
        <f t="shared" si="1"/>
        <v>4</v>
      </c>
      <c r="F25" s="65">
        <f>VLOOKUP($A25,'Return Data'!$B$7:$R$2292,10,0)</f>
        <v>10.989599999999999</v>
      </c>
      <c r="G25" s="66">
        <f t="shared" si="2"/>
        <v>5</v>
      </c>
      <c r="H25" s="65">
        <f>VLOOKUP($A25,'Return Data'!$B$7:$R$2292,11,0)</f>
        <v>11.24</v>
      </c>
      <c r="I25" s="66">
        <f t="shared" si="3"/>
        <v>5</v>
      </c>
      <c r="J25" s="65"/>
      <c r="K25" s="66"/>
      <c r="L25" s="65"/>
      <c r="M25" s="66"/>
      <c r="N25" s="65"/>
      <c r="O25" s="66"/>
      <c r="P25" s="65"/>
      <c r="Q25" s="66"/>
      <c r="R25" s="65">
        <f>VLOOKUP($A25,'Return Data'!$B$7:$R$2292,16,0)</f>
        <v>-6.6847000000000003</v>
      </c>
      <c r="S25" s="67">
        <f t="shared" si="0"/>
        <v>33</v>
      </c>
    </row>
    <row r="26" spans="1:19" x14ac:dyDescent="0.3">
      <c r="A26" s="82" t="s">
        <v>1115</v>
      </c>
      <c r="B26" s="64">
        <f>VLOOKUP($A26,'Return Data'!$B$7:$R$2292,3,0)</f>
        <v>44494</v>
      </c>
      <c r="C26" s="65">
        <f>VLOOKUP($A26,'Return Data'!$B$7:$R$2292,4,0)</f>
        <v>14.883800000000001</v>
      </c>
      <c r="D26" s="65">
        <f>VLOOKUP($A26,'Return Data'!$B$7:$R$2292,9,0)</f>
        <v>19.264299999999999</v>
      </c>
      <c r="E26" s="66">
        <f t="shared" si="1"/>
        <v>3</v>
      </c>
      <c r="F26" s="65">
        <f>VLOOKUP($A26,'Return Data'!$B$7:$R$2292,10,0)</f>
        <v>17.6493</v>
      </c>
      <c r="G26" s="66">
        <f t="shared" si="2"/>
        <v>3</v>
      </c>
      <c r="H26" s="65">
        <f>VLOOKUP($A26,'Return Data'!$B$7:$R$2292,11,0)</f>
        <v>11.207000000000001</v>
      </c>
      <c r="I26" s="66">
        <f t="shared" si="3"/>
        <v>6</v>
      </c>
      <c r="J26" s="65">
        <f>VLOOKUP($A26,'Return Data'!$B$7:$R$2292,12,0)</f>
        <v>8.1171000000000006</v>
      </c>
      <c r="K26" s="66">
        <f t="shared" ref="K26:K38" si="8">RANK(J26,J$8:J$42,0)</f>
        <v>5</v>
      </c>
      <c r="L26" s="65">
        <f>VLOOKUP($A26,'Return Data'!$B$7:$R$2292,13,0)</f>
        <v>6.8654999999999999</v>
      </c>
      <c r="M26" s="66">
        <f t="shared" ref="M26:M38" si="9">RANK(L26,L$8:L$42,0)</f>
        <v>6</v>
      </c>
      <c r="N26" s="65">
        <f>VLOOKUP($A26,'Return Data'!$B$7:$R$2292,17,0)</f>
        <v>3.2084000000000001</v>
      </c>
      <c r="O26" s="66">
        <f t="shared" ref="O26:O38" si="10">RANK(N26,N$8:N$42,0)</f>
        <v>29</v>
      </c>
      <c r="P26" s="65">
        <f>VLOOKUP($A26,'Return Data'!$B$7:$R$2292,14,0)</f>
        <v>4.5000999999999998</v>
      </c>
      <c r="Q26" s="66">
        <f t="shared" ref="Q26:Q38" si="11">RANK(P26,P$8:P$42,0)</f>
        <v>23</v>
      </c>
      <c r="R26" s="65">
        <f>VLOOKUP($A26,'Return Data'!$B$7:$R$2292,16,0)</f>
        <v>6.2347999999999999</v>
      </c>
      <c r="S26" s="67">
        <f t="shared" si="0"/>
        <v>28</v>
      </c>
    </row>
    <row r="27" spans="1:19" x14ac:dyDescent="0.3">
      <c r="A27" s="82" t="s">
        <v>1118</v>
      </c>
      <c r="B27" s="64">
        <f>VLOOKUP($A27,'Return Data'!$B$7:$R$2292,3,0)</f>
        <v>44494</v>
      </c>
      <c r="C27" s="65">
        <f>VLOOKUP($A27,'Return Data'!$B$7:$R$2292,4,0)</f>
        <v>101.38</v>
      </c>
      <c r="D27" s="65">
        <f>VLOOKUP($A27,'Return Data'!$B$7:$R$2292,9,0)</f>
        <v>-0.28560000000000002</v>
      </c>
      <c r="E27" s="66">
        <f t="shared" si="1"/>
        <v>19</v>
      </c>
      <c r="F27" s="65">
        <f>VLOOKUP($A27,'Return Data'!$B$7:$R$2292,10,0)</f>
        <v>6.8315999999999999</v>
      </c>
      <c r="G27" s="66">
        <f t="shared" si="2"/>
        <v>11</v>
      </c>
      <c r="H27" s="65">
        <f>VLOOKUP($A27,'Return Data'!$B$7:$R$2292,11,0)</f>
        <v>6.5750999999999999</v>
      </c>
      <c r="I27" s="66">
        <f t="shared" si="3"/>
        <v>12</v>
      </c>
      <c r="J27" s="65">
        <f>VLOOKUP($A27,'Return Data'!$B$7:$R$2292,12,0)</f>
        <v>4.7629999999999999</v>
      </c>
      <c r="K27" s="66">
        <f t="shared" si="8"/>
        <v>13</v>
      </c>
      <c r="L27" s="65">
        <f>VLOOKUP($A27,'Return Data'!$B$7:$R$2292,13,0)</f>
        <v>4.6501999999999999</v>
      </c>
      <c r="M27" s="66">
        <f t="shared" si="9"/>
        <v>14</v>
      </c>
      <c r="N27" s="65">
        <f>VLOOKUP($A27,'Return Data'!$B$7:$R$2292,17,0)</f>
        <v>8.3727999999999998</v>
      </c>
      <c r="O27" s="66">
        <f t="shared" si="10"/>
        <v>5</v>
      </c>
      <c r="P27" s="65">
        <f>VLOOKUP($A27,'Return Data'!$B$7:$R$2292,14,0)</f>
        <v>9.6442999999999994</v>
      </c>
      <c r="Q27" s="66">
        <f t="shared" si="11"/>
        <v>2</v>
      </c>
      <c r="R27" s="65">
        <f>VLOOKUP($A27,'Return Data'!$B$7:$R$2292,16,0)</f>
        <v>9.3064</v>
      </c>
      <c r="S27" s="67">
        <f t="shared" si="0"/>
        <v>3</v>
      </c>
    </row>
    <row r="28" spans="1:19" x14ac:dyDescent="0.3">
      <c r="A28" s="82" t="s">
        <v>1121</v>
      </c>
      <c r="B28" s="64">
        <f>VLOOKUP($A28,'Return Data'!$B$7:$R$2292,3,0)</f>
        <v>44494</v>
      </c>
      <c r="C28" s="65">
        <f>VLOOKUP($A28,'Return Data'!$B$7:$R$2292,4,0)</f>
        <v>46.148200000000003</v>
      </c>
      <c r="D28" s="65">
        <f>VLOOKUP($A28,'Return Data'!$B$7:$R$2292,9,0)</f>
        <v>-5.9805000000000001</v>
      </c>
      <c r="E28" s="66">
        <f t="shared" si="1"/>
        <v>32</v>
      </c>
      <c r="F28" s="65">
        <f>VLOOKUP($A28,'Return Data'!$B$7:$R$2292,10,0)</f>
        <v>3.0468999999999999</v>
      </c>
      <c r="G28" s="66">
        <f t="shared" si="2"/>
        <v>32</v>
      </c>
      <c r="H28" s="65">
        <f>VLOOKUP($A28,'Return Data'!$B$7:$R$2292,11,0)</f>
        <v>3.0525000000000002</v>
      </c>
      <c r="I28" s="66">
        <f t="shared" si="3"/>
        <v>31</v>
      </c>
      <c r="J28" s="65">
        <f>VLOOKUP($A28,'Return Data'!$B$7:$R$2292,12,0)</f>
        <v>2.3715000000000002</v>
      </c>
      <c r="K28" s="66">
        <f t="shared" si="8"/>
        <v>23</v>
      </c>
      <c r="L28" s="65">
        <f>VLOOKUP($A28,'Return Data'!$B$7:$R$2292,13,0)</f>
        <v>2.2581000000000002</v>
      </c>
      <c r="M28" s="66">
        <f t="shared" si="9"/>
        <v>26</v>
      </c>
      <c r="N28" s="65">
        <f>VLOOKUP($A28,'Return Data'!$B$7:$R$2292,17,0)</f>
        <v>6.1146000000000003</v>
      </c>
      <c r="O28" s="66">
        <f t="shared" si="10"/>
        <v>19</v>
      </c>
      <c r="P28" s="65">
        <f>VLOOKUP($A28,'Return Data'!$B$7:$R$2292,14,0)</f>
        <v>8.1305999999999994</v>
      </c>
      <c r="Q28" s="66">
        <f t="shared" si="11"/>
        <v>12</v>
      </c>
      <c r="R28" s="65">
        <f>VLOOKUP($A28,'Return Data'!$B$7:$R$2292,16,0)</f>
        <v>8.3302999999999994</v>
      </c>
      <c r="S28" s="67">
        <f t="shared" si="0"/>
        <v>9</v>
      </c>
    </row>
    <row r="29" spans="1:19" x14ac:dyDescent="0.3">
      <c r="A29" s="82" t="s">
        <v>1122</v>
      </c>
      <c r="B29" s="64">
        <f>VLOOKUP($A29,'Return Data'!$B$7:$R$2292,3,0)</f>
        <v>44494</v>
      </c>
      <c r="C29" s="65">
        <f>VLOOKUP($A29,'Return Data'!$B$7:$R$2292,4,0)</f>
        <v>47.640599999999999</v>
      </c>
      <c r="D29" s="65">
        <f>VLOOKUP($A29,'Return Data'!$B$7:$R$2292,9,0)</f>
        <v>-3.2435</v>
      </c>
      <c r="E29" s="66">
        <f t="shared" si="1"/>
        <v>30</v>
      </c>
      <c r="F29" s="65">
        <f>VLOOKUP($A29,'Return Data'!$B$7:$R$2292,10,0)</f>
        <v>4.1185</v>
      </c>
      <c r="G29" s="66">
        <f t="shared" si="2"/>
        <v>26</v>
      </c>
      <c r="H29" s="65">
        <f>VLOOKUP($A29,'Return Data'!$B$7:$R$2292,11,0)</f>
        <v>4.0518999999999998</v>
      </c>
      <c r="I29" s="66">
        <f t="shared" si="3"/>
        <v>26</v>
      </c>
      <c r="J29" s="65">
        <f>VLOOKUP($A29,'Return Data'!$B$7:$R$2292,12,0)</f>
        <v>2.0950000000000002</v>
      </c>
      <c r="K29" s="66">
        <f t="shared" si="8"/>
        <v>25</v>
      </c>
      <c r="L29" s="65">
        <f>VLOOKUP($A29,'Return Data'!$B$7:$R$2292,13,0)</f>
        <v>2.8216000000000001</v>
      </c>
      <c r="M29" s="66">
        <f t="shared" si="9"/>
        <v>20</v>
      </c>
      <c r="N29" s="65">
        <f>VLOOKUP($A29,'Return Data'!$B$7:$R$2292,17,0)</f>
        <v>6.0419999999999998</v>
      </c>
      <c r="O29" s="66">
        <f t="shared" si="10"/>
        <v>20</v>
      </c>
      <c r="P29" s="65">
        <f>VLOOKUP($A29,'Return Data'!$B$7:$R$2292,14,0)</f>
        <v>7.3878000000000004</v>
      </c>
      <c r="Q29" s="66">
        <f t="shared" si="11"/>
        <v>18</v>
      </c>
      <c r="R29" s="65">
        <f>VLOOKUP($A29,'Return Data'!$B$7:$R$2292,16,0)</f>
        <v>7.6661999999999999</v>
      </c>
      <c r="S29" s="67">
        <f t="shared" si="0"/>
        <v>20</v>
      </c>
    </row>
    <row r="30" spans="1:19" x14ac:dyDescent="0.3">
      <c r="A30" s="82" t="s">
        <v>1124</v>
      </c>
      <c r="B30" s="64">
        <f>VLOOKUP($A30,'Return Data'!$B$7:$R$2292,3,0)</f>
        <v>44494</v>
      </c>
      <c r="C30" s="65">
        <f>VLOOKUP($A30,'Return Data'!$B$7:$R$2292,4,0)</f>
        <v>35.255400000000002</v>
      </c>
      <c r="D30" s="65">
        <f>VLOOKUP($A30,'Return Data'!$B$7:$R$2292,9,0)</f>
        <v>-2.9881000000000002</v>
      </c>
      <c r="E30" s="66">
        <f t="shared" si="1"/>
        <v>29</v>
      </c>
      <c r="F30" s="65">
        <f>VLOOKUP($A30,'Return Data'!$B$7:$R$2292,10,0)</f>
        <v>5.3087</v>
      </c>
      <c r="G30" s="66">
        <f t="shared" si="2"/>
        <v>21</v>
      </c>
      <c r="H30" s="65">
        <f>VLOOKUP($A30,'Return Data'!$B$7:$R$2292,11,0)</f>
        <v>4.6759000000000004</v>
      </c>
      <c r="I30" s="66">
        <f t="shared" si="3"/>
        <v>21</v>
      </c>
      <c r="J30" s="65">
        <f>VLOOKUP($A30,'Return Data'!$B$7:$R$2292,12,0)</f>
        <v>2.0066000000000002</v>
      </c>
      <c r="K30" s="66">
        <f t="shared" si="8"/>
        <v>26</v>
      </c>
      <c r="L30" s="65">
        <f>VLOOKUP($A30,'Return Data'!$B$7:$R$2292,13,0)</f>
        <v>2.2039</v>
      </c>
      <c r="M30" s="66">
        <f t="shared" si="9"/>
        <v>27</v>
      </c>
      <c r="N30" s="65">
        <f>VLOOKUP($A30,'Return Data'!$B$7:$R$2292,17,0)</f>
        <v>5.5027999999999997</v>
      </c>
      <c r="O30" s="66">
        <f t="shared" si="10"/>
        <v>21</v>
      </c>
      <c r="P30" s="65">
        <f>VLOOKUP($A30,'Return Data'!$B$7:$R$2292,14,0)</f>
        <v>7.9394999999999998</v>
      </c>
      <c r="Q30" s="66">
        <f t="shared" si="11"/>
        <v>15</v>
      </c>
      <c r="R30" s="65">
        <f>VLOOKUP($A30,'Return Data'!$B$7:$R$2292,16,0)</f>
        <v>6.8987999999999996</v>
      </c>
      <c r="S30" s="67">
        <f t="shared" si="0"/>
        <v>26</v>
      </c>
    </row>
    <row r="31" spans="1:19" x14ac:dyDescent="0.3">
      <c r="A31" s="82" t="s">
        <v>1126</v>
      </c>
      <c r="B31" s="64">
        <f>VLOOKUP($A31,'Return Data'!$B$7:$R$2292,3,0)</f>
        <v>44494</v>
      </c>
      <c r="C31" s="65">
        <f>VLOOKUP($A31,'Return Data'!$B$7:$R$2292,4,0)</f>
        <v>31.738399999999999</v>
      </c>
      <c r="D31" s="65">
        <f>VLOOKUP($A31,'Return Data'!$B$7:$R$2292,9,0)</f>
        <v>-2.8532999999999999</v>
      </c>
      <c r="E31" s="66">
        <f t="shared" si="1"/>
        <v>27</v>
      </c>
      <c r="F31" s="65">
        <f>VLOOKUP($A31,'Return Data'!$B$7:$R$2292,10,0)</f>
        <v>5.2061000000000002</v>
      </c>
      <c r="G31" s="66">
        <f t="shared" si="2"/>
        <v>22</v>
      </c>
      <c r="H31" s="65">
        <f>VLOOKUP($A31,'Return Data'!$B$7:$R$2292,11,0)</f>
        <v>4.6676000000000002</v>
      </c>
      <c r="I31" s="66">
        <f t="shared" si="3"/>
        <v>22</v>
      </c>
      <c r="J31" s="65">
        <f>VLOOKUP($A31,'Return Data'!$B$7:$R$2292,12,0)</f>
        <v>3.569</v>
      </c>
      <c r="K31" s="66">
        <f t="shared" si="8"/>
        <v>17</v>
      </c>
      <c r="L31" s="65">
        <f>VLOOKUP($A31,'Return Data'!$B$7:$R$2292,13,0)</f>
        <v>3.3767</v>
      </c>
      <c r="M31" s="66">
        <f t="shared" si="9"/>
        <v>18</v>
      </c>
      <c r="N31" s="65">
        <f>VLOOKUP($A31,'Return Data'!$B$7:$R$2292,17,0)</f>
        <v>7.6749000000000001</v>
      </c>
      <c r="O31" s="66">
        <f t="shared" si="10"/>
        <v>9</v>
      </c>
      <c r="P31" s="65">
        <f>VLOOKUP($A31,'Return Data'!$B$7:$R$2292,14,0)</f>
        <v>9.0675000000000008</v>
      </c>
      <c r="Q31" s="66">
        <f t="shared" si="11"/>
        <v>5</v>
      </c>
      <c r="R31" s="65">
        <f>VLOOKUP($A31,'Return Data'!$B$7:$R$2292,16,0)</f>
        <v>9.1477000000000004</v>
      </c>
      <c r="S31" s="67">
        <f t="shared" si="0"/>
        <v>4</v>
      </c>
    </row>
    <row r="32" spans="1:19" x14ac:dyDescent="0.3">
      <c r="A32" s="82" t="s">
        <v>1129</v>
      </c>
      <c r="B32" s="64">
        <f>VLOOKUP($A32,'Return Data'!$B$7:$R$2292,3,0)</f>
        <v>44494</v>
      </c>
      <c r="C32" s="65">
        <f>VLOOKUP($A32,'Return Data'!$B$7:$R$2292,4,0)</f>
        <v>54.328600000000002</v>
      </c>
      <c r="D32" s="65">
        <f>VLOOKUP($A32,'Return Data'!$B$7:$R$2292,9,0)</f>
        <v>0.17560000000000001</v>
      </c>
      <c r="E32" s="66">
        <f t="shared" si="1"/>
        <v>18</v>
      </c>
      <c r="F32" s="65">
        <f>VLOOKUP($A32,'Return Data'!$B$7:$R$2292,10,0)</f>
        <v>3.6082999999999998</v>
      </c>
      <c r="G32" s="66">
        <f t="shared" si="2"/>
        <v>31</v>
      </c>
      <c r="H32" s="65">
        <f>VLOOKUP($A32,'Return Data'!$B$7:$R$2292,11,0)</f>
        <v>4.0038999999999998</v>
      </c>
      <c r="I32" s="66">
        <f t="shared" si="3"/>
        <v>28</v>
      </c>
      <c r="J32" s="65">
        <f>VLOOKUP($A32,'Return Data'!$B$7:$R$2292,12,0)</f>
        <v>1.8751</v>
      </c>
      <c r="K32" s="66">
        <f t="shared" si="8"/>
        <v>28</v>
      </c>
      <c r="L32" s="65">
        <f>VLOOKUP($A32,'Return Data'!$B$7:$R$2292,13,0)</f>
        <v>1.9918</v>
      </c>
      <c r="M32" s="66">
        <f t="shared" si="9"/>
        <v>28</v>
      </c>
      <c r="N32" s="65">
        <f>VLOOKUP($A32,'Return Data'!$B$7:$R$2292,17,0)</f>
        <v>6.6105999999999998</v>
      </c>
      <c r="O32" s="66">
        <f t="shared" si="10"/>
        <v>16</v>
      </c>
      <c r="P32" s="65">
        <f>VLOOKUP($A32,'Return Data'!$B$7:$R$2292,14,0)</f>
        <v>8.8613</v>
      </c>
      <c r="Q32" s="66">
        <f t="shared" si="11"/>
        <v>8</v>
      </c>
      <c r="R32" s="65">
        <f>VLOOKUP($A32,'Return Data'!$B$7:$R$2292,16,0)</f>
        <v>8.2716999999999992</v>
      </c>
      <c r="S32" s="67">
        <f t="shared" si="0"/>
        <v>10</v>
      </c>
    </row>
    <row r="33" spans="1:19" x14ac:dyDescent="0.3">
      <c r="A33" s="82" t="s">
        <v>1130</v>
      </c>
      <c r="B33" s="64">
        <f>VLOOKUP($A33,'Return Data'!$B$7:$R$2292,3,0)</f>
        <v>44494</v>
      </c>
      <c r="C33" s="65">
        <f>VLOOKUP($A33,'Return Data'!$B$7:$R$2292,4,0)</f>
        <v>50.893300000000004</v>
      </c>
      <c r="D33" s="65">
        <f>VLOOKUP($A33,'Return Data'!$B$7:$R$2292,9,0)</f>
        <v>-1.9816</v>
      </c>
      <c r="E33" s="66">
        <f t="shared" si="1"/>
        <v>24</v>
      </c>
      <c r="F33" s="65">
        <f>VLOOKUP($A33,'Return Data'!$B$7:$R$2292,10,0)</f>
        <v>4.42</v>
      </c>
      <c r="G33" s="66">
        <f t="shared" si="2"/>
        <v>24</v>
      </c>
      <c r="H33" s="65">
        <f>VLOOKUP($A33,'Return Data'!$B$7:$R$2292,11,0)</f>
        <v>4.0319000000000003</v>
      </c>
      <c r="I33" s="66">
        <f t="shared" si="3"/>
        <v>27</v>
      </c>
      <c r="J33" s="65">
        <f>VLOOKUP($A33,'Return Data'!$B$7:$R$2292,12,0)</f>
        <v>1.8980999999999999</v>
      </c>
      <c r="K33" s="66">
        <f t="shared" si="8"/>
        <v>27</v>
      </c>
      <c r="L33" s="65">
        <f>VLOOKUP($A33,'Return Data'!$B$7:$R$2292,13,0)</f>
        <v>1.7766999999999999</v>
      </c>
      <c r="M33" s="66">
        <f t="shared" si="9"/>
        <v>29</v>
      </c>
      <c r="N33" s="65">
        <f>VLOOKUP($A33,'Return Data'!$B$7:$R$2292,17,0)</f>
        <v>3.7804000000000002</v>
      </c>
      <c r="O33" s="66">
        <f t="shared" si="10"/>
        <v>28</v>
      </c>
      <c r="P33" s="65">
        <f>VLOOKUP($A33,'Return Data'!$B$7:$R$2292,14,0)</f>
        <v>1.9361999999999999</v>
      </c>
      <c r="Q33" s="66">
        <f t="shared" si="11"/>
        <v>28</v>
      </c>
      <c r="R33" s="65">
        <f>VLOOKUP($A33,'Return Data'!$B$7:$R$2292,16,0)</f>
        <v>6.2721</v>
      </c>
      <c r="S33" s="67">
        <f t="shared" si="0"/>
        <v>27</v>
      </c>
    </row>
    <row r="34" spans="1:19" x14ac:dyDescent="0.3">
      <c r="A34" s="82" t="s">
        <v>1133</v>
      </c>
      <c r="B34" s="64">
        <f>VLOOKUP($A34,'Return Data'!$B$7:$R$2292,3,0)</f>
        <v>44494</v>
      </c>
      <c r="C34" s="65">
        <f>VLOOKUP($A34,'Return Data'!$B$7:$R$2292,4,0)</f>
        <v>62.481200000000001</v>
      </c>
      <c r="D34" s="65">
        <f>VLOOKUP($A34,'Return Data'!$B$7:$R$2292,9,0)</f>
        <v>-2.8349000000000002</v>
      </c>
      <c r="E34" s="66">
        <f t="shared" si="1"/>
        <v>26</v>
      </c>
      <c r="F34" s="65">
        <f>VLOOKUP($A34,'Return Data'!$B$7:$R$2292,10,0)</f>
        <v>8.0427</v>
      </c>
      <c r="G34" s="66">
        <f t="shared" si="2"/>
        <v>9</v>
      </c>
      <c r="H34" s="65">
        <f>VLOOKUP($A34,'Return Data'!$B$7:$R$2292,11,0)</f>
        <v>6.5445000000000002</v>
      </c>
      <c r="I34" s="66">
        <f t="shared" si="3"/>
        <v>13</v>
      </c>
      <c r="J34" s="65">
        <f>VLOOKUP($A34,'Return Data'!$B$7:$R$2292,12,0)</f>
        <v>2.5891999999999999</v>
      </c>
      <c r="K34" s="66">
        <f t="shared" si="8"/>
        <v>21</v>
      </c>
      <c r="L34" s="65">
        <f>VLOOKUP($A34,'Return Data'!$B$7:$R$2292,13,0)</f>
        <v>4.0221</v>
      </c>
      <c r="M34" s="66">
        <f t="shared" si="9"/>
        <v>17</v>
      </c>
      <c r="N34" s="65">
        <f>VLOOKUP($A34,'Return Data'!$B$7:$R$2292,17,0)</f>
        <v>7.6260000000000003</v>
      </c>
      <c r="O34" s="66">
        <f t="shared" si="10"/>
        <v>10</v>
      </c>
      <c r="P34" s="65">
        <f>VLOOKUP($A34,'Return Data'!$B$7:$R$2292,14,0)</f>
        <v>9.0777000000000001</v>
      </c>
      <c r="Q34" s="66">
        <f t="shared" si="11"/>
        <v>4</v>
      </c>
      <c r="R34" s="65">
        <f>VLOOKUP($A34,'Return Data'!$B$7:$R$2292,16,0)</f>
        <v>8.7134999999999998</v>
      </c>
      <c r="S34" s="67">
        <f t="shared" si="0"/>
        <v>6</v>
      </c>
    </row>
    <row r="35" spans="1:19" x14ac:dyDescent="0.3">
      <c r="A35" s="82" t="s">
        <v>1134</v>
      </c>
      <c r="B35" s="64">
        <f>VLOOKUP($A35,'Return Data'!$B$7:$R$2292,3,0)</f>
        <v>44494</v>
      </c>
      <c r="C35" s="65">
        <f>VLOOKUP($A35,'Return Data'!$B$7:$R$2292,4,0)</f>
        <v>57.766500000000001</v>
      </c>
      <c r="D35" s="65">
        <f>VLOOKUP($A35,'Return Data'!$B$7:$R$2292,9,0)</f>
        <v>-1.1423000000000001</v>
      </c>
      <c r="E35" s="66">
        <f t="shared" si="1"/>
        <v>22</v>
      </c>
      <c r="F35" s="65">
        <f>VLOOKUP($A35,'Return Data'!$B$7:$R$2292,10,0)</f>
        <v>2.0596999999999999</v>
      </c>
      <c r="G35" s="66">
        <f t="shared" si="2"/>
        <v>34</v>
      </c>
      <c r="H35" s="65">
        <f>VLOOKUP($A35,'Return Data'!$B$7:$R$2292,11,0)</f>
        <v>2.5192000000000001</v>
      </c>
      <c r="I35" s="66">
        <f t="shared" si="3"/>
        <v>32</v>
      </c>
      <c r="J35" s="65">
        <f>VLOOKUP($A35,'Return Data'!$B$7:$R$2292,12,0)</f>
        <v>1.7599</v>
      </c>
      <c r="K35" s="66">
        <f t="shared" si="8"/>
        <v>29</v>
      </c>
      <c r="L35" s="65">
        <f>VLOOKUP($A35,'Return Data'!$B$7:$R$2292,13,0)</f>
        <v>1.7251000000000001</v>
      </c>
      <c r="M35" s="66">
        <f t="shared" si="9"/>
        <v>30</v>
      </c>
      <c r="N35" s="65">
        <f>VLOOKUP($A35,'Return Data'!$B$7:$R$2292,17,0)</f>
        <v>5.3978000000000002</v>
      </c>
      <c r="O35" s="66">
        <f t="shared" si="10"/>
        <v>22</v>
      </c>
      <c r="P35" s="65">
        <f>VLOOKUP($A35,'Return Data'!$B$7:$R$2292,14,0)</f>
        <v>7.5269000000000004</v>
      </c>
      <c r="Q35" s="66">
        <f t="shared" si="11"/>
        <v>17</v>
      </c>
      <c r="R35" s="65">
        <f>VLOOKUP($A35,'Return Data'!$B$7:$R$2292,16,0)</f>
        <v>8.0292999999999992</v>
      </c>
      <c r="S35" s="67">
        <f t="shared" si="0"/>
        <v>14</v>
      </c>
    </row>
    <row r="36" spans="1:19" x14ac:dyDescent="0.3">
      <c r="A36" s="82" t="s">
        <v>1136</v>
      </c>
      <c r="B36" s="64">
        <f>VLOOKUP($A36,'Return Data'!$B$7:$R$2292,3,0)</f>
        <v>44494</v>
      </c>
      <c r="C36" s="65">
        <f>VLOOKUP($A36,'Return Data'!$B$7:$R$2292,4,0)</f>
        <v>72.351600000000005</v>
      </c>
      <c r="D36" s="65">
        <f>VLOOKUP($A36,'Return Data'!$B$7:$R$2292,9,0)</f>
        <v>-2.0177</v>
      </c>
      <c r="E36" s="66">
        <f t="shared" si="1"/>
        <v>25</v>
      </c>
      <c r="F36" s="65">
        <f>VLOOKUP($A36,'Return Data'!$B$7:$R$2292,10,0)</f>
        <v>6.0831999999999997</v>
      </c>
      <c r="G36" s="66">
        <f t="shared" si="2"/>
        <v>15</v>
      </c>
      <c r="H36" s="65">
        <f>VLOOKUP($A36,'Return Data'!$B$7:$R$2292,11,0)</f>
        <v>4.1883999999999997</v>
      </c>
      <c r="I36" s="66">
        <f t="shared" si="3"/>
        <v>25</v>
      </c>
      <c r="J36" s="65">
        <f>VLOOKUP($A36,'Return Data'!$B$7:$R$2292,12,0)</f>
        <v>2.2627000000000002</v>
      </c>
      <c r="K36" s="66">
        <f t="shared" si="8"/>
        <v>24</v>
      </c>
      <c r="L36" s="65">
        <f>VLOOKUP($A36,'Return Data'!$B$7:$R$2292,13,0)</f>
        <v>2.2894999999999999</v>
      </c>
      <c r="M36" s="66">
        <f t="shared" si="9"/>
        <v>25</v>
      </c>
      <c r="N36" s="65">
        <f>VLOOKUP($A36,'Return Data'!$B$7:$R$2292,17,0)</f>
        <v>6.3560999999999996</v>
      </c>
      <c r="O36" s="66">
        <f t="shared" si="10"/>
        <v>17</v>
      </c>
      <c r="P36" s="65">
        <f>VLOOKUP($A36,'Return Data'!$B$7:$R$2292,14,0)</f>
        <v>8.9535</v>
      </c>
      <c r="Q36" s="66">
        <f t="shared" si="11"/>
        <v>7</v>
      </c>
      <c r="R36" s="65">
        <f>VLOOKUP($A36,'Return Data'!$B$7:$R$2292,16,0)</f>
        <v>8.6727000000000007</v>
      </c>
      <c r="S36" s="67">
        <f t="shared" si="0"/>
        <v>7</v>
      </c>
    </row>
    <row r="37" spans="1:19" x14ac:dyDescent="0.3">
      <c r="A37" s="82" t="s">
        <v>1139</v>
      </c>
      <c r="B37" s="64">
        <f>VLOOKUP($A37,'Return Data'!$B$7:$R$2292,3,0)</f>
        <v>44494</v>
      </c>
      <c r="C37" s="65">
        <f>VLOOKUP($A37,'Return Data'!$B$7:$R$2292,4,0)</f>
        <v>56.567999999999998</v>
      </c>
      <c r="D37" s="65">
        <f>VLOOKUP($A37,'Return Data'!$B$7:$R$2292,9,0)</f>
        <v>-0.32250000000000001</v>
      </c>
      <c r="E37" s="66">
        <f t="shared" si="1"/>
        <v>21</v>
      </c>
      <c r="F37" s="65">
        <f>VLOOKUP($A37,'Return Data'!$B$7:$R$2292,10,0)</f>
        <v>5.3288000000000002</v>
      </c>
      <c r="G37" s="66">
        <f t="shared" si="2"/>
        <v>20</v>
      </c>
      <c r="H37" s="65">
        <f>VLOOKUP($A37,'Return Data'!$B$7:$R$2292,11,0)</f>
        <v>5.4824999999999999</v>
      </c>
      <c r="I37" s="66">
        <f t="shared" si="3"/>
        <v>19</v>
      </c>
      <c r="J37" s="65">
        <f>VLOOKUP($A37,'Return Data'!$B$7:$R$2292,12,0)</f>
        <v>4.4264000000000001</v>
      </c>
      <c r="K37" s="66">
        <f t="shared" si="8"/>
        <v>15</v>
      </c>
      <c r="L37" s="65">
        <f>VLOOKUP($A37,'Return Data'!$B$7:$R$2292,13,0)</f>
        <v>4.3916000000000004</v>
      </c>
      <c r="M37" s="66">
        <f t="shared" si="9"/>
        <v>15</v>
      </c>
      <c r="N37" s="65">
        <f>VLOOKUP($A37,'Return Data'!$B$7:$R$2292,17,0)</f>
        <v>8.7698</v>
      </c>
      <c r="O37" s="66">
        <f t="shared" si="10"/>
        <v>1</v>
      </c>
      <c r="P37" s="65">
        <f>VLOOKUP($A37,'Return Data'!$B$7:$R$2292,14,0)</f>
        <v>9.6996000000000002</v>
      </c>
      <c r="Q37" s="66">
        <f t="shared" si="11"/>
        <v>1</v>
      </c>
      <c r="R37" s="65">
        <f>VLOOKUP($A37,'Return Data'!$B$7:$R$2292,16,0)</f>
        <v>7.8219000000000003</v>
      </c>
      <c r="S37" s="67">
        <f t="shared" si="0"/>
        <v>18</v>
      </c>
    </row>
    <row r="38" spans="1:19" x14ac:dyDescent="0.3">
      <c r="A38" s="82" t="s">
        <v>1141</v>
      </c>
      <c r="B38" s="64">
        <f>VLOOKUP($A38,'Return Data'!$B$7:$R$2292,3,0)</f>
        <v>44494</v>
      </c>
      <c r="C38" s="65">
        <f>VLOOKUP($A38,'Return Data'!$B$7:$R$2292,4,0)</f>
        <v>66.522599999999997</v>
      </c>
      <c r="D38" s="65">
        <f>VLOOKUP($A38,'Return Data'!$B$7:$R$2292,9,0)</f>
        <v>-2.9201999999999999</v>
      </c>
      <c r="E38" s="66">
        <f t="shared" si="1"/>
        <v>28</v>
      </c>
      <c r="F38" s="65">
        <f>VLOOKUP($A38,'Return Data'!$B$7:$R$2292,10,0)</f>
        <v>4.3525</v>
      </c>
      <c r="G38" s="66">
        <f t="shared" si="2"/>
        <v>25</v>
      </c>
      <c r="H38" s="65">
        <f>VLOOKUP($A38,'Return Data'!$B$7:$R$2292,11,0)</f>
        <v>4.2458</v>
      </c>
      <c r="I38" s="66">
        <f t="shared" si="3"/>
        <v>24</v>
      </c>
      <c r="J38" s="65">
        <f>VLOOKUP($A38,'Return Data'!$B$7:$R$2292,12,0)</f>
        <v>2.5912999999999999</v>
      </c>
      <c r="K38" s="66">
        <f t="shared" si="8"/>
        <v>20</v>
      </c>
      <c r="L38" s="65">
        <f>VLOOKUP($A38,'Return Data'!$B$7:$R$2292,13,0)</f>
        <v>2.6652999999999998</v>
      </c>
      <c r="M38" s="66">
        <f t="shared" si="9"/>
        <v>21</v>
      </c>
      <c r="N38" s="65">
        <f>VLOOKUP($A38,'Return Data'!$B$7:$R$2292,17,0)</f>
        <v>7.3406000000000002</v>
      </c>
      <c r="O38" s="66">
        <f t="shared" si="10"/>
        <v>11</v>
      </c>
      <c r="P38" s="65">
        <f>VLOOKUP($A38,'Return Data'!$B$7:$R$2292,14,0)</f>
        <v>8.1859000000000002</v>
      </c>
      <c r="Q38" s="66">
        <f t="shared" si="11"/>
        <v>11</v>
      </c>
      <c r="R38" s="65">
        <f>VLOOKUP($A38,'Return Data'!$B$7:$R$2292,16,0)</f>
        <v>8.0381999999999998</v>
      </c>
      <c r="S38" s="67">
        <f t="shared" si="0"/>
        <v>13</v>
      </c>
    </row>
    <row r="39" spans="1:19" x14ac:dyDescent="0.3">
      <c r="A39" s="82" t="s">
        <v>1143</v>
      </c>
      <c r="B39" s="64">
        <f>VLOOKUP($A39,'Return Data'!$B$7:$R$2292,3,0)</f>
        <v>44494</v>
      </c>
      <c r="C39" s="65">
        <f>VLOOKUP($A39,'Return Data'!$B$7:$R$2292,4,0)</f>
        <v>1.7018</v>
      </c>
      <c r="D39" s="65">
        <f>VLOOKUP($A39,'Return Data'!$B$7:$R$2292,9,0)</f>
        <v>10.6816</v>
      </c>
      <c r="E39" s="66">
        <f t="shared" si="1"/>
        <v>5</v>
      </c>
      <c r="F39" s="65">
        <f>VLOOKUP($A39,'Return Data'!$B$7:$R$2292,10,0)</f>
        <v>10.8597</v>
      </c>
      <c r="G39" s="66">
        <f t="shared" si="2"/>
        <v>6</v>
      </c>
      <c r="H39" s="65">
        <f>VLOOKUP($A39,'Return Data'!$B$7:$R$2292,11,0)</f>
        <v>11.159000000000001</v>
      </c>
      <c r="I39" s="66">
        <f t="shared" si="3"/>
        <v>7</v>
      </c>
      <c r="J39" s="65"/>
      <c r="K39" s="66"/>
      <c r="L39" s="65"/>
      <c r="M39" s="66"/>
      <c r="N39" s="65"/>
      <c r="O39" s="66"/>
      <c r="P39" s="65"/>
      <c r="Q39" s="66"/>
      <c r="R39" s="65">
        <f>VLOOKUP($A39,'Return Data'!$B$7:$R$2292,16,0)</f>
        <v>-6.6680999999999999</v>
      </c>
      <c r="S39" s="67">
        <f t="shared" si="0"/>
        <v>32</v>
      </c>
    </row>
    <row r="40" spans="1:19" x14ac:dyDescent="0.3">
      <c r="A40" s="82" t="s">
        <v>1145</v>
      </c>
      <c r="B40" s="64">
        <f>VLOOKUP($A40,'Return Data'!$B$7:$R$2292,3,0)</f>
        <v>44494</v>
      </c>
      <c r="C40" s="65">
        <f>VLOOKUP($A40,'Return Data'!$B$7:$R$2292,4,0)</f>
        <v>55.4878</v>
      </c>
      <c r="D40" s="65">
        <f>VLOOKUP($A40,'Return Data'!$B$7:$R$2292,9,0)</f>
        <v>43.9572</v>
      </c>
      <c r="E40" s="66">
        <f t="shared" si="1"/>
        <v>2</v>
      </c>
      <c r="F40" s="65">
        <f>VLOOKUP($A40,'Return Data'!$B$7:$R$2292,10,0)</f>
        <v>34.2027</v>
      </c>
      <c r="G40" s="66">
        <f t="shared" si="2"/>
        <v>2</v>
      </c>
      <c r="H40" s="65">
        <f>VLOOKUP($A40,'Return Data'!$B$7:$R$2292,11,0)</f>
        <v>18.785399999999999</v>
      </c>
      <c r="I40" s="66">
        <f t="shared" si="3"/>
        <v>3</v>
      </c>
      <c r="J40" s="65">
        <f>VLOOKUP($A40,'Return Data'!$B$7:$R$2292,12,0)</f>
        <v>12.928599999999999</v>
      </c>
      <c r="K40" s="66">
        <f>RANK(J40,J$8:J$42,0)</f>
        <v>4</v>
      </c>
      <c r="L40" s="65">
        <f>VLOOKUP($A40,'Return Data'!$B$7:$R$2292,13,0)</f>
        <v>10.1348</v>
      </c>
      <c r="M40" s="66">
        <f>RANK(L40,L$8:L$42,0)</f>
        <v>5</v>
      </c>
      <c r="N40" s="65">
        <f>VLOOKUP($A40,'Return Data'!$B$7:$R$2292,17,0)</f>
        <v>5.2369000000000003</v>
      </c>
      <c r="O40" s="66">
        <f>RANK(N40,N$8:N$42,0)</f>
        <v>23</v>
      </c>
      <c r="P40" s="65">
        <f>VLOOKUP($A40,'Return Data'!$B$7:$R$2292,14,0)</f>
        <v>1.9534</v>
      </c>
      <c r="Q40" s="66">
        <f>RANK(P40,P$8:P$42,0)</f>
        <v>27</v>
      </c>
      <c r="R40" s="65">
        <f>VLOOKUP($A40,'Return Data'!$B$7:$R$2292,16,0)</f>
        <v>7.6070000000000002</v>
      </c>
      <c r="S40" s="67">
        <f t="shared" si="0"/>
        <v>22</v>
      </c>
    </row>
    <row r="41" spans="1:19" x14ac:dyDescent="0.3">
      <c r="A41" s="82" t="s">
        <v>1006</v>
      </c>
      <c r="B41" s="64">
        <f>VLOOKUP($A41,'Return Data'!$B$7:$R$2292,3,0)</f>
        <v>44494</v>
      </c>
      <c r="C41" s="65">
        <f>VLOOKUP($A41,'Return Data'!$B$7:$R$2292,4,0)</f>
        <v>71.863600000000005</v>
      </c>
      <c r="D41" s="65">
        <f>VLOOKUP($A41,'Return Data'!$B$7:$R$2292,9,0)</f>
        <v>-11.2409</v>
      </c>
      <c r="E41" s="66">
        <f t="shared" si="1"/>
        <v>33</v>
      </c>
      <c r="F41" s="65">
        <f>VLOOKUP($A41,'Return Data'!$B$7:$R$2292,10,0)</f>
        <v>3.7759999999999998</v>
      </c>
      <c r="G41" s="66">
        <f t="shared" si="2"/>
        <v>30</v>
      </c>
      <c r="H41" s="65">
        <f>VLOOKUP($A41,'Return Data'!$B$7:$R$2292,11,0)</f>
        <v>2.0424000000000002</v>
      </c>
      <c r="I41" s="66">
        <f t="shared" si="3"/>
        <v>33</v>
      </c>
      <c r="J41" s="65">
        <f>VLOOKUP($A41,'Return Data'!$B$7:$R$2292,12,0)</f>
        <v>0.18990000000000001</v>
      </c>
      <c r="K41" s="66">
        <f>RANK(J41,J$8:J$42,0)</f>
        <v>30</v>
      </c>
      <c r="L41" s="65">
        <f>VLOOKUP($A41,'Return Data'!$B$7:$R$2292,13,0)</f>
        <v>0.68120000000000003</v>
      </c>
      <c r="M41" s="66">
        <f>RANK(L41,L$8:L$42,0)</f>
        <v>31</v>
      </c>
      <c r="N41" s="65">
        <f>VLOOKUP($A41,'Return Data'!$B$7:$R$2292,17,0)</f>
        <v>6.2160000000000002</v>
      </c>
      <c r="O41" s="66">
        <f>RANK(N41,N$8:N$42,0)</f>
        <v>18</v>
      </c>
      <c r="P41" s="65">
        <f>VLOOKUP($A41,'Return Data'!$B$7:$R$2292,14,0)</f>
        <v>9.032</v>
      </c>
      <c r="Q41" s="66">
        <f>RANK(P41,P$8:P$42,0)</f>
        <v>6</v>
      </c>
      <c r="R41" s="65">
        <f>VLOOKUP($A41,'Return Data'!$B$7:$R$2292,16,0)</f>
        <v>8.8279999999999994</v>
      </c>
      <c r="S41" s="67">
        <f t="shared" si="0"/>
        <v>5</v>
      </c>
    </row>
    <row r="42" spans="1:19" x14ac:dyDescent="0.3">
      <c r="A42" s="82" t="s">
        <v>1008</v>
      </c>
      <c r="B42" s="64">
        <f>VLOOKUP($A42,'Return Data'!$B$7:$R$2292,3,0)</f>
        <v>44494</v>
      </c>
      <c r="C42" s="65">
        <f>VLOOKUP($A42,'Return Data'!$B$7:$R$2292,4,0)</f>
        <v>13.8926</v>
      </c>
      <c r="D42" s="65">
        <f>VLOOKUP($A42,'Return Data'!$B$7:$R$2292,9,0)</f>
        <v>-15.4978</v>
      </c>
      <c r="E42" s="66">
        <f t="shared" si="1"/>
        <v>34</v>
      </c>
      <c r="F42" s="65">
        <f>VLOOKUP($A42,'Return Data'!$B$7:$R$2292,10,0)</f>
        <v>9.7912999999999997</v>
      </c>
      <c r="G42" s="66">
        <f t="shared" si="2"/>
        <v>8</v>
      </c>
      <c r="H42" s="65">
        <f>VLOOKUP($A42,'Return Data'!$B$7:$R$2292,11,0)</f>
        <v>1.4563999999999999</v>
      </c>
      <c r="I42" s="66">
        <f t="shared" si="3"/>
        <v>34</v>
      </c>
      <c r="J42" s="65">
        <f>VLOOKUP($A42,'Return Data'!$B$7:$R$2292,12,0)</f>
        <v>-1.1100000000000001</v>
      </c>
      <c r="K42" s="66">
        <f>RANK(J42,J$8:J$42,0)</f>
        <v>31</v>
      </c>
      <c r="L42" s="65">
        <f>VLOOKUP($A42,'Return Data'!$B$7:$R$2292,13,0)</f>
        <v>2.6412</v>
      </c>
      <c r="M42" s="66">
        <f>RANK(L42,L$8:L$42,0)</f>
        <v>22</v>
      </c>
      <c r="N42" s="65">
        <f>VLOOKUP($A42,'Return Data'!$B$7:$R$2292,17,0)</f>
        <v>7.1252000000000004</v>
      </c>
      <c r="O42" s="66">
        <f>RANK(N42,N$8:N$42,0)</f>
        <v>13</v>
      </c>
      <c r="P42" s="65"/>
      <c r="Q42" s="66"/>
      <c r="R42" s="65">
        <f>VLOOKUP($A42,'Return Data'!$B$7:$R$2292,16,0)</f>
        <v>10.453200000000001</v>
      </c>
      <c r="S42" s="67">
        <f t="shared" si="0"/>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65.175797058823505</v>
      </c>
      <c r="E44" s="88"/>
      <c r="F44" s="89">
        <f>AVERAGE(F8:F42)</f>
        <v>27.884985294117648</v>
      </c>
      <c r="G44" s="88"/>
      <c r="H44" s="89">
        <f>AVERAGE(H8:H42)</f>
        <v>17.45955</v>
      </c>
      <c r="I44" s="88"/>
      <c r="J44" s="89">
        <f>AVERAGE(J8:J42)</f>
        <v>12.742883870967743</v>
      </c>
      <c r="K44" s="88"/>
      <c r="L44" s="89">
        <f>AVERAGE(L8:L42)</f>
        <v>10.941993548387096</v>
      </c>
      <c r="M44" s="88"/>
      <c r="N44" s="89">
        <f>AVERAGE(N8:N42)</f>
        <v>6.1390433333333325</v>
      </c>
      <c r="O44" s="88"/>
      <c r="P44" s="89">
        <f>AVERAGE(P8:P42)</f>
        <v>6.6017896551724142</v>
      </c>
      <c r="Q44" s="88"/>
      <c r="R44" s="89">
        <f>AVERAGE(R8:R42)</f>
        <v>6.2975885714285722</v>
      </c>
      <c r="S44" s="90"/>
    </row>
    <row r="45" spans="1:19" x14ac:dyDescent="0.3">
      <c r="A45" s="87" t="s">
        <v>28</v>
      </c>
      <c r="B45" s="88"/>
      <c r="C45" s="88"/>
      <c r="D45" s="89">
        <f>MIN(D8:D42)</f>
        <v>-15.4978</v>
      </c>
      <c r="E45" s="88"/>
      <c r="F45" s="89">
        <f>MIN(F8:F42)</f>
        <v>2.0596999999999999</v>
      </c>
      <c r="G45" s="88"/>
      <c r="H45" s="89">
        <f>MIN(H8:H42)</f>
        <v>1.4563999999999999</v>
      </c>
      <c r="I45" s="88"/>
      <c r="J45" s="89">
        <f>MIN(J8:J42)</f>
        <v>-1.1100000000000001</v>
      </c>
      <c r="K45" s="88"/>
      <c r="L45" s="89">
        <f>MIN(L8:L42)</f>
        <v>0.68120000000000003</v>
      </c>
      <c r="M45" s="88"/>
      <c r="N45" s="89">
        <f>MIN(N8:N42)</f>
        <v>-5.8585000000000003</v>
      </c>
      <c r="O45" s="88"/>
      <c r="P45" s="89">
        <f>MIN(P8:P42)</f>
        <v>-4.2885</v>
      </c>
      <c r="Q45" s="88"/>
      <c r="R45" s="89">
        <f>MIN(R8:R42)</f>
        <v>-13.2972</v>
      </c>
      <c r="S45" s="90"/>
    </row>
    <row r="46" spans="1:19" ht="15" thickBot="1" x14ac:dyDescent="0.35">
      <c r="A46" s="91" t="s">
        <v>29</v>
      </c>
      <c r="B46" s="92"/>
      <c r="C46" s="92"/>
      <c r="D46" s="93">
        <f>MAX(D8:D42)</f>
        <v>2154.3791000000001</v>
      </c>
      <c r="E46" s="92"/>
      <c r="F46" s="93">
        <f>MAX(F8:F42)</f>
        <v>710.48670000000004</v>
      </c>
      <c r="G46" s="92"/>
      <c r="H46" s="93">
        <f>MAX(H8:H42)</f>
        <v>361.00409999999999</v>
      </c>
      <c r="I46" s="92"/>
      <c r="J46" s="93">
        <f>MAX(J8:J42)</f>
        <v>244.63640000000001</v>
      </c>
      <c r="K46" s="92"/>
      <c r="L46" s="93">
        <f>MAX(L8:L42)</f>
        <v>181.97749999999999</v>
      </c>
      <c r="M46" s="92"/>
      <c r="N46" s="93">
        <f>MAX(N8:N42)</f>
        <v>8.7698</v>
      </c>
      <c r="O46" s="92"/>
      <c r="P46" s="93">
        <f>MAX(P8:P42)</f>
        <v>9.6996000000000002</v>
      </c>
      <c r="Q46" s="92"/>
      <c r="R46" s="93">
        <f>MAX(R8:R42)</f>
        <v>24.977799999999998</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Data'!$B$7:$R$2292,3,0)</f>
        <v>44494</v>
      </c>
      <c r="C8" s="65">
        <f>VLOOKUP($A8,'Return Data'!$B$7:$R$2292,4,0)</f>
        <v>380.55</v>
      </c>
      <c r="D8" s="65">
        <f>VLOOKUP($A8,'Return Data'!$B$7:$R$2292,10,0)</f>
        <v>13.664899999999999</v>
      </c>
      <c r="E8" s="66">
        <f t="shared" ref="E8:E36" si="0">RANK(D8,D$8:D$36,0)</f>
        <v>9</v>
      </c>
      <c r="F8" s="65">
        <f>VLOOKUP($A8,'Return Data'!$B$7:$R$2292,11,0)</f>
        <v>28.930099999999999</v>
      </c>
      <c r="G8" s="66">
        <f t="shared" ref="G8:G36" si="1">RANK(F8,F$8:F$36,0)</f>
        <v>7</v>
      </c>
      <c r="H8" s="65">
        <f>VLOOKUP($A8,'Return Data'!$B$7:$R$2292,12,0)</f>
        <v>30.809200000000001</v>
      </c>
      <c r="I8" s="66">
        <f t="shared" ref="I8:I36" si="2">RANK(H8,H$8:H$36,0)</f>
        <v>9</v>
      </c>
      <c r="J8" s="65">
        <f>VLOOKUP($A8,'Return Data'!$B$7:$R$2292,13,0)</f>
        <v>57.655999999999999</v>
      </c>
      <c r="K8" s="66">
        <f t="shared" ref="K8:K36" si="3">RANK(J8,J$8:J$36,0)</f>
        <v>7</v>
      </c>
      <c r="L8" s="65">
        <f>VLOOKUP($A8,'Return Data'!$B$7:$R$2292,17,0)</f>
        <v>26.921299999999999</v>
      </c>
      <c r="M8" s="66">
        <f t="shared" ref="M8:M36" si="4">RANK(L8,L$8:L$36,0)</f>
        <v>8</v>
      </c>
      <c r="N8" s="65">
        <f>VLOOKUP($A8,'Return Data'!$B$7:$R$2292,14,0)</f>
        <v>21.566199999999998</v>
      </c>
      <c r="O8" s="66">
        <f t="shared" ref="O8:O26" si="5">RANK(N8,N$8:N$36,0)</f>
        <v>21</v>
      </c>
      <c r="P8" s="65">
        <f>VLOOKUP($A8,'Return Data'!$B$7:$R$2292,15,0)</f>
        <v>14.8147</v>
      </c>
      <c r="Q8" s="66">
        <f t="shared" ref="Q8:Q26" si="6">RANK(P8,P$8:P$36,0)</f>
        <v>19</v>
      </c>
      <c r="R8" s="65">
        <f>VLOOKUP($A8,'Return Data'!$B$7:$R$2292,16,0)</f>
        <v>16.3307</v>
      </c>
      <c r="S8" s="67">
        <f t="shared" ref="S8:S36" si="7">RANK(R8,R$8:R$36,0)</f>
        <v>11</v>
      </c>
    </row>
    <row r="9" spans="1:20" x14ac:dyDescent="0.3">
      <c r="A9" s="63" t="s">
        <v>950</v>
      </c>
      <c r="B9" s="64">
        <f>VLOOKUP($A9,'Return Data'!$B$7:$R$2292,3,0)</f>
        <v>44494</v>
      </c>
      <c r="C9" s="65">
        <f>VLOOKUP($A9,'Return Data'!$B$7:$R$2292,4,0)</f>
        <v>52.93</v>
      </c>
      <c r="D9" s="65">
        <f>VLOOKUP($A9,'Return Data'!$B$7:$R$2292,10,0)</f>
        <v>12.5931</v>
      </c>
      <c r="E9" s="66">
        <f t="shared" si="0"/>
        <v>17</v>
      </c>
      <c r="F9" s="65">
        <f>VLOOKUP($A9,'Return Data'!$B$7:$R$2292,11,0)</f>
        <v>27.174399999999999</v>
      </c>
      <c r="G9" s="66">
        <f t="shared" si="1"/>
        <v>16</v>
      </c>
      <c r="H9" s="65">
        <f>VLOOKUP($A9,'Return Data'!$B$7:$R$2292,12,0)</f>
        <v>25.694600000000001</v>
      </c>
      <c r="I9" s="66">
        <f t="shared" si="2"/>
        <v>24</v>
      </c>
      <c r="J9" s="65">
        <f>VLOOKUP($A9,'Return Data'!$B$7:$R$2292,13,0)</f>
        <v>50.155999999999999</v>
      </c>
      <c r="K9" s="66">
        <f t="shared" si="3"/>
        <v>19</v>
      </c>
      <c r="L9" s="65">
        <f>VLOOKUP($A9,'Return Data'!$B$7:$R$2292,17,0)</f>
        <v>25.4346</v>
      </c>
      <c r="M9" s="66">
        <f t="shared" si="4"/>
        <v>16</v>
      </c>
      <c r="N9" s="65">
        <f>VLOOKUP($A9,'Return Data'!$B$7:$R$2292,14,0)</f>
        <v>26.036999999999999</v>
      </c>
      <c r="O9" s="66">
        <f t="shared" si="5"/>
        <v>3</v>
      </c>
      <c r="P9" s="65">
        <f>VLOOKUP($A9,'Return Data'!$B$7:$R$2292,15,0)</f>
        <v>19.978300000000001</v>
      </c>
      <c r="Q9" s="66">
        <f t="shared" si="6"/>
        <v>1</v>
      </c>
      <c r="R9" s="65">
        <f>VLOOKUP($A9,'Return Data'!$B$7:$R$2292,16,0)</f>
        <v>18.126799999999999</v>
      </c>
      <c r="S9" s="67">
        <f t="shared" si="7"/>
        <v>3</v>
      </c>
    </row>
    <row r="10" spans="1:20" x14ac:dyDescent="0.3">
      <c r="A10" s="63" t="s">
        <v>953</v>
      </c>
      <c r="B10" s="64">
        <f>VLOOKUP($A10,'Return Data'!$B$7:$R$2292,3,0)</f>
        <v>44494</v>
      </c>
      <c r="C10" s="65">
        <f>VLOOKUP($A10,'Return Data'!$B$7:$R$2292,4,0)</f>
        <v>24.23</v>
      </c>
      <c r="D10" s="65">
        <f>VLOOKUP($A10,'Return Data'!$B$7:$R$2292,10,0)</f>
        <v>12.5406</v>
      </c>
      <c r="E10" s="66">
        <f t="shared" si="0"/>
        <v>18</v>
      </c>
      <c r="F10" s="65">
        <f>VLOOKUP($A10,'Return Data'!$B$7:$R$2292,11,0)</f>
        <v>26.395399999999999</v>
      </c>
      <c r="G10" s="66">
        <f t="shared" si="1"/>
        <v>19</v>
      </c>
      <c r="H10" s="65">
        <f>VLOOKUP($A10,'Return Data'!$B$7:$R$2292,12,0)</f>
        <v>27.459199999999999</v>
      </c>
      <c r="I10" s="66">
        <f t="shared" si="2"/>
        <v>19</v>
      </c>
      <c r="J10" s="65">
        <f>VLOOKUP($A10,'Return Data'!$B$7:$R$2292,13,0)</f>
        <v>51.817</v>
      </c>
      <c r="K10" s="66">
        <f t="shared" si="3"/>
        <v>18</v>
      </c>
      <c r="L10" s="65">
        <f>VLOOKUP($A10,'Return Data'!$B$7:$R$2292,17,0)</f>
        <v>24.870200000000001</v>
      </c>
      <c r="M10" s="66">
        <f t="shared" si="4"/>
        <v>20</v>
      </c>
      <c r="N10" s="65">
        <f>VLOOKUP($A10,'Return Data'!$B$7:$R$2292,14,0)</f>
        <v>22.325800000000001</v>
      </c>
      <c r="O10" s="66">
        <f t="shared" si="5"/>
        <v>16</v>
      </c>
      <c r="P10" s="65">
        <f>VLOOKUP($A10,'Return Data'!$B$7:$R$2292,15,0)</f>
        <v>13.8193</v>
      </c>
      <c r="Q10" s="66">
        <f t="shared" si="6"/>
        <v>24</v>
      </c>
      <c r="R10" s="65">
        <f>VLOOKUP($A10,'Return Data'!$B$7:$R$2292,16,0)</f>
        <v>13.4049</v>
      </c>
      <c r="S10" s="67">
        <f t="shared" si="7"/>
        <v>27</v>
      </c>
    </row>
    <row r="11" spans="1:20" x14ac:dyDescent="0.3">
      <c r="A11" s="63" t="s">
        <v>955</v>
      </c>
      <c r="B11" s="64">
        <f>VLOOKUP($A11,'Return Data'!$B$7:$R$2292,3,0)</f>
        <v>44494</v>
      </c>
      <c r="C11" s="65">
        <f>VLOOKUP($A11,'Return Data'!$B$7:$R$2292,4,0)</f>
        <v>160.22</v>
      </c>
      <c r="D11" s="65">
        <f>VLOOKUP($A11,'Return Data'!$B$7:$R$2292,10,0)</f>
        <v>13.085800000000001</v>
      </c>
      <c r="E11" s="66">
        <f t="shared" si="0"/>
        <v>13</v>
      </c>
      <c r="F11" s="65">
        <f>VLOOKUP($A11,'Return Data'!$B$7:$R$2292,11,0)</f>
        <v>26.5961</v>
      </c>
      <c r="G11" s="66">
        <f t="shared" si="1"/>
        <v>18</v>
      </c>
      <c r="H11" s="65">
        <f>VLOOKUP($A11,'Return Data'!$B$7:$R$2292,12,0)</f>
        <v>26.816500000000001</v>
      </c>
      <c r="I11" s="66">
        <f t="shared" si="2"/>
        <v>20</v>
      </c>
      <c r="J11" s="65">
        <f>VLOOKUP($A11,'Return Data'!$B$7:$R$2292,13,0)</f>
        <v>50.018700000000003</v>
      </c>
      <c r="K11" s="66">
        <f t="shared" si="3"/>
        <v>21</v>
      </c>
      <c r="L11" s="65">
        <f>VLOOKUP($A11,'Return Data'!$B$7:$R$2292,17,0)</f>
        <v>25.071999999999999</v>
      </c>
      <c r="M11" s="66">
        <f t="shared" si="4"/>
        <v>18</v>
      </c>
      <c r="N11" s="65">
        <f>VLOOKUP($A11,'Return Data'!$B$7:$R$2292,14,0)</f>
        <v>25.0318</v>
      </c>
      <c r="O11" s="66">
        <f t="shared" si="5"/>
        <v>5</v>
      </c>
      <c r="P11" s="65">
        <f>VLOOKUP($A11,'Return Data'!$B$7:$R$2292,15,0)</f>
        <v>16.763500000000001</v>
      </c>
      <c r="Q11" s="66">
        <f t="shared" si="6"/>
        <v>6</v>
      </c>
      <c r="R11" s="65">
        <f>VLOOKUP($A11,'Return Data'!$B$7:$R$2292,16,0)</f>
        <v>17.055800000000001</v>
      </c>
      <c r="S11" s="67">
        <f t="shared" si="7"/>
        <v>6</v>
      </c>
    </row>
    <row r="12" spans="1:20" x14ac:dyDescent="0.3">
      <c r="A12" s="63" t="s">
        <v>956</v>
      </c>
      <c r="B12" s="64">
        <f>VLOOKUP($A12,'Return Data'!$B$7:$R$2292,3,0)</f>
        <v>44494</v>
      </c>
      <c r="C12" s="65">
        <f>VLOOKUP($A12,'Return Data'!$B$7:$R$2292,4,0)</f>
        <v>47.19</v>
      </c>
      <c r="D12" s="65">
        <f>VLOOKUP($A12,'Return Data'!$B$7:$R$2292,10,0)</f>
        <v>11.745200000000001</v>
      </c>
      <c r="E12" s="66">
        <f t="shared" si="0"/>
        <v>23</v>
      </c>
      <c r="F12" s="65">
        <f>VLOOKUP($A12,'Return Data'!$B$7:$R$2292,11,0)</f>
        <v>25.974399999999999</v>
      </c>
      <c r="G12" s="66">
        <f t="shared" si="1"/>
        <v>22</v>
      </c>
      <c r="H12" s="65">
        <f>VLOOKUP($A12,'Return Data'!$B$7:$R$2292,12,0)</f>
        <v>27.609500000000001</v>
      </c>
      <c r="I12" s="66">
        <f t="shared" si="2"/>
        <v>18</v>
      </c>
      <c r="J12" s="65">
        <f>VLOOKUP($A12,'Return Data'!$B$7:$R$2292,13,0)</f>
        <v>52.029600000000002</v>
      </c>
      <c r="K12" s="66">
        <f t="shared" si="3"/>
        <v>17</v>
      </c>
      <c r="L12" s="65">
        <f>VLOOKUP($A12,'Return Data'!$B$7:$R$2292,17,0)</f>
        <v>30.0303</v>
      </c>
      <c r="M12" s="66">
        <f t="shared" si="4"/>
        <v>1</v>
      </c>
      <c r="N12" s="65">
        <f>VLOOKUP($A12,'Return Data'!$B$7:$R$2292,14,0)</f>
        <v>27.3187</v>
      </c>
      <c r="O12" s="66">
        <f t="shared" si="5"/>
        <v>1</v>
      </c>
      <c r="P12" s="65">
        <f>VLOOKUP($A12,'Return Data'!$B$7:$R$2292,15,0)</f>
        <v>19.018699999999999</v>
      </c>
      <c r="Q12" s="66">
        <f t="shared" si="6"/>
        <v>2</v>
      </c>
      <c r="R12" s="65">
        <f>VLOOKUP($A12,'Return Data'!$B$7:$R$2292,16,0)</f>
        <v>16.7742</v>
      </c>
      <c r="S12" s="67">
        <f t="shared" si="7"/>
        <v>7</v>
      </c>
    </row>
    <row r="13" spans="1:20" x14ac:dyDescent="0.3">
      <c r="A13" s="63" t="s">
        <v>958</v>
      </c>
      <c r="B13" s="64">
        <f>VLOOKUP($A13,'Return Data'!$B$7:$R$2292,3,0)</f>
        <v>44494</v>
      </c>
      <c r="C13" s="65">
        <f>VLOOKUP($A13,'Return Data'!$B$7:$R$2292,4,0)</f>
        <v>317.06400000000002</v>
      </c>
      <c r="D13" s="65">
        <f>VLOOKUP($A13,'Return Data'!$B$7:$R$2292,10,0)</f>
        <v>6.4530000000000003</v>
      </c>
      <c r="E13" s="66">
        <f t="shared" si="0"/>
        <v>29</v>
      </c>
      <c r="F13" s="65">
        <f>VLOOKUP($A13,'Return Data'!$B$7:$R$2292,11,0)</f>
        <v>21.130500000000001</v>
      </c>
      <c r="G13" s="66">
        <f t="shared" si="1"/>
        <v>29</v>
      </c>
      <c r="H13" s="65">
        <f>VLOOKUP($A13,'Return Data'!$B$7:$R$2292,12,0)</f>
        <v>20.972000000000001</v>
      </c>
      <c r="I13" s="66">
        <f t="shared" si="2"/>
        <v>29</v>
      </c>
      <c r="J13" s="65">
        <f>VLOOKUP($A13,'Return Data'!$B$7:$R$2292,13,0)</f>
        <v>44.706699999999998</v>
      </c>
      <c r="K13" s="66">
        <f t="shared" si="3"/>
        <v>27</v>
      </c>
      <c r="L13" s="65">
        <f>VLOOKUP($A13,'Return Data'!$B$7:$R$2292,17,0)</f>
        <v>18.3856</v>
      </c>
      <c r="M13" s="66">
        <f t="shared" si="4"/>
        <v>29</v>
      </c>
      <c r="N13" s="65">
        <f>VLOOKUP($A13,'Return Data'!$B$7:$R$2292,14,0)</f>
        <v>19.371099999999998</v>
      </c>
      <c r="O13" s="66">
        <f t="shared" si="5"/>
        <v>25</v>
      </c>
      <c r="P13" s="65">
        <f>VLOOKUP($A13,'Return Data'!$B$7:$R$2292,15,0)</f>
        <v>11.7319</v>
      </c>
      <c r="Q13" s="66">
        <f t="shared" si="6"/>
        <v>26</v>
      </c>
      <c r="R13" s="65">
        <f>VLOOKUP($A13,'Return Data'!$B$7:$R$2292,16,0)</f>
        <v>12.617900000000001</v>
      </c>
      <c r="S13" s="67">
        <f t="shared" si="7"/>
        <v>28</v>
      </c>
    </row>
    <row r="14" spans="1:20" x14ac:dyDescent="0.3">
      <c r="A14" s="63" t="s">
        <v>961</v>
      </c>
      <c r="B14" s="64">
        <f>VLOOKUP($A14,'Return Data'!$B$7:$R$2292,3,0)</f>
        <v>44494</v>
      </c>
      <c r="C14" s="65">
        <f>VLOOKUP($A14,'Return Data'!$B$7:$R$2292,4,0)</f>
        <v>60.72</v>
      </c>
      <c r="D14" s="65">
        <f>VLOOKUP($A14,'Return Data'!$B$7:$R$2292,10,0)</f>
        <v>11.1477</v>
      </c>
      <c r="E14" s="66">
        <f t="shared" si="0"/>
        <v>25</v>
      </c>
      <c r="F14" s="65">
        <f>VLOOKUP($A14,'Return Data'!$B$7:$R$2292,11,0)</f>
        <v>25.480499999999999</v>
      </c>
      <c r="G14" s="66">
        <f t="shared" si="1"/>
        <v>24</v>
      </c>
      <c r="H14" s="65">
        <f>VLOOKUP($A14,'Return Data'!$B$7:$R$2292,12,0)</f>
        <v>26.764099999999999</v>
      </c>
      <c r="I14" s="66">
        <f t="shared" si="2"/>
        <v>21</v>
      </c>
      <c r="J14" s="65">
        <f>VLOOKUP($A14,'Return Data'!$B$7:$R$2292,13,0)</f>
        <v>49.777999999999999</v>
      </c>
      <c r="K14" s="66">
        <f t="shared" si="3"/>
        <v>22</v>
      </c>
      <c r="L14" s="65">
        <f>VLOOKUP($A14,'Return Data'!$B$7:$R$2292,17,0)</f>
        <v>26.069500000000001</v>
      </c>
      <c r="M14" s="66">
        <f t="shared" si="4"/>
        <v>14</v>
      </c>
      <c r="N14" s="65">
        <f>VLOOKUP($A14,'Return Data'!$B$7:$R$2292,14,0)</f>
        <v>22.964200000000002</v>
      </c>
      <c r="O14" s="66">
        <f t="shared" si="5"/>
        <v>11</v>
      </c>
      <c r="P14" s="65">
        <f>VLOOKUP($A14,'Return Data'!$B$7:$R$2292,15,0)</f>
        <v>16.609500000000001</v>
      </c>
      <c r="Q14" s="66">
        <f t="shared" si="6"/>
        <v>8</v>
      </c>
      <c r="R14" s="65">
        <f>VLOOKUP($A14,'Return Data'!$B$7:$R$2292,16,0)</f>
        <v>16.089200000000002</v>
      </c>
      <c r="S14" s="67">
        <f t="shared" si="7"/>
        <v>12</v>
      </c>
    </row>
    <row r="15" spans="1:20" x14ac:dyDescent="0.3">
      <c r="A15" s="63" t="s">
        <v>963</v>
      </c>
      <c r="B15" s="64">
        <f>VLOOKUP($A15,'Return Data'!$B$7:$R$2292,3,0)</f>
        <v>44494</v>
      </c>
      <c r="C15" s="65">
        <f>VLOOKUP($A15,'Return Data'!$B$7:$R$2292,4,0)</f>
        <v>792.05309999999997</v>
      </c>
      <c r="D15" s="65">
        <f>VLOOKUP($A15,'Return Data'!$B$7:$R$2292,10,0)</f>
        <v>10.6408</v>
      </c>
      <c r="E15" s="66">
        <f t="shared" si="0"/>
        <v>26</v>
      </c>
      <c r="F15" s="65">
        <f>VLOOKUP($A15,'Return Data'!$B$7:$R$2292,11,0)</f>
        <v>27.099699999999999</v>
      </c>
      <c r="G15" s="66">
        <f t="shared" si="1"/>
        <v>17</v>
      </c>
      <c r="H15" s="65">
        <f>VLOOKUP($A15,'Return Data'!$B$7:$R$2292,12,0)</f>
        <v>33.44</v>
      </c>
      <c r="I15" s="66">
        <f t="shared" si="2"/>
        <v>5</v>
      </c>
      <c r="J15" s="65">
        <f>VLOOKUP($A15,'Return Data'!$B$7:$R$2292,13,0)</f>
        <v>64.9041</v>
      </c>
      <c r="K15" s="66">
        <f t="shared" si="3"/>
        <v>2</v>
      </c>
      <c r="L15" s="65">
        <f>VLOOKUP($A15,'Return Data'!$B$7:$R$2292,17,0)</f>
        <v>29.518899999999999</v>
      </c>
      <c r="M15" s="66">
        <f t="shared" si="4"/>
        <v>2</v>
      </c>
      <c r="N15" s="65">
        <f>VLOOKUP($A15,'Return Data'!$B$7:$R$2292,14,0)</f>
        <v>21.7714</v>
      </c>
      <c r="O15" s="66">
        <f t="shared" si="5"/>
        <v>19</v>
      </c>
      <c r="P15" s="65">
        <f>VLOOKUP($A15,'Return Data'!$B$7:$R$2292,15,0)</f>
        <v>14.465</v>
      </c>
      <c r="Q15" s="66">
        <f t="shared" si="6"/>
        <v>22</v>
      </c>
      <c r="R15" s="65">
        <f>VLOOKUP($A15,'Return Data'!$B$7:$R$2292,16,0)</f>
        <v>14.5877</v>
      </c>
      <c r="S15" s="67">
        <f t="shared" si="7"/>
        <v>21</v>
      </c>
    </row>
    <row r="16" spans="1:20" x14ac:dyDescent="0.3">
      <c r="A16" s="63" t="s">
        <v>965</v>
      </c>
      <c r="B16" s="64">
        <f>VLOOKUP($A16,'Return Data'!$B$7:$R$2292,3,0)</f>
        <v>44494</v>
      </c>
      <c r="C16" s="65">
        <f>VLOOKUP($A16,'Return Data'!$B$7:$R$2292,4,0)</f>
        <v>758.64</v>
      </c>
      <c r="D16" s="65">
        <f>VLOOKUP($A16,'Return Data'!$B$7:$R$2292,10,0)</f>
        <v>13.8872</v>
      </c>
      <c r="E16" s="66">
        <f t="shared" si="0"/>
        <v>7</v>
      </c>
      <c r="F16" s="65">
        <f>VLOOKUP($A16,'Return Data'!$B$7:$R$2292,11,0)</f>
        <v>28.322900000000001</v>
      </c>
      <c r="G16" s="66">
        <f t="shared" si="1"/>
        <v>10</v>
      </c>
      <c r="H16" s="65">
        <f>VLOOKUP($A16,'Return Data'!$B$7:$R$2292,12,0)</f>
        <v>31.433800000000002</v>
      </c>
      <c r="I16" s="66">
        <f t="shared" si="2"/>
        <v>7</v>
      </c>
      <c r="J16" s="65">
        <f>VLOOKUP($A16,'Return Data'!$B$7:$R$2292,13,0)</f>
        <v>61.572299999999998</v>
      </c>
      <c r="K16" s="66">
        <f t="shared" si="3"/>
        <v>3</v>
      </c>
      <c r="L16" s="65">
        <f>VLOOKUP($A16,'Return Data'!$B$7:$R$2292,17,0)</f>
        <v>22.836500000000001</v>
      </c>
      <c r="M16" s="66">
        <f t="shared" si="4"/>
        <v>26</v>
      </c>
      <c r="N16" s="65">
        <f>VLOOKUP($A16,'Return Data'!$B$7:$R$2292,14,0)</f>
        <v>19.1478</v>
      </c>
      <c r="O16" s="66">
        <f t="shared" si="5"/>
        <v>26</v>
      </c>
      <c r="P16" s="65">
        <f>VLOOKUP($A16,'Return Data'!$B$7:$R$2292,15,0)</f>
        <v>14.486499999999999</v>
      </c>
      <c r="Q16" s="66">
        <f t="shared" si="6"/>
        <v>21</v>
      </c>
      <c r="R16" s="65">
        <f>VLOOKUP($A16,'Return Data'!$B$7:$R$2292,16,0)</f>
        <v>14.700100000000001</v>
      </c>
      <c r="S16" s="67">
        <f t="shared" si="7"/>
        <v>20</v>
      </c>
    </row>
    <row r="17" spans="1:19" x14ac:dyDescent="0.3">
      <c r="A17" s="63" t="s">
        <v>967</v>
      </c>
      <c r="B17" s="64">
        <f>VLOOKUP($A17,'Return Data'!$B$7:$R$2292,3,0)</f>
        <v>44494</v>
      </c>
      <c r="C17" s="65">
        <f>VLOOKUP($A17,'Return Data'!$B$7:$R$2292,4,0)</f>
        <v>352.9941</v>
      </c>
      <c r="D17" s="65">
        <f>VLOOKUP($A17,'Return Data'!$B$7:$R$2292,10,0)</f>
        <v>12.6419</v>
      </c>
      <c r="E17" s="66">
        <f t="shared" si="0"/>
        <v>16</v>
      </c>
      <c r="F17" s="65">
        <f>VLOOKUP($A17,'Return Data'!$B$7:$R$2292,11,0)</f>
        <v>26.315999999999999</v>
      </c>
      <c r="G17" s="66">
        <f t="shared" si="1"/>
        <v>20</v>
      </c>
      <c r="H17" s="65">
        <f>VLOOKUP($A17,'Return Data'!$B$7:$R$2292,12,0)</f>
        <v>23.948799999999999</v>
      </c>
      <c r="I17" s="66">
        <f t="shared" si="2"/>
        <v>27</v>
      </c>
      <c r="J17" s="65">
        <f>VLOOKUP($A17,'Return Data'!$B$7:$R$2292,13,0)</f>
        <v>49.085299999999997</v>
      </c>
      <c r="K17" s="66">
        <f t="shared" si="3"/>
        <v>24</v>
      </c>
      <c r="L17" s="65">
        <f>VLOOKUP($A17,'Return Data'!$B$7:$R$2292,17,0)</f>
        <v>24.549199999999999</v>
      </c>
      <c r="M17" s="66">
        <f t="shared" si="4"/>
        <v>21</v>
      </c>
      <c r="N17" s="65">
        <f>VLOOKUP($A17,'Return Data'!$B$7:$R$2292,14,0)</f>
        <v>22.280200000000001</v>
      </c>
      <c r="O17" s="66">
        <f t="shared" si="5"/>
        <v>17</v>
      </c>
      <c r="P17" s="65">
        <f>VLOOKUP($A17,'Return Data'!$B$7:$R$2292,15,0)</f>
        <v>15.3613</v>
      </c>
      <c r="Q17" s="66">
        <f t="shared" si="6"/>
        <v>16</v>
      </c>
      <c r="R17" s="65">
        <f>VLOOKUP($A17,'Return Data'!$B$7:$R$2292,16,0)</f>
        <v>14.469099999999999</v>
      </c>
      <c r="S17" s="67">
        <f t="shared" si="7"/>
        <v>22</v>
      </c>
    </row>
    <row r="18" spans="1:19" x14ac:dyDescent="0.3">
      <c r="A18" s="63" t="s">
        <v>969</v>
      </c>
      <c r="B18" s="64">
        <f>VLOOKUP($A18,'Return Data'!$B$7:$R$2292,3,0)</f>
        <v>44494</v>
      </c>
      <c r="C18" s="65">
        <f>VLOOKUP($A18,'Return Data'!$B$7:$R$2292,4,0)</f>
        <v>72.3</v>
      </c>
      <c r="D18" s="65">
        <f>VLOOKUP($A18,'Return Data'!$B$7:$R$2292,10,0)</f>
        <v>14.616400000000001</v>
      </c>
      <c r="E18" s="66">
        <f t="shared" si="0"/>
        <v>3</v>
      </c>
      <c r="F18" s="65">
        <f>VLOOKUP($A18,'Return Data'!$B$7:$R$2292,11,0)</f>
        <v>28.853999999999999</v>
      </c>
      <c r="G18" s="66">
        <f t="shared" si="1"/>
        <v>8</v>
      </c>
      <c r="H18" s="65">
        <f>VLOOKUP($A18,'Return Data'!$B$7:$R$2292,12,0)</f>
        <v>30.883400000000002</v>
      </c>
      <c r="I18" s="66">
        <f t="shared" si="2"/>
        <v>8</v>
      </c>
      <c r="J18" s="65">
        <f>VLOOKUP($A18,'Return Data'!$B$7:$R$2292,13,0)</f>
        <v>57.653700000000001</v>
      </c>
      <c r="K18" s="66">
        <f t="shared" si="3"/>
        <v>8</v>
      </c>
      <c r="L18" s="65">
        <f>VLOOKUP($A18,'Return Data'!$B$7:$R$2292,17,0)</f>
        <v>26.572900000000001</v>
      </c>
      <c r="M18" s="66">
        <f t="shared" si="4"/>
        <v>10</v>
      </c>
      <c r="N18" s="65">
        <f>VLOOKUP($A18,'Return Data'!$B$7:$R$2292,14,0)</f>
        <v>21.5686</v>
      </c>
      <c r="O18" s="66">
        <f t="shared" si="5"/>
        <v>20</v>
      </c>
      <c r="P18" s="65">
        <f>VLOOKUP($A18,'Return Data'!$B$7:$R$2292,15,0)</f>
        <v>16.559899999999999</v>
      </c>
      <c r="Q18" s="66">
        <f t="shared" si="6"/>
        <v>9</v>
      </c>
      <c r="R18" s="65">
        <f>VLOOKUP($A18,'Return Data'!$B$7:$R$2292,16,0)</f>
        <v>16.6782</v>
      </c>
      <c r="S18" s="67">
        <f t="shared" si="7"/>
        <v>8</v>
      </c>
    </row>
    <row r="19" spans="1:19" x14ac:dyDescent="0.3">
      <c r="A19" s="63" t="s">
        <v>971</v>
      </c>
      <c r="B19" s="64">
        <f>VLOOKUP($A19,'Return Data'!$B$7:$R$2292,3,0)</f>
        <v>44494</v>
      </c>
      <c r="C19" s="65">
        <f>VLOOKUP($A19,'Return Data'!$B$7:$R$2292,4,0)</f>
        <v>44.7</v>
      </c>
      <c r="D19" s="65">
        <f>VLOOKUP($A19,'Return Data'!$B$7:$R$2292,10,0)</f>
        <v>13.3367</v>
      </c>
      <c r="E19" s="66">
        <f t="shared" si="0"/>
        <v>11</v>
      </c>
      <c r="F19" s="65">
        <f>VLOOKUP($A19,'Return Data'!$B$7:$R$2292,11,0)</f>
        <v>31.431899999999999</v>
      </c>
      <c r="G19" s="66">
        <f t="shared" si="1"/>
        <v>3</v>
      </c>
      <c r="H19" s="65">
        <f>VLOOKUP($A19,'Return Data'!$B$7:$R$2292,12,0)</f>
        <v>34.153700000000001</v>
      </c>
      <c r="I19" s="66">
        <f t="shared" si="2"/>
        <v>4</v>
      </c>
      <c r="J19" s="65">
        <f>VLOOKUP($A19,'Return Data'!$B$7:$R$2292,13,0)</f>
        <v>58.4544</v>
      </c>
      <c r="K19" s="66">
        <f t="shared" si="3"/>
        <v>6</v>
      </c>
      <c r="L19" s="65">
        <f>VLOOKUP($A19,'Return Data'!$B$7:$R$2292,17,0)</f>
        <v>28.7193</v>
      </c>
      <c r="M19" s="66">
        <f t="shared" si="4"/>
        <v>5</v>
      </c>
      <c r="N19" s="65">
        <f>VLOOKUP($A19,'Return Data'!$B$7:$R$2292,14,0)</f>
        <v>26.400200000000002</v>
      </c>
      <c r="O19" s="66">
        <f t="shared" si="5"/>
        <v>2</v>
      </c>
      <c r="P19" s="65">
        <f>VLOOKUP($A19,'Return Data'!$B$7:$R$2292,15,0)</f>
        <v>15.9495</v>
      </c>
      <c r="Q19" s="66">
        <f t="shared" si="6"/>
        <v>11</v>
      </c>
      <c r="R19" s="65">
        <f>VLOOKUP($A19,'Return Data'!$B$7:$R$2292,16,0)</f>
        <v>15.928000000000001</v>
      </c>
      <c r="S19" s="67">
        <f t="shared" si="7"/>
        <v>13</v>
      </c>
    </row>
    <row r="20" spans="1:19" x14ac:dyDescent="0.3">
      <c r="A20" s="63" t="s">
        <v>972</v>
      </c>
      <c r="B20" s="64">
        <f>VLOOKUP($A20,'Return Data'!$B$7:$R$2292,3,0)</f>
        <v>44494</v>
      </c>
      <c r="C20" s="65">
        <f>VLOOKUP($A20,'Return Data'!$B$7:$R$2292,4,0)</f>
        <v>56.54</v>
      </c>
      <c r="D20" s="65">
        <f>VLOOKUP($A20,'Return Data'!$B$7:$R$2292,10,0)</f>
        <v>13.693899999999999</v>
      </c>
      <c r="E20" s="66">
        <f t="shared" si="0"/>
        <v>8</v>
      </c>
      <c r="F20" s="65">
        <f>VLOOKUP($A20,'Return Data'!$B$7:$R$2292,11,0)</f>
        <v>28.121500000000001</v>
      </c>
      <c r="G20" s="66">
        <f t="shared" si="1"/>
        <v>11</v>
      </c>
      <c r="H20" s="65">
        <f>VLOOKUP($A20,'Return Data'!$B$7:$R$2292,12,0)</f>
        <v>26.572600000000001</v>
      </c>
      <c r="I20" s="66">
        <f t="shared" si="2"/>
        <v>22</v>
      </c>
      <c r="J20" s="65">
        <f>VLOOKUP($A20,'Return Data'!$B$7:$R$2292,13,0)</f>
        <v>47.277900000000002</v>
      </c>
      <c r="K20" s="66">
        <f t="shared" si="3"/>
        <v>25</v>
      </c>
      <c r="L20" s="65">
        <f>VLOOKUP($A20,'Return Data'!$B$7:$R$2292,17,0)</f>
        <v>26.5533</v>
      </c>
      <c r="M20" s="66">
        <f t="shared" si="4"/>
        <v>11</v>
      </c>
      <c r="N20" s="65">
        <f>VLOOKUP($A20,'Return Data'!$B$7:$R$2292,14,0)</f>
        <v>22.513500000000001</v>
      </c>
      <c r="O20" s="66">
        <f t="shared" si="5"/>
        <v>15</v>
      </c>
      <c r="P20" s="65">
        <f>VLOOKUP($A20,'Return Data'!$B$7:$R$2292,15,0)</f>
        <v>16.0791</v>
      </c>
      <c r="Q20" s="66">
        <f t="shared" si="6"/>
        <v>10</v>
      </c>
      <c r="R20" s="65">
        <f>VLOOKUP($A20,'Return Data'!$B$7:$R$2292,16,0)</f>
        <v>14.442600000000001</v>
      </c>
      <c r="S20" s="67">
        <f t="shared" si="7"/>
        <v>23</v>
      </c>
    </row>
    <row r="21" spans="1:19" x14ac:dyDescent="0.3">
      <c r="A21" s="63" t="s">
        <v>975</v>
      </c>
      <c r="B21" s="64">
        <f>VLOOKUP($A21,'Return Data'!$B$7:$R$2292,3,0)</f>
        <v>44494</v>
      </c>
      <c r="C21" s="65">
        <f>VLOOKUP($A21,'Return Data'!$B$7:$R$2292,4,0)</f>
        <v>34.590000000000003</v>
      </c>
      <c r="D21" s="65">
        <f>VLOOKUP($A21,'Return Data'!$B$7:$R$2292,10,0)</f>
        <v>14.3093</v>
      </c>
      <c r="E21" s="66">
        <f t="shared" si="0"/>
        <v>5</v>
      </c>
      <c r="F21" s="65">
        <f>VLOOKUP($A21,'Return Data'!$B$7:$R$2292,11,0)</f>
        <v>26.148800000000001</v>
      </c>
      <c r="G21" s="66">
        <f t="shared" si="1"/>
        <v>21</v>
      </c>
      <c r="H21" s="65">
        <f>VLOOKUP($A21,'Return Data'!$B$7:$R$2292,12,0)</f>
        <v>26.5642</v>
      </c>
      <c r="I21" s="66">
        <f t="shared" si="2"/>
        <v>23</v>
      </c>
      <c r="J21" s="65">
        <f>VLOOKUP($A21,'Return Data'!$B$7:$R$2292,13,0)</f>
        <v>46.072600000000001</v>
      </c>
      <c r="K21" s="66">
        <f t="shared" si="3"/>
        <v>26</v>
      </c>
      <c r="L21" s="65">
        <f>VLOOKUP($A21,'Return Data'!$B$7:$R$2292,17,0)</f>
        <v>20.047000000000001</v>
      </c>
      <c r="M21" s="66">
        <f t="shared" si="4"/>
        <v>27</v>
      </c>
      <c r="N21" s="65">
        <f>VLOOKUP($A21,'Return Data'!$B$7:$R$2292,14,0)</f>
        <v>19.617699999999999</v>
      </c>
      <c r="O21" s="66">
        <f t="shared" si="5"/>
        <v>24</v>
      </c>
      <c r="P21" s="65">
        <f>VLOOKUP($A21,'Return Data'!$B$7:$R$2292,15,0)</f>
        <v>14.279299999999999</v>
      </c>
      <c r="Q21" s="66">
        <f t="shared" si="6"/>
        <v>23</v>
      </c>
      <c r="R21" s="65">
        <f>VLOOKUP($A21,'Return Data'!$B$7:$R$2292,16,0)</f>
        <v>14.217700000000001</v>
      </c>
      <c r="S21" s="67">
        <f t="shared" si="7"/>
        <v>24</v>
      </c>
    </row>
    <row r="22" spans="1:19" x14ac:dyDescent="0.3">
      <c r="A22" s="63" t="s">
        <v>977</v>
      </c>
      <c r="B22" s="64">
        <f>VLOOKUP($A22,'Return Data'!$B$7:$R$2292,3,0)</f>
        <v>44494</v>
      </c>
      <c r="C22" s="65">
        <f>VLOOKUP($A22,'Return Data'!$B$7:$R$2292,4,0)</f>
        <v>52.9</v>
      </c>
      <c r="D22" s="65">
        <f>VLOOKUP($A22,'Return Data'!$B$7:$R$2292,10,0)</f>
        <v>14.328900000000001</v>
      </c>
      <c r="E22" s="66">
        <f t="shared" si="0"/>
        <v>4</v>
      </c>
      <c r="F22" s="65">
        <f>VLOOKUP($A22,'Return Data'!$B$7:$R$2292,11,0)</f>
        <v>35.017899999999997</v>
      </c>
      <c r="G22" s="66">
        <f t="shared" si="1"/>
        <v>1</v>
      </c>
      <c r="H22" s="65">
        <f>VLOOKUP($A22,'Return Data'!$B$7:$R$2292,12,0)</f>
        <v>35.989699999999999</v>
      </c>
      <c r="I22" s="66">
        <f t="shared" si="2"/>
        <v>1</v>
      </c>
      <c r="J22" s="65">
        <f>VLOOKUP($A22,'Return Data'!$B$7:$R$2292,13,0)</f>
        <v>56.787199999999999</v>
      </c>
      <c r="K22" s="66">
        <f t="shared" si="3"/>
        <v>9</v>
      </c>
      <c r="L22" s="65">
        <f>VLOOKUP($A22,'Return Data'!$B$7:$R$2292,17,0)</f>
        <v>29.1967</v>
      </c>
      <c r="M22" s="66">
        <f t="shared" si="4"/>
        <v>4</v>
      </c>
      <c r="N22" s="65">
        <f>VLOOKUP($A22,'Return Data'!$B$7:$R$2292,14,0)</f>
        <v>24.103000000000002</v>
      </c>
      <c r="O22" s="66">
        <f t="shared" si="5"/>
        <v>6</v>
      </c>
      <c r="P22" s="65">
        <f>VLOOKUP($A22,'Return Data'!$B$7:$R$2292,15,0)</f>
        <v>17.212499999999999</v>
      </c>
      <c r="Q22" s="66">
        <f t="shared" si="6"/>
        <v>4</v>
      </c>
      <c r="R22" s="65">
        <f>VLOOKUP($A22,'Return Data'!$B$7:$R$2292,16,0)</f>
        <v>17.229399999999998</v>
      </c>
      <c r="S22" s="67">
        <f t="shared" si="7"/>
        <v>4</v>
      </c>
    </row>
    <row r="23" spans="1:19" x14ac:dyDescent="0.3">
      <c r="A23" s="63" t="s">
        <v>979</v>
      </c>
      <c r="B23" s="64">
        <f>VLOOKUP($A23,'Return Data'!$B$7:$R$2292,3,0)</f>
        <v>44494</v>
      </c>
      <c r="C23" s="65">
        <f>VLOOKUP($A23,'Return Data'!$B$7:$R$2292,4,0)</f>
        <v>110.267</v>
      </c>
      <c r="D23" s="65">
        <f>VLOOKUP($A23,'Return Data'!$B$7:$R$2292,10,0)</f>
        <v>11.926500000000001</v>
      </c>
      <c r="E23" s="66">
        <f t="shared" si="0"/>
        <v>21</v>
      </c>
      <c r="F23" s="65">
        <f>VLOOKUP($A23,'Return Data'!$B$7:$R$2292,11,0)</f>
        <v>23.669799999999999</v>
      </c>
      <c r="G23" s="66">
        <f t="shared" si="1"/>
        <v>26</v>
      </c>
      <c r="H23" s="65">
        <f>VLOOKUP($A23,'Return Data'!$B$7:$R$2292,12,0)</f>
        <v>24.032599999999999</v>
      </c>
      <c r="I23" s="66">
        <f t="shared" si="2"/>
        <v>26</v>
      </c>
      <c r="J23" s="65">
        <f>VLOOKUP($A23,'Return Data'!$B$7:$R$2292,13,0)</f>
        <v>40.024999999999999</v>
      </c>
      <c r="K23" s="66">
        <f t="shared" si="3"/>
        <v>29</v>
      </c>
      <c r="L23" s="65">
        <f>VLOOKUP($A23,'Return Data'!$B$7:$R$2292,17,0)</f>
        <v>23.7194</v>
      </c>
      <c r="M23" s="66">
        <f t="shared" si="4"/>
        <v>24</v>
      </c>
      <c r="N23" s="65">
        <f>VLOOKUP($A23,'Return Data'!$B$7:$R$2292,14,0)</f>
        <v>17.8932</v>
      </c>
      <c r="O23" s="66">
        <f t="shared" si="5"/>
        <v>27</v>
      </c>
      <c r="P23" s="65">
        <f>VLOOKUP($A23,'Return Data'!$B$7:$R$2292,15,0)</f>
        <v>13.552099999999999</v>
      </c>
      <c r="Q23" s="66">
        <f t="shared" si="6"/>
        <v>25</v>
      </c>
      <c r="R23" s="65">
        <f>VLOOKUP($A23,'Return Data'!$B$7:$R$2292,16,0)</f>
        <v>13.464600000000001</v>
      </c>
      <c r="S23" s="67">
        <f t="shared" si="7"/>
        <v>26</v>
      </c>
    </row>
    <row r="24" spans="1:19" x14ac:dyDescent="0.3">
      <c r="A24" s="63" t="s">
        <v>1910</v>
      </c>
      <c r="B24" s="64">
        <f>VLOOKUP($A24,'Return Data'!$B$7:$R$2292,3,0)</f>
        <v>44494</v>
      </c>
      <c r="C24" s="65">
        <f>VLOOKUP($A24,'Return Data'!$B$7:$R$2292,4,0)</f>
        <v>426.63299999999998</v>
      </c>
      <c r="D24" s="65">
        <f>VLOOKUP($A24,'Return Data'!$B$7:$R$2292,10,0)</f>
        <v>12.119899999999999</v>
      </c>
      <c r="E24" s="66">
        <f t="shared" si="0"/>
        <v>20</v>
      </c>
      <c r="F24" s="65">
        <f>VLOOKUP($A24,'Return Data'!$B$7:$R$2292,11,0)</f>
        <v>27.7849</v>
      </c>
      <c r="G24" s="66">
        <f t="shared" si="1"/>
        <v>14</v>
      </c>
      <c r="H24" s="65">
        <f>VLOOKUP($A24,'Return Data'!$B$7:$R$2292,12,0)</f>
        <v>30.269600000000001</v>
      </c>
      <c r="I24" s="66">
        <f t="shared" si="2"/>
        <v>12</v>
      </c>
      <c r="J24" s="65">
        <f>VLOOKUP($A24,'Return Data'!$B$7:$R$2292,13,0)</f>
        <v>54.777900000000002</v>
      </c>
      <c r="K24" s="66">
        <f t="shared" si="3"/>
        <v>14</v>
      </c>
      <c r="L24" s="65">
        <f>VLOOKUP($A24,'Return Data'!$B$7:$R$2292,17,0)</f>
        <v>28.6252</v>
      </c>
      <c r="M24" s="66">
        <f t="shared" si="4"/>
        <v>6</v>
      </c>
      <c r="N24" s="65">
        <f>VLOOKUP($A24,'Return Data'!$B$7:$R$2292,14,0)</f>
        <v>25.578299999999999</v>
      </c>
      <c r="O24" s="66">
        <f t="shared" si="5"/>
        <v>4</v>
      </c>
      <c r="P24" s="65">
        <f>VLOOKUP($A24,'Return Data'!$B$7:$R$2292,15,0)</f>
        <v>16.8643</v>
      </c>
      <c r="Q24" s="66">
        <f t="shared" si="6"/>
        <v>5</v>
      </c>
      <c r="R24" s="65">
        <f>VLOOKUP($A24,'Return Data'!$B$7:$R$2292,16,0)</f>
        <v>16.481400000000001</v>
      </c>
      <c r="S24" s="67">
        <f t="shared" si="7"/>
        <v>9</v>
      </c>
    </row>
    <row r="25" spans="1:19" x14ac:dyDescent="0.3">
      <c r="A25" s="63" t="s">
        <v>980</v>
      </c>
      <c r="B25" s="64">
        <f>VLOOKUP($A25,'Return Data'!$B$7:$R$2292,3,0)</f>
        <v>44494</v>
      </c>
      <c r="C25" s="65">
        <f>VLOOKUP($A25,'Return Data'!$B$7:$R$2292,4,0)</f>
        <v>44.951000000000001</v>
      </c>
      <c r="D25" s="65">
        <f>VLOOKUP($A25,'Return Data'!$B$7:$R$2292,10,0)</f>
        <v>11.821199999999999</v>
      </c>
      <c r="E25" s="66">
        <f t="shared" si="0"/>
        <v>22</v>
      </c>
      <c r="F25" s="65">
        <f>VLOOKUP($A25,'Return Data'!$B$7:$R$2292,11,0)</f>
        <v>25.624600000000001</v>
      </c>
      <c r="G25" s="66">
        <f t="shared" si="1"/>
        <v>23</v>
      </c>
      <c r="H25" s="65">
        <f>VLOOKUP($A25,'Return Data'!$B$7:$R$2292,12,0)</f>
        <v>27.872399999999999</v>
      </c>
      <c r="I25" s="66">
        <f t="shared" si="2"/>
        <v>17</v>
      </c>
      <c r="J25" s="65">
        <f>VLOOKUP($A25,'Return Data'!$B$7:$R$2292,13,0)</f>
        <v>50.066800000000001</v>
      </c>
      <c r="K25" s="66">
        <f t="shared" si="3"/>
        <v>20</v>
      </c>
      <c r="L25" s="65">
        <f>VLOOKUP($A25,'Return Data'!$B$7:$R$2292,17,0)</f>
        <v>23.511900000000001</v>
      </c>
      <c r="M25" s="66">
        <f t="shared" si="4"/>
        <v>25</v>
      </c>
      <c r="N25" s="65">
        <f>VLOOKUP($A25,'Return Data'!$B$7:$R$2292,14,0)</f>
        <v>21.964500000000001</v>
      </c>
      <c r="O25" s="66">
        <f t="shared" si="5"/>
        <v>18</v>
      </c>
      <c r="P25" s="65">
        <f>VLOOKUP($A25,'Return Data'!$B$7:$R$2292,15,0)</f>
        <v>14.591799999999999</v>
      </c>
      <c r="Q25" s="66">
        <f t="shared" si="6"/>
        <v>20</v>
      </c>
      <c r="R25" s="65">
        <f>VLOOKUP($A25,'Return Data'!$B$7:$R$2292,16,0)</f>
        <v>15.132</v>
      </c>
      <c r="S25" s="67">
        <f t="shared" si="7"/>
        <v>17</v>
      </c>
    </row>
    <row r="26" spans="1:19" x14ac:dyDescent="0.3">
      <c r="A26" s="63" t="s">
        <v>983</v>
      </c>
      <c r="B26" s="64">
        <f>VLOOKUP($A26,'Return Data'!$B$7:$R$2292,3,0)</f>
        <v>44494</v>
      </c>
      <c r="C26" s="65">
        <f>VLOOKUP($A26,'Return Data'!$B$7:$R$2292,4,0)</f>
        <v>46.089199999999998</v>
      </c>
      <c r="D26" s="65">
        <f>VLOOKUP($A26,'Return Data'!$B$7:$R$2292,10,0)</f>
        <v>14.2638</v>
      </c>
      <c r="E26" s="66">
        <f t="shared" si="0"/>
        <v>6</v>
      </c>
      <c r="F26" s="65">
        <f>VLOOKUP($A26,'Return Data'!$B$7:$R$2292,11,0)</f>
        <v>29.346699999999998</v>
      </c>
      <c r="G26" s="66">
        <f t="shared" si="1"/>
        <v>5</v>
      </c>
      <c r="H26" s="65">
        <f>VLOOKUP($A26,'Return Data'!$B$7:$R$2292,12,0)</f>
        <v>27.910799999999998</v>
      </c>
      <c r="I26" s="66">
        <f t="shared" si="2"/>
        <v>16</v>
      </c>
      <c r="J26" s="65">
        <f>VLOOKUP($A26,'Return Data'!$B$7:$R$2292,13,0)</f>
        <v>54.038400000000003</v>
      </c>
      <c r="K26" s="66">
        <f t="shared" si="3"/>
        <v>15</v>
      </c>
      <c r="L26" s="65">
        <f>VLOOKUP($A26,'Return Data'!$B$7:$R$2292,17,0)</f>
        <v>24.502199999999998</v>
      </c>
      <c r="M26" s="66">
        <f t="shared" si="4"/>
        <v>22</v>
      </c>
      <c r="N26" s="65">
        <f>VLOOKUP($A26,'Return Data'!$B$7:$R$2292,14,0)</f>
        <v>23.7867</v>
      </c>
      <c r="O26" s="66">
        <f t="shared" si="5"/>
        <v>8</v>
      </c>
      <c r="P26" s="65">
        <f>VLOOKUP($A26,'Return Data'!$B$7:$R$2292,15,0)</f>
        <v>15.454599999999999</v>
      </c>
      <c r="Q26" s="66">
        <f t="shared" si="6"/>
        <v>14</v>
      </c>
      <c r="R26" s="65">
        <f>VLOOKUP($A26,'Return Data'!$B$7:$R$2292,16,0)</f>
        <v>15.0174</v>
      </c>
      <c r="S26" s="67">
        <f t="shared" si="7"/>
        <v>18</v>
      </c>
    </row>
    <row r="27" spans="1:19" x14ac:dyDescent="0.3">
      <c r="A27" s="63" t="s">
        <v>984</v>
      </c>
      <c r="B27" s="64">
        <f>VLOOKUP($A27,'Return Data'!$B$7:$R$2292,3,0)</f>
        <v>44494</v>
      </c>
      <c r="C27" s="65">
        <f>VLOOKUP($A27,'Return Data'!$B$7:$R$2292,4,0)</f>
        <v>17.052800000000001</v>
      </c>
      <c r="D27" s="65">
        <f>VLOOKUP($A27,'Return Data'!$B$7:$R$2292,10,0)</f>
        <v>12.9414</v>
      </c>
      <c r="E27" s="66">
        <f t="shared" si="0"/>
        <v>14</v>
      </c>
      <c r="F27" s="65">
        <f>VLOOKUP($A27,'Return Data'!$B$7:$R$2292,11,0)</f>
        <v>28.730499999999999</v>
      </c>
      <c r="G27" s="66">
        <f t="shared" si="1"/>
        <v>9</v>
      </c>
      <c r="H27" s="65">
        <f>VLOOKUP($A27,'Return Data'!$B$7:$R$2292,12,0)</f>
        <v>32.275300000000001</v>
      </c>
      <c r="I27" s="66">
        <f t="shared" si="2"/>
        <v>6</v>
      </c>
      <c r="J27" s="65">
        <f>VLOOKUP($A27,'Return Data'!$B$7:$R$2292,13,0)</f>
        <v>60.472799999999999</v>
      </c>
      <c r="K27" s="66">
        <f t="shared" si="3"/>
        <v>5</v>
      </c>
      <c r="L27" s="65">
        <f>VLOOKUP($A27,'Return Data'!$B$7:$R$2292,17,0)</f>
        <v>26.1035</v>
      </c>
      <c r="M27" s="66">
        <f t="shared" si="4"/>
        <v>13</v>
      </c>
      <c r="N27" s="65"/>
      <c r="O27" s="66"/>
      <c r="P27" s="65"/>
      <c r="Q27" s="66"/>
      <c r="R27" s="65">
        <f>VLOOKUP($A27,'Return Data'!$B$7:$R$2292,16,0)</f>
        <v>22.628699999999998</v>
      </c>
      <c r="S27" s="67">
        <f t="shared" si="7"/>
        <v>1</v>
      </c>
    </row>
    <row r="28" spans="1:19" x14ac:dyDescent="0.3">
      <c r="A28" s="63" t="s">
        <v>986</v>
      </c>
      <c r="B28" s="64">
        <f>VLOOKUP($A28,'Return Data'!$B$7:$R$2292,3,0)</f>
        <v>44494</v>
      </c>
      <c r="C28" s="65">
        <f>VLOOKUP($A28,'Return Data'!$B$7:$R$2292,4,0)</f>
        <v>88.314999999999998</v>
      </c>
      <c r="D28" s="65">
        <f>VLOOKUP($A28,'Return Data'!$B$7:$R$2292,10,0)</f>
        <v>12.4445</v>
      </c>
      <c r="E28" s="66">
        <f t="shared" si="0"/>
        <v>19</v>
      </c>
      <c r="F28" s="65">
        <f>VLOOKUP($A28,'Return Data'!$B$7:$R$2292,11,0)</f>
        <v>27.824200000000001</v>
      </c>
      <c r="G28" s="66">
        <f t="shared" si="1"/>
        <v>13</v>
      </c>
      <c r="H28" s="65">
        <f>VLOOKUP($A28,'Return Data'!$B$7:$R$2292,12,0)</f>
        <v>29.183499999999999</v>
      </c>
      <c r="I28" s="66">
        <f t="shared" si="2"/>
        <v>14</v>
      </c>
      <c r="J28" s="65">
        <f>VLOOKUP($A28,'Return Data'!$B$7:$R$2292,13,0)</f>
        <v>52.493400000000001</v>
      </c>
      <c r="K28" s="66">
        <f t="shared" si="3"/>
        <v>16</v>
      </c>
      <c r="L28" s="65">
        <f>VLOOKUP($A28,'Return Data'!$B$7:$R$2292,17,0)</f>
        <v>26.939299999999999</v>
      </c>
      <c r="M28" s="66">
        <f t="shared" si="4"/>
        <v>7</v>
      </c>
      <c r="N28" s="65">
        <f>VLOOKUP($A28,'Return Data'!$B$7:$R$2292,14,0)</f>
        <v>23.345800000000001</v>
      </c>
      <c r="O28" s="66">
        <f t="shared" ref="O28:O36" si="8">RANK(N28,N$8:N$36,0)</f>
        <v>9</v>
      </c>
      <c r="P28" s="65">
        <f>VLOOKUP($A28,'Return Data'!$B$7:$R$2292,15,0)</f>
        <v>17.7364</v>
      </c>
      <c r="Q28" s="66">
        <f t="shared" ref="Q28:Q36" si="9">RANK(P28,P$8:P$36,0)</f>
        <v>3</v>
      </c>
      <c r="R28" s="65">
        <f>VLOOKUP($A28,'Return Data'!$B$7:$R$2292,16,0)</f>
        <v>19.165199999999999</v>
      </c>
      <c r="S28" s="67">
        <f t="shared" si="7"/>
        <v>2</v>
      </c>
    </row>
    <row r="29" spans="1:19" x14ac:dyDescent="0.3">
      <c r="A29" s="63" t="s">
        <v>2020</v>
      </c>
      <c r="B29" s="64">
        <f>VLOOKUP($A29,'Return Data'!$B$7:$R$2292,3,0)</f>
        <v>44494</v>
      </c>
      <c r="C29" s="65">
        <f>VLOOKUP($A29,'Return Data'!$B$7:$R$2292,4,0)</f>
        <v>40.248100000000001</v>
      </c>
      <c r="D29" s="65">
        <f>VLOOKUP($A29,'Return Data'!$B$7:$R$2292,10,0)</f>
        <v>12.6858</v>
      </c>
      <c r="E29" s="66">
        <f t="shared" si="0"/>
        <v>15</v>
      </c>
      <c r="F29" s="65">
        <f>VLOOKUP($A29,'Return Data'!$B$7:$R$2292,11,0)</f>
        <v>27.922799999999999</v>
      </c>
      <c r="G29" s="66">
        <f t="shared" si="1"/>
        <v>12</v>
      </c>
      <c r="H29" s="65">
        <f>VLOOKUP($A29,'Return Data'!$B$7:$R$2292,12,0)</f>
        <v>30.359100000000002</v>
      </c>
      <c r="I29" s="66">
        <f t="shared" si="2"/>
        <v>11</v>
      </c>
      <c r="J29" s="65">
        <f>VLOOKUP($A29,'Return Data'!$B$7:$R$2292,13,0)</f>
        <v>56.0488</v>
      </c>
      <c r="K29" s="66">
        <f t="shared" si="3"/>
        <v>11</v>
      </c>
      <c r="L29" s="65">
        <f>VLOOKUP($A29,'Return Data'!$B$7:$R$2292,17,0)</f>
        <v>26.1218</v>
      </c>
      <c r="M29" s="66">
        <f t="shared" si="4"/>
        <v>12</v>
      </c>
      <c r="N29" s="65">
        <f>VLOOKUP($A29,'Return Data'!$B$7:$R$2292,14,0)</f>
        <v>22.886900000000001</v>
      </c>
      <c r="O29" s="66">
        <f t="shared" si="8"/>
        <v>12</v>
      </c>
      <c r="P29" s="65">
        <f>VLOOKUP($A29,'Return Data'!$B$7:$R$2292,15,0)</f>
        <v>15.383699999999999</v>
      </c>
      <c r="Q29" s="66">
        <f t="shared" si="9"/>
        <v>15</v>
      </c>
      <c r="R29" s="65">
        <f>VLOOKUP($A29,'Return Data'!$B$7:$R$2292,16,0)</f>
        <v>14.879200000000001</v>
      </c>
      <c r="S29" s="67">
        <f t="shared" si="7"/>
        <v>19</v>
      </c>
    </row>
    <row r="30" spans="1:19" x14ac:dyDescent="0.3">
      <c r="A30" s="63" t="s">
        <v>989</v>
      </c>
      <c r="B30" s="64">
        <f>VLOOKUP($A30,'Return Data'!$B$7:$R$2292,3,0)</f>
        <v>44494</v>
      </c>
      <c r="C30" s="65">
        <f>VLOOKUP($A30,'Return Data'!$B$7:$R$2292,4,0)</f>
        <v>55.901200000000003</v>
      </c>
      <c r="D30" s="65">
        <f>VLOOKUP($A30,'Return Data'!$B$7:$R$2292,10,0)</f>
        <v>15.8284</v>
      </c>
      <c r="E30" s="66">
        <f t="shared" si="0"/>
        <v>1</v>
      </c>
      <c r="F30" s="65">
        <f>VLOOKUP($A30,'Return Data'!$B$7:$R$2292,11,0)</f>
        <v>31.948599999999999</v>
      </c>
      <c r="G30" s="66">
        <f t="shared" si="1"/>
        <v>2</v>
      </c>
      <c r="H30" s="65">
        <f>VLOOKUP($A30,'Return Data'!$B$7:$R$2292,12,0)</f>
        <v>35.331400000000002</v>
      </c>
      <c r="I30" s="66">
        <f t="shared" si="2"/>
        <v>2</v>
      </c>
      <c r="J30" s="65">
        <f>VLOOKUP($A30,'Return Data'!$B$7:$R$2292,13,0)</f>
        <v>66.447900000000004</v>
      </c>
      <c r="K30" s="66">
        <f t="shared" si="3"/>
        <v>1</v>
      </c>
      <c r="L30" s="65">
        <f>VLOOKUP($A30,'Return Data'!$B$7:$R$2292,17,0)</f>
        <v>24.871700000000001</v>
      </c>
      <c r="M30" s="66">
        <f t="shared" si="4"/>
        <v>19</v>
      </c>
      <c r="N30" s="65">
        <f>VLOOKUP($A30,'Return Data'!$B$7:$R$2292,14,0)</f>
        <v>20.239599999999999</v>
      </c>
      <c r="O30" s="66">
        <f t="shared" si="8"/>
        <v>23</v>
      </c>
      <c r="P30" s="65">
        <f>VLOOKUP($A30,'Return Data'!$B$7:$R$2292,15,0)</f>
        <v>15.7399</v>
      </c>
      <c r="Q30" s="66">
        <f t="shared" si="9"/>
        <v>12</v>
      </c>
      <c r="R30" s="65">
        <f>VLOOKUP($A30,'Return Data'!$B$7:$R$2292,16,0)</f>
        <v>16.459599999999998</v>
      </c>
      <c r="S30" s="67">
        <f t="shared" si="7"/>
        <v>10</v>
      </c>
    </row>
    <row r="31" spans="1:19" x14ac:dyDescent="0.3">
      <c r="A31" s="63" t="s">
        <v>991</v>
      </c>
      <c r="B31" s="64">
        <f>VLOOKUP($A31,'Return Data'!$B$7:$R$2292,3,0)</f>
        <v>44494</v>
      </c>
      <c r="C31" s="65">
        <f>VLOOKUP($A31,'Return Data'!$B$7:$R$2292,4,0)</f>
        <v>286.11</v>
      </c>
      <c r="D31" s="65">
        <f>VLOOKUP($A31,'Return Data'!$B$7:$R$2292,10,0)</f>
        <v>9.4864999999999995</v>
      </c>
      <c r="E31" s="66">
        <f t="shared" si="0"/>
        <v>28</v>
      </c>
      <c r="F31" s="65">
        <f>VLOOKUP($A31,'Return Data'!$B$7:$R$2292,11,0)</f>
        <v>22.6782</v>
      </c>
      <c r="G31" s="66">
        <f t="shared" si="1"/>
        <v>28</v>
      </c>
      <c r="H31" s="65">
        <f>VLOOKUP($A31,'Return Data'!$B$7:$R$2292,12,0)</f>
        <v>24.298400000000001</v>
      </c>
      <c r="I31" s="66">
        <f t="shared" si="2"/>
        <v>25</v>
      </c>
      <c r="J31" s="65">
        <f>VLOOKUP($A31,'Return Data'!$B$7:$R$2292,13,0)</f>
        <v>49.124400000000001</v>
      </c>
      <c r="K31" s="66">
        <f t="shared" si="3"/>
        <v>23</v>
      </c>
      <c r="L31" s="65">
        <f>VLOOKUP($A31,'Return Data'!$B$7:$R$2292,17,0)</f>
        <v>23.7531</v>
      </c>
      <c r="M31" s="66">
        <f t="shared" si="4"/>
        <v>23</v>
      </c>
      <c r="N31" s="65">
        <f>VLOOKUP($A31,'Return Data'!$B$7:$R$2292,14,0)</f>
        <v>21.3155</v>
      </c>
      <c r="O31" s="66">
        <f t="shared" si="8"/>
        <v>22</v>
      </c>
      <c r="P31" s="65">
        <f>VLOOKUP($A31,'Return Data'!$B$7:$R$2292,15,0)</f>
        <v>15.208500000000001</v>
      </c>
      <c r="Q31" s="66">
        <f t="shared" si="9"/>
        <v>17</v>
      </c>
      <c r="R31" s="65">
        <f>VLOOKUP($A31,'Return Data'!$B$7:$R$2292,16,0)</f>
        <v>15.898300000000001</v>
      </c>
      <c r="S31" s="67">
        <f t="shared" si="7"/>
        <v>15</v>
      </c>
    </row>
    <row r="32" spans="1:19" x14ac:dyDescent="0.3">
      <c r="A32" s="63" t="s">
        <v>992</v>
      </c>
      <c r="B32" s="64">
        <f>VLOOKUP($A32,'Return Data'!$B$7:$R$2292,3,0)</f>
        <v>44494</v>
      </c>
      <c r="C32" s="65">
        <f>VLOOKUP($A32,'Return Data'!$B$7:$R$2292,4,0)</f>
        <v>67.625299999999996</v>
      </c>
      <c r="D32" s="65">
        <f>VLOOKUP($A32,'Return Data'!$B$7:$R$2292,10,0)</f>
        <v>11.7258</v>
      </c>
      <c r="E32" s="66">
        <f t="shared" si="0"/>
        <v>24</v>
      </c>
      <c r="F32" s="65">
        <f>VLOOKUP($A32,'Return Data'!$B$7:$R$2292,11,0)</f>
        <v>24.476400000000002</v>
      </c>
      <c r="G32" s="66">
        <f t="shared" si="1"/>
        <v>25</v>
      </c>
      <c r="H32" s="65">
        <f>VLOOKUP($A32,'Return Data'!$B$7:$R$2292,12,0)</f>
        <v>28.34</v>
      </c>
      <c r="I32" s="66">
        <f t="shared" si="2"/>
        <v>15</v>
      </c>
      <c r="J32" s="65">
        <f>VLOOKUP($A32,'Return Data'!$B$7:$R$2292,13,0)</f>
        <v>56.464700000000001</v>
      </c>
      <c r="K32" s="66">
        <f t="shared" si="3"/>
        <v>10</v>
      </c>
      <c r="L32" s="65">
        <f>VLOOKUP($A32,'Return Data'!$B$7:$R$2292,17,0)</f>
        <v>25.515799999999999</v>
      </c>
      <c r="M32" s="66">
        <f t="shared" si="4"/>
        <v>15</v>
      </c>
      <c r="N32" s="65">
        <f>VLOOKUP($A32,'Return Data'!$B$7:$R$2292,14,0)</f>
        <v>23.108899999999998</v>
      </c>
      <c r="O32" s="66">
        <f t="shared" si="8"/>
        <v>10</v>
      </c>
      <c r="P32" s="65">
        <f>VLOOKUP($A32,'Return Data'!$B$7:$R$2292,15,0)</f>
        <v>15.0725</v>
      </c>
      <c r="Q32" s="66">
        <f t="shared" si="9"/>
        <v>18</v>
      </c>
      <c r="R32" s="65">
        <f>VLOOKUP($A32,'Return Data'!$B$7:$R$2292,16,0)</f>
        <v>17.169</v>
      </c>
      <c r="S32" s="67">
        <f t="shared" si="7"/>
        <v>5</v>
      </c>
    </row>
    <row r="33" spans="1:19" x14ac:dyDescent="0.3">
      <c r="A33" s="63" t="s">
        <v>995</v>
      </c>
      <c r="B33" s="64">
        <f>VLOOKUP($A33,'Return Data'!$B$7:$R$2292,3,0)</f>
        <v>44494</v>
      </c>
      <c r="C33" s="65">
        <f>VLOOKUP($A33,'Return Data'!$B$7:$R$2292,4,0)</f>
        <v>381.07799999999997</v>
      </c>
      <c r="D33" s="65">
        <f>VLOOKUP($A33,'Return Data'!$B$7:$R$2292,10,0)</f>
        <v>13.457700000000001</v>
      </c>
      <c r="E33" s="66">
        <f t="shared" si="0"/>
        <v>10</v>
      </c>
      <c r="F33" s="65">
        <f>VLOOKUP($A33,'Return Data'!$B$7:$R$2292,11,0)</f>
        <v>29.081399999999999</v>
      </c>
      <c r="G33" s="66">
        <f t="shared" si="1"/>
        <v>6</v>
      </c>
      <c r="H33" s="65">
        <f>VLOOKUP($A33,'Return Data'!$B$7:$R$2292,12,0)</f>
        <v>34.949100000000001</v>
      </c>
      <c r="I33" s="66">
        <f t="shared" si="2"/>
        <v>3</v>
      </c>
      <c r="J33" s="65">
        <f>VLOOKUP($A33,'Return Data'!$B$7:$R$2292,13,0)</f>
        <v>60.7714</v>
      </c>
      <c r="K33" s="66">
        <f t="shared" si="3"/>
        <v>4</v>
      </c>
      <c r="L33" s="65">
        <f>VLOOKUP($A33,'Return Data'!$B$7:$R$2292,17,0)</f>
        <v>25.260400000000001</v>
      </c>
      <c r="M33" s="66">
        <f t="shared" si="4"/>
        <v>17</v>
      </c>
      <c r="N33" s="65">
        <f>VLOOKUP($A33,'Return Data'!$B$7:$R$2292,14,0)</f>
        <v>22.845600000000001</v>
      </c>
      <c r="O33" s="66">
        <f t="shared" si="8"/>
        <v>13</v>
      </c>
      <c r="P33" s="65">
        <f>VLOOKUP($A33,'Return Data'!$B$7:$R$2292,15,0)</f>
        <v>15.4977</v>
      </c>
      <c r="Q33" s="66">
        <f t="shared" si="9"/>
        <v>13</v>
      </c>
      <c r="R33" s="65">
        <f>VLOOKUP($A33,'Return Data'!$B$7:$R$2292,16,0)</f>
        <v>15.298</v>
      </c>
      <c r="S33" s="67">
        <f t="shared" si="7"/>
        <v>16</v>
      </c>
    </row>
    <row r="34" spans="1:19" x14ac:dyDescent="0.3">
      <c r="A34" s="63" t="s">
        <v>996</v>
      </c>
      <c r="B34" s="64">
        <f>VLOOKUP($A34,'Return Data'!$B$7:$R$2292,3,0)</f>
        <v>44494</v>
      </c>
      <c r="C34" s="65">
        <f>VLOOKUP($A34,'Return Data'!$B$7:$R$2292,4,0)</f>
        <v>111.46</v>
      </c>
      <c r="D34" s="65">
        <f>VLOOKUP($A34,'Return Data'!$B$7:$R$2292,10,0)</f>
        <v>9.5538000000000007</v>
      </c>
      <c r="E34" s="66">
        <f t="shared" si="0"/>
        <v>27</v>
      </c>
      <c r="F34" s="65">
        <f>VLOOKUP($A34,'Return Data'!$B$7:$R$2292,11,0)</f>
        <v>23.1738</v>
      </c>
      <c r="G34" s="66">
        <f t="shared" si="1"/>
        <v>27</v>
      </c>
      <c r="H34" s="65">
        <f>VLOOKUP($A34,'Return Data'!$B$7:$R$2292,12,0)</f>
        <v>22.041</v>
      </c>
      <c r="I34" s="66">
        <f t="shared" si="2"/>
        <v>28</v>
      </c>
      <c r="J34" s="65">
        <f>VLOOKUP($A34,'Return Data'!$B$7:$R$2292,13,0)</f>
        <v>41.572499999999998</v>
      </c>
      <c r="K34" s="66">
        <f t="shared" si="3"/>
        <v>28</v>
      </c>
      <c r="L34" s="65">
        <f>VLOOKUP($A34,'Return Data'!$B$7:$R$2292,17,0)</f>
        <v>19.251300000000001</v>
      </c>
      <c r="M34" s="66">
        <f t="shared" si="4"/>
        <v>28</v>
      </c>
      <c r="N34" s="65">
        <f>VLOOKUP($A34,'Return Data'!$B$7:$R$2292,14,0)</f>
        <v>16.584199999999999</v>
      </c>
      <c r="O34" s="66">
        <f t="shared" si="8"/>
        <v>28</v>
      </c>
      <c r="P34" s="65">
        <f>VLOOKUP($A34,'Return Data'!$B$7:$R$2292,15,0)</f>
        <v>10.5418</v>
      </c>
      <c r="Q34" s="66">
        <f t="shared" si="9"/>
        <v>27</v>
      </c>
      <c r="R34" s="65">
        <f>VLOOKUP($A34,'Return Data'!$B$7:$R$2292,16,0)</f>
        <v>11.046200000000001</v>
      </c>
      <c r="S34" s="67">
        <f t="shared" si="7"/>
        <v>29</v>
      </c>
    </row>
    <row r="35" spans="1:19" x14ac:dyDescent="0.3">
      <c r="A35" s="63" t="s">
        <v>998</v>
      </c>
      <c r="B35" s="64">
        <f>VLOOKUP($A35,'Return Data'!$B$7:$R$2292,3,0)</f>
        <v>44494</v>
      </c>
      <c r="C35" s="65">
        <f>VLOOKUP($A35,'Return Data'!$B$7:$R$2292,4,0)</f>
        <v>17.850000000000001</v>
      </c>
      <c r="D35" s="65">
        <f>VLOOKUP($A35,'Return Data'!$B$7:$R$2292,10,0)</f>
        <v>15.3101</v>
      </c>
      <c r="E35" s="66">
        <f t="shared" si="0"/>
        <v>2</v>
      </c>
      <c r="F35" s="65">
        <f>VLOOKUP($A35,'Return Data'!$B$7:$R$2292,11,0)</f>
        <v>30.482500000000002</v>
      </c>
      <c r="G35" s="66">
        <f t="shared" si="1"/>
        <v>4</v>
      </c>
      <c r="H35" s="65">
        <f>VLOOKUP($A35,'Return Data'!$B$7:$R$2292,12,0)</f>
        <v>30.5779</v>
      </c>
      <c r="I35" s="66">
        <f t="shared" si="2"/>
        <v>10</v>
      </c>
      <c r="J35" s="65">
        <f>VLOOKUP($A35,'Return Data'!$B$7:$R$2292,13,0)</f>
        <v>55.4878</v>
      </c>
      <c r="K35" s="66">
        <f t="shared" si="3"/>
        <v>12</v>
      </c>
      <c r="L35" s="65">
        <f>VLOOKUP($A35,'Return Data'!$B$7:$R$2292,17,0)</f>
        <v>26.713000000000001</v>
      </c>
      <c r="M35" s="66">
        <f t="shared" si="4"/>
        <v>9</v>
      </c>
      <c r="N35" s="65">
        <f>VLOOKUP($A35,'Return Data'!$B$7:$R$2292,14,0)</f>
        <v>22.604600000000001</v>
      </c>
      <c r="O35" s="66">
        <f t="shared" si="8"/>
        <v>14</v>
      </c>
      <c r="P35" s="65">
        <f>VLOOKUP($A35,'Return Data'!$B$7:$R$2292,15,0)</f>
        <v>0</v>
      </c>
      <c r="Q35" s="66">
        <f t="shared" si="9"/>
        <v>28</v>
      </c>
      <c r="R35" s="65">
        <f>VLOOKUP($A35,'Return Data'!$B$7:$R$2292,16,0)</f>
        <v>13.872199999999999</v>
      </c>
      <c r="S35" s="67">
        <f t="shared" si="7"/>
        <v>25</v>
      </c>
    </row>
    <row r="36" spans="1:19" x14ac:dyDescent="0.3">
      <c r="A36" s="63" t="s">
        <v>1915</v>
      </c>
      <c r="B36" s="64">
        <f>VLOOKUP($A36,'Return Data'!$B$7:$R$2292,3,0)</f>
        <v>44494</v>
      </c>
      <c r="C36" s="65">
        <f>VLOOKUP($A36,'Return Data'!$B$7:$R$2292,4,0)</f>
        <v>212.9924</v>
      </c>
      <c r="D36" s="65">
        <f>VLOOKUP($A36,'Return Data'!$B$7:$R$2292,10,0)</f>
        <v>13.2181</v>
      </c>
      <c r="E36" s="66">
        <f t="shared" si="0"/>
        <v>12</v>
      </c>
      <c r="F36" s="65">
        <f>VLOOKUP($A36,'Return Data'!$B$7:$R$2292,11,0)</f>
        <v>27.679200000000002</v>
      </c>
      <c r="G36" s="66">
        <f t="shared" si="1"/>
        <v>15</v>
      </c>
      <c r="H36" s="65">
        <f>VLOOKUP($A36,'Return Data'!$B$7:$R$2292,12,0)</f>
        <v>29.578299999999999</v>
      </c>
      <c r="I36" s="66">
        <f t="shared" si="2"/>
        <v>13</v>
      </c>
      <c r="J36" s="65">
        <f>VLOOKUP($A36,'Return Data'!$B$7:$R$2292,13,0)</f>
        <v>55.4801</v>
      </c>
      <c r="K36" s="66">
        <f t="shared" si="3"/>
        <v>13</v>
      </c>
      <c r="L36" s="65">
        <f>VLOOKUP($A36,'Return Data'!$B$7:$R$2292,17,0)</f>
        <v>29.288399999999999</v>
      </c>
      <c r="M36" s="66">
        <f t="shared" si="4"/>
        <v>3</v>
      </c>
      <c r="N36" s="65">
        <f>VLOOKUP($A36,'Return Data'!$B$7:$R$2292,14,0)</f>
        <v>23.8916</v>
      </c>
      <c r="O36" s="66">
        <f t="shared" si="8"/>
        <v>7</v>
      </c>
      <c r="P36" s="65">
        <f>VLOOKUP($A36,'Return Data'!$B$7:$R$2292,15,0)</f>
        <v>16.6218</v>
      </c>
      <c r="Q36" s="66">
        <f t="shared" si="9"/>
        <v>7</v>
      </c>
      <c r="R36" s="65">
        <f>VLOOKUP($A36,'Return Data'!$B$7:$R$2292,16,0)</f>
        <v>15.899900000000001</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12.602375862068964</v>
      </c>
      <c r="E38" s="74"/>
      <c r="F38" s="75">
        <f>AVERAGE(F8:F36)</f>
        <v>27.359231034482764</v>
      </c>
      <c r="G38" s="74"/>
      <c r="H38" s="75">
        <f>AVERAGE(H8:H36)</f>
        <v>28.832093103448287</v>
      </c>
      <c r="I38" s="74"/>
      <c r="J38" s="75">
        <f>AVERAGE(J8:J36)</f>
        <v>53.491082758620685</v>
      </c>
      <c r="K38" s="74"/>
      <c r="L38" s="75">
        <f>AVERAGE(L8:L36)</f>
        <v>25.481182758620694</v>
      </c>
      <c r="M38" s="74"/>
      <c r="N38" s="75">
        <f>AVERAGE(N8:N36)</f>
        <v>22.430807142857144</v>
      </c>
      <c r="O38" s="74"/>
      <c r="P38" s="75">
        <f>AVERAGE(P8:P36)</f>
        <v>14.978360714285715</v>
      </c>
      <c r="Q38" s="74"/>
      <c r="R38" s="75">
        <f>AVERAGE(R8:R36)</f>
        <v>15.69186206896552</v>
      </c>
      <c r="S38" s="76"/>
    </row>
    <row r="39" spans="1:19" x14ac:dyDescent="0.3">
      <c r="A39" s="73" t="s">
        <v>28</v>
      </c>
      <c r="B39" s="74"/>
      <c r="C39" s="74"/>
      <c r="D39" s="75">
        <f>MIN(D8:D36)</f>
        <v>6.4530000000000003</v>
      </c>
      <c r="E39" s="74"/>
      <c r="F39" s="75">
        <f>MIN(F8:F36)</f>
        <v>21.130500000000001</v>
      </c>
      <c r="G39" s="74"/>
      <c r="H39" s="75">
        <f>MIN(H8:H36)</f>
        <v>20.972000000000001</v>
      </c>
      <c r="I39" s="74"/>
      <c r="J39" s="75">
        <f>MIN(J8:J36)</f>
        <v>40.024999999999999</v>
      </c>
      <c r="K39" s="74"/>
      <c r="L39" s="75">
        <f>MIN(L8:L36)</f>
        <v>18.3856</v>
      </c>
      <c r="M39" s="74"/>
      <c r="N39" s="75">
        <f>MIN(N8:N36)</f>
        <v>16.584199999999999</v>
      </c>
      <c r="O39" s="74"/>
      <c r="P39" s="75">
        <f>MIN(P8:P36)</f>
        <v>0</v>
      </c>
      <c r="Q39" s="74"/>
      <c r="R39" s="75">
        <f>MIN(R8:R36)</f>
        <v>11.046200000000001</v>
      </c>
      <c r="S39" s="76"/>
    </row>
    <row r="40" spans="1:19" ht="15" thickBot="1" x14ac:dyDescent="0.35">
      <c r="A40" s="77" t="s">
        <v>29</v>
      </c>
      <c r="B40" s="78"/>
      <c r="C40" s="78"/>
      <c r="D40" s="79">
        <f>MAX(D8:D36)</f>
        <v>15.8284</v>
      </c>
      <c r="E40" s="78"/>
      <c r="F40" s="79">
        <f>MAX(F8:F36)</f>
        <v>35.017899999999997</v>
      </c>
      <c r="G40" s="78"/>
      <c r="H40" s="79">
        <f>MAX(H8:H36)</f>
        <v>35.989699999999999</v>
      </c>
      <c r="I40" s="78"/>
      <c r="J40" s="79">
        <f>MAX(J8:J36)</f>
        <v>66.447900000000004</v>
      </c>
      <c r="K40" s="78"/>
      <c r="L40" s="79">
        <f>MAX(L8:L36)</f>
        <v>30.0303</v>
      </c>
      <c r="M40" s="78"/>
      <c r="N40" s="79">
        <f>MAX(N8:N36)</f>
        <v>27.3187</v>
      </c>
      <c r="O40" s="78"/>
      <c r="P40" s="79">
        <f>MAX(P8:P36)</f>
        <v>19.978300000000001</v>
      </c>
      <c r="Q40" s="78"/>
      <c r="R40" s="79">
        <f>MAX(R8:R36)</f>
        <v>22.628699999999998</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Data'!$B$7:$R$2292,3,0)</f>
        <v>44494</v>
      </c>
      <c r="C8" s="65">
        <f>VLOOKUP($A8,'Return Data'!$B$7:$R$2292,4,0)</f>
        <v>68.7851</v>
      </c>
      <c r="D8" s="65">
        <f>VLOOKUP($A8,'Return Data'!$B$7:$R$2292,9,0)</f>
        <v>0.52059999999999995</v>
      </c>
      <c r="E8" s="66">
        <f t="shared" ref="E8:E31" si="0">RANK(D8,D$8:D$31,0)</f>
        <v>6</v>
      </c>
      <c r="F8" s="65">
        <f>VLOOKUP($A8,'Return Data'!$B$7:$R$2292,10,0)</f>
        <v>8.2050000000000001</v>
      </c>
      <c r="G8" s="66">
        <f t="shared" ref="G8:G31" si="1">RANK(F8,F$8:F$31,0)</f>
        <v>4</v>
      </c>
      <c r="H8" s="65">
        <f>VLOOKUP($A8,'Return Data'!$B$7:$R$2292,11,0)</f>
        <v>6.9747000000000003</v>
      </c>
      <c r="I8" s="66">
        <f t="shared" ref="I8:I31" si="2">RANK(H8,H$8:H$31,0)</f>
        <v>3</v>
      </c>
      <c r="J8" s="65">
        <f>VLOOKUP($A8,'Return Data'!$B$7:$R$2292,12,0)</f>
        <v>4.8864000000000001</v>
      </c>
      <c r="K8" s="66">
        <f t="shared" ref="K8:K31" si="3">RANK(J8,J$8:J$31,0)</f>
        <v>4</v>
      </c>
      <c r="L8" s="65">
        <f>VLOOKUP($A8,'Return Data'!$B$7:$R$2292,13,0)</f>
        <v>4.6021999999999998</v>
      </c>
      <c r="M8" s="66">
        <f t="shared" ref="M8:M31" si="4">RANK(L8,L$8:L$31,0)</f>
        <v>4</v>
      </c>
      <c r="N8" s="65">
        <f>VLOOKUP($A8,'Return Data'!$B$7:$R$2292,17,0)</f>
        <v>8.4453999999999994</v>
      </c>
      <c r="O8" s="66">
        <f t="shared" ref="O8:O31" si="5">RANK(N8,N$8:N$31,0)</f>
        <v>8</v>
      </c>
      <c r="P8" s="65">
        <f>VLOOKUP($A8,'Return Data'!$B$7:$R$2292,14,0)</f>
        <v>10.708299999999999</v>
      </c>
      <c r="Q8" s="66">
        <f t="shared" ref="Q8:Q31" si="6">RANK(P8,P$8:P$31,0)</f>
        <v>9</v>
      </c>
      <c r="R8" s="65">
        <f>VLOOKUP($A8,'Return Data'!$B$7:$R$2292,16,0)</f>
        <v>9.7962000000000007</v>
      </c>
      <c r="S8" s="67">
        <f t="shared" ref="S8:S31" si="7">RANK(R8,R$8:R$31,0)</f>
        <v>7</v>
      </c>
    </row>
    <row r="9" spans="1:19" x14ac:dyDescent="0.3">
      <c r="A9" s="82" t="s">
        <v>1345</v>
      </c>
      <c r="B9" s="64">
        <f>VLOOKUP($A9,'Return Data'!$B$7:$R$2292,3,0)</f>
        <v>44494</v>
      </c>
      <c r="C9" s="65">
        <f>VLOOKUP($A9,'Return Data'!$B$7:$R$2292,4,0)</f>
        <v>21.274100000000001</v>
      </c>
      <c r="D9" s="65">
        <f>VLOOKUP($A9,'Return Data'!$B$7:$R$2292,9,0)</f>
        <v>-1.0229999999999999</v>
      </c>
      <c r="E9" s="66">
        <f t="shared" si="0"/>
        <v>12</v>
      </c>
      <c r="F9" s="65">
        <f>VLOOKUP($A9,'Return Data'!$B$7:$R$2292,10,0)</f>
        <v>6.6498999999999997</v>
      </c>
      <c r="G9" s="66">
        <f t="shared" si="1"/>
        <v>9</v>
      </c>
      <c r="H9" s="65">
        <f>VLOOKUP($A9,'Return Data'!$B$7:$R$2292,11,0)</f>
        <v>5.1218000000000004</v>
      </c>
      <c r="I9" s="66">
        <f t="shared" si="2"/>
        <v>15</v>
      </c>
      <c r="J9" s="65">
        <f>VLOOKUP($A9,'Return Data'!$B$7:$R$2292,12,0)</f>
        <v>3.5304000000000002</v>
      </c>
      <c r="K9" s="66">
        <f t="shared" si="3"/>
        <v>9</v>
      </c>
      <c r="L9" s="65">
        <f>VLOOKUP($A9,'Return Data'!$B$7:$R$2292,13,0)</f>
        <v>4.1978999999999997</v>
      </c>
      <c r="M9" s="66">
        <f t="shared" si="4"/>
        <v>7</v>
      </c>
      <c r="N9" s="65">
        <f>VLOOKUP($A9,'Return Data'!$B$7:$R$2292,17,0)</f>
        <v>8.5442999999999998</v>
      </c>
      <c r="O9" s="66">
        <f t="shared" si="5"/>
        <v>7</v>
      </c>
      <c r="P9" s="65">
        <f>VLOOKUP($A9,'Return Data'!$B$7:$R$2292,14,0)</f>
        <v>10.895799999999999</v>
      </c>
      <c r="Q9" s="66">
        <f t="shared" si="6"/>
        <v>7</v>
      </c>
      <c r="R9" s="65">
        <f>VLOOKUP($A9,'Return Data'!$B$7:$R$2292,16,0)</f>
        <v>8.1204999999999998</v>
      </c>
      <c r="S9" s="67">
        <f t="shared" si="7"/>
        <v>21</v>
      </c>
    </row>
    <row r="10" spans="1:19" x14ac:dyDescent="0.3">
      <c r="A10" s="82" t="s">
        <v>1348</v>
      </c>
      <c r="B10" s="64">
        <f>VLOOKUP($A10,'Return Data'!$B$7:$R$2292,3,0)</f>
        <v>44494</v>
      </c>
      <c r="C10" s="65">
        <f>VLOOKUP($A10,'Return Data'!$B$7:$R$2292,4,0)</f>
        <v>36.754800000000003</v>
      </c>
      <c r="D10" s="65">
        <f>VLOOKUP($A10,'Return Data'!$B$7:$R$2292,9,0)</f>
        <v>-0.36830000000000002</v>
      </c>
      <c r="E10" s="66">
        <f t="shared" si="0"/>
        <v>9</v>
      </c>
      <c r="F10" s="65">
        <f>VLOOKUP($A10,'Return Data'!$B$7:$R$2292,10,0)</f>
        <v>6.6437999999999997</v>
      </c>
      <c r="G10" s="66">
        <f t="shared" si="1"/>
        <v>10</v>
      </c>
      <c r="H10" s="65">
        <f>VLOOKUP($A10,'Return Data'!$B$7:$R$2292,11,0)</f>
        <v>6.1718999999999999</v>
      </c>
      <c r="I10" s="66">
        <f t="shared" si="2"/>
        <v>7</v>
      </c>
      <c r="J10" s="65">
        <f>VLOOKUP($A10,'Return Data'!$B$7:$R$2292,12,0)</f>
        <v>3.4325000000000001</v>
      </c>
      <c r="K10" s="66">
        <f t="shared" si="3"/>
        <v>11</v>
      </c>
      <c r="L10" s="65">
        <f>VLOOKUP($A10,'Return Data'!$B$7:$R$2292,13,0)</f>
        <v>3.4525000000000001</v>
      </c>
      <c r="M10" s="66">
        <f t="shared" si="4"/>
        <v>11</v>
      </c>
      <c r="N10" s="65">
        <f>VLOOKUP($A10,'Return Data'!$B$7:$R$2292,17,0)</f>
        <v>6.8742000000000001</v>
      </c>
      <c r="O10" s="66">
        <f t="shared" si="5"/>
        <v>17</v>
      </c>
      <c r="P10" s="65">
        <f>VLOOKUP($A10,'Return Data'!$B$7:$R$2292,14,0)</f>
        <v>9.0138999999999996</v>
      </c>
      <c r="Q10" s="66">
        <f t="shared" si="6"/>
        <v>18</v>
      </c>
      <c r="R10" s="65">
        <f>VLOOKUP($A10,'Return Data'!$B$7:$R$2292,16,0)</f>
        <v>8.4248999999999992</v>
      </c>
      <c r="S10" s="67">
        <f t="shared" si="7"/>
        <v>17</v>
      </c>
    </row>
    <row r="11" spans="1:19" x14ac:dyDescent="0.3">
      <c r="A11" s="82" t="s">
        <v>2027</v>
      </c>
      <c r="B11" s="64">
        <f>VLOOKUP($A11,'Return Data'!$B$7:$R$2292,3,0)</f>
        <v>44494</v>
      </c>
      <c r="C11" s="65">
        <f>VLOOKUP($A11,'Return Data'!$B$7:$R$2292,4,0)</f>
        <v>64.237099999999998</v>
      </c>
      <c r="D11" s="65">
        <f>VLOOKUP($A11,'Return Data'!$B$7:$R$2292,9,0)</f>
        <v>-0.29499999999999998</v>
      </c>
      <c r="E11" s="66">
        <f t="shared" si="0"/>
        <v>8</v>
      </c>
      <c r="F11" s="65">
        <f>VLOOKUP($A11,'Return Data'!$B$7:$R$2292,10,0)</f>
        <v>4.9085999999999999</v>
      </c>
      <c r="G11" s="66">
        <f t="shared" si="1"/>
        <v>20</v>
      </c>
      <c r="H11" s="65">
        <f>VLOOKUP($A11,'Return Data'!$B$7:$R$2292,11,0)</f>
        <v>4.5895000000000001</v>
      </c>
      <c r="I11" s="66">
        <f t="shared" si="2"/>
        <v>19</v>
      </c>
      <c r="J11" s="65">
        <f>VLOOKUP($A11,'Return Data'!$B$7:$R$2292,12,0)</f>
        <v>2.8744999999999998</v>
      </c>
      <c r="K11" s="66">
        <f t="shared" si="3"/>
        <v>19</v>
      </c>
      <c r="L11" s="65">
        <f>VLOOKUP($A11,'Return Data'!$B$7:$R$2292,13,0)</f>
        <v>2.9750999999999999</v>
      </c>
      <c r="M11" s="66">
        <f t="shared" si="4"/>
        <v>20</v>
      </c>
      <c r="N11" s="65">
        <f>VLOOKUP($A11,'Return Data'!$B$7:$R$2292,17,0)</f>
        <v>6.7689000000000004</v>
      </c>
      <c r="O11" s="66">
        <f t="shared" si="5"/>
        <v>20</v>
      </c>
      <c r="P11" s="65">
        <f>VLOOKUP($A11,'Return Data'!$B$7:$R$2292,14,0)</f>
        <v>8.7413000000000007</v>
      </c>
      <c r="Q11" s="66">
        <f t="shared" si="6"/>
        <v>19</v>
      </c>
      <c r="R11" s="65">
        <f>VLOOKUP($A11,'Return Data'!$B$7:$R$2292,16,0)</f>
        <v>8.8300999999999998</v>
      </c>
      <c r="S11" s="67">
        <f t="shared" si="7"/>
        <v>14</v>
      </c>
    </row>
    <row r="12" spans="1:19" x14ac:dyDescent="0.3">
      <c r="A12" s="82" t="s">
        <v>1349</v>
      </c>
      <c r="B12" s="64">
        <f>VLOOKUP($A12,'Return Data'!$B$7:$R$2292,3,0)</f>
        <v>44494</v>
      </c>
      <c r="C12" s="65">
        <f>VLOOKUP($A12,'Return Data'!$B$7:$R$2292,4,0)</f>
        <v>79.194000000000003</v>
      </c>
      <c r="D12" s="65">
        <f>VLOOKUP($A12,'Return Data'!$B$7:$R$2292,9,0)</f>
        <v>-1.0072000000000001</v>
      </c>
      <c r="E12" s="66">
        <f t="shared" si="0"/>
        <v>11</v>
      </c>
      <c r="F12" s="65">
        <f>VLOOKUP($A12,'Return Data'!$B$7:$R$2292,10,0)</f>
        <v>6.9229000000000003</v>
      </c>
      <c r="G12" s="66">
        <f t="shared" si="1"/>
        <v>7</v>
      </c>
      <c r="H12" s="65">
        <f>VLOOKUP($A12,'Return Data'!$B$7:$R$2292,11,0)</f>
        <v>6.1238999999999999</v>
      </c>
      <c r="I12" s="66">
        <f t="shared" si="2"/>
        <v>9</v>
      </c>
      <c r="J12" s="65">
        <f>VLOOKUP($A12,'Return Data'!$B$7:$R$2292,12,0)</f>
        <v>4.1966000000000001</v>
      </c>
      <c r="K12" s="66">
        <f t="shared" si="3"/>
        <v>6</v>
      </c>
      <c r="L12" s="65">
        <f>VLOOKUP($A12,'Return Data'!$B$7:$R$2292,13,0)</f>
        <v>4.4718</v>
      </c>
      <c r="M12" s="66">
        <f t="shared" si="4"/>
        <v>6</v>
      </c>
      <c r="N12" s="65">
        <f>VLOOKUP($A12,'Return Data'!$B$7:$R$2292,17,0)</f>
        <v>8.7904</v>
      </c>
      <c r="O12" s="66">
        <f t="shared" si="5"/>
        <v>5</v>
      </c>
      <c r="P12" s="65">
        <f>VLOOKUP($A12,'Return Data'!$B$7:$R$2292,14,0)</f>
        <v>11.3802</v>
      </c>
      <c r="Q12" s="66">
        <f t="shared" si="6"/>
        <v>4</v>
      </c>
      <c r="R12" s="65">
        <f>VLOOKUP($A12,'Return Data'!$B$7:$R$2292,16,0)</f>
        <v>8.8824000000000005</v>
      </c>
      <c r="S12" s="67">
        <f t="shared" si="7"/>
        <v>13</v>
      </c>
    </row>
    <row r="13" spans="1:19" x14ac:dyDescent="0.3">
      <c r="A13" s="82" t="s">
        <v>1351</v>
      </c>
      <c r="B13" s="64">
        <f>VLOOKUP($A13,'Return Data'!$B$7:$R$2292,3,0)</f>
        <v>44494</v>
      </c>
      <c r="C13" s="65">
        <f>VLOOKUP($A13,'Return Data'!$B$7:$R$2292,4,0)</f>
        <v>20.5275</v>
      </c>
      <c r="D13" s="65">
        <f>VLOOKUP($A13,'Return Data'!$B$7:$R$2292,9,0)</f>
        <v>-1.8897999999999999</v>
      </c>
      <c r="E13" s="66">
        <f t="shared" si="0"/>
        <v>15</v>
      </c>
      <c r="F13" s="65">
        <f>VLOOKUP($A13,'Return Data'!$B$7:$R$2292,10,0)</f>
        <v>8.3552999999999997</v>
      </c>
      <c r="G13" s="66">
        <f t="shared" si="1"/>
        <v>3</v>
      </c>
      <c r="H13" s="65">
        <f>VLOOKUP($A13,'Return Data'!$B$7:$R$2292,11,0)</f>
        <v>6.9036999999999997</v>
      </c>
      <c r="I13" s="66">
        <f t="shared" si="2"/>
        <v>4</v>
      </c>
      <c r="J13" s="65">
        <f>VLOOKUP($A13,'Return Data'!$B$7:$R$2292,12,0)</f>
        <v>6.4398</v>
      </c>
      <c r="K13" s="66">
        <f t="shared" si="3"/>
        <v>1</v>
      </c>
      <c r="L13" s="65">
        <f>VLOOKUP($A13,'Return Data'!$B$7:$R$2292,13,0)</f>
        <v>6.9367999999999999</v>
      </c>
      <c r="M13" s="66">
        <f t="shared" si="4"/>
        <v>1</v>
      </c>
      <c r="N13" s="65">
        <f>VLOOKUP($A13,'Return Data'!$B$7:$R$2292,17,0)</f>
        <v>9.4473000000000003</v>
      </c>
      <c r="O13" s="66">
        <f t="shared" si="5"/>
        <v>1</v>
      </c>
      <c r="P13" s="65">
        <f>VLOOKUP($A13,'Return Data'!$B$7:$R$2292,14,0)</f>
        <v>11.2841</v>
      </c>
      <c r="Q13" s="66">
        <f t="shared" si="6"/>
        <v>5</v>
      </c>
      <c r="R13" s="65">
        <f>VLOOKUP($A13,'Return Data'!$B$7:$R$2292,16,0)</f>
        <v>9.7882999999999996</v>
      </c>
      <c r="S13" s="67">
        <f t="shared" si="7"/>
        <v>8</v>
      </c>
    </row>
    <row r="14" spans="1:19" x14ac:dyDescent="0.3">
      <c r="A14" s="82" t="s">
        <v>1354</v>
      </c>
      <c r="B14" s="64">
        <f>VLOOKUP($A14,'Return Data'!$B$7:$R$2292,3,0)</f>
        <v>44494</v>
      </c>
      <c r="C14" s="65">
        <f>VLOOKUP($A14,'Return Data'!$B$7:$R$2292,4,0)</f>
        <v>52.138500000000001</v>
      </c>
      <c r="D14" s="65">
        <f>VLOOKUP($A14,'Return Data'!$B$7:$R$2292,9,0)</f>
        <v>7.0000000000000007E-2</v>
      </c>
      <c r="E14" s="66">
        <f t="shared" si="0"/>
        <v>7</v>
      </c>
      <c r="F14" s="65">
        <f>VLOOKUP($A14,'Return Data'!$B$7:$R$2292,10,0)</f>
        <v>5.8925999999999998</v>
      </c>
      <c r="G14" s="66">
        <f t="shared" si="1"/>
        <v>14</v>
      </c>
      <c r="H14" s="65">
        <f>VLOOKUP($A14,'Return Data'!$B$7:$R$2292,11,0)</f>
        <v>5.1204000000000001</v>
      </c>
      <c r="I14" s="66">
        <f t="shared" si="2"/>
        <v>16</v>
      </c>
      <c r="J14" s="65">
        <f>VLOOKUP($A14,'Return Data'!$B$7:$R$2292,12,0)</f>
        <v>3.3490000000000002</v>
      </c>
      <c r="K14" s="66">
        <f t="shared" si="3"/>
        <v>13</v>
      </c>
      <c r="L14" s="65">
        <f>VLOOKUP($A14,'Return Data'!$B$7:$R$2292,13,0)</f>
        <v>3.0038999999999998</v>
      </c>
      <c r="M14" s="66">
        <f t="shared" si="4"/>
        <v>19</v>
      </c>
      <c r="N14" s="65">
        <f>VLOOKUP($A14,'Return Data'!$B$7:$R$2292,17,0)</f>
        <v>5.9208999999999996</v>
      </c>
      <c r="O14" s="66">
        <f t="shared" si="5"/>
        <v>23</v>
      </c>
      <c r="P14" s="65">
        <f>VLOOKUP($A14,'Return Data'!$B$7:$R$2292,14,0)</f>
        <v>8.4786000000000001</v>
      </c>
      <c r="Q14" s="66">
        <f t="shared" si="6"/>
        <v>21</v>
      </c>
      <c r="R14" s="65">
        <f>VLOOKUP($A14,'Return Data'!$B$7:$R$2292,16,0)</f>
        <v>7.8266999999999998</v>
      </c>
      <c r="S14" s="67">
        <f t="shared" si="7"/>
        <v>23</v>
      </c>
    </row>
    <row r="15" spans="1:19" x14ac:dyDescent="0.3">
      <c r="A15" s="82" t="s">
        <v>1356</v>
      </c>
      <c r="B15" s="64">
        <f>VLOOKUP($A15,'Return Data'!$B$7:$R$2292,3,0)</f>
        <v>44494</v>
      </c>
      <c r="C15" s="65">
        <f>VLOOKUP($A15,'Return Data'!$B$7:$R$2292,4,0)</f>
        <v>46.265099999999997</v>
      </c>
      <c r="D15" s="65">
        <f>VLOOKUP($A15,'Return Data'!$B$7:$R$2292,9,0)</f>
        <v>-1.3878999999999999</v>
      </c>
      <c r="E15" s="66">
        <f t="shared" si="0"/>
        <v>13</v>
      </c>
      <c r="F15" s="65">
        <f>VLOOKUP($A15,'Return Data'!$B$7:$R$2292,10,0)</f>
        <v>6.2857000000000003</v>
      </c>
      <c r="G15" s="66">
        <f t="shared" si="1"/>
        <v>12</v>
      </c>
      <c r="H15" s="65">
        <f>VLOOKUP($A15,'Return Data'!$B$7:$R$2292,11,0)</f>
        <v>5.5377000000000001</v>
      </c>
      <c r="I15" s="66">
        <f t="shared" si="2"/>
        <v>10</v>
      </c>
      <c r="J15" s="65">
        <f>VLOOKUP($A15,'Return Data'!$B$7:$R$2292,12,0)</f>
        <v>3.1284000000000001</v>
      </c>
      <c r="K15" s="66">
        <f t="shared" si="3"/>
        <v>15</v>
      </c>
      <c r="L15" s="65">
        <f>VLOOKUP($A15,'Return Data'!$B$7:$R$2292,13,0)</f>
        <v>3.2738</v>
      </c>
      <c r="M15" s="66">
        <f t="shared" si="4"/>
        <v>14</v>
      </c>
      <c r="N15" s="65">
        <f>VLOOKUP($A15,'Return Data'!$B$7:$R$2292,17,0)</f>
        <v>6.9385000000000003</v>
      </c>
      <c r="O15" s="66">
        <f t="shared" si="5"/>
        <v>16</v>
      </c>
      <c r="P15" s="65">
        <f>VLOOKUP($A15,'Return Data'!$B$7:$R$2292,14,0)</f>
        <v>8.3455999999999992</v>
      </c>
      <c r="Q15" s="66">
        <f t="shared" si="6"/>
        <v>22</v>
      </c>
      <c r="R15" s="65">
        <f>VLOOKUP($A15,'Return Data'!$B$7:$R$2292,16,0)</f>
        <v>8.3301999999999996</v>
      </c>
      <c r="S15" s="67">
        <f t="shared" si="7"/>
        <v>18</v>
      </c>
    </row>
    <row r="16" spans="1:19" x14ac:dyDescent="0.3">
      <c r="A16" s="82" t="s">
        <v>1358</v>
      </c>
      <c r="B16" s="64">
        <f>VLOOKUP($A16,'Return Data'!$B$7:$R$2292,3,0)</f>
        <v>44494</v>
      </c>
      <c r="C16" s="65">
        <f>VLOOKUP($A16,'Return Data'!$B$7:$R$2292,4,0)</f>
        <v>85.004300000000001</v>
      </c>
      <c r="D16" s="65">
        <f>VLOOKUP($A16,'Return Data'!$B$7:$R$2292,9,0)</f>
        <v>-4.5739000000000001</v>
      </c>
      <c r="E16" s="66">
        <f t="shared" si="0"/>
        <v>20</v>
      </c>
      <c r="F16" s="65">
        <f>VLOOKUP($A16,'Return Data'!$B$7:$R$2292,10,0)</f>
        <v>10.2545</v>
      </c>
      <c r="G16" s="66">
        <f t="shared" si="1"/>
        <v>2</v>
      </c>
      <c r="H16" s="65">
        <f>VLOOKUP($A16,'Return Data'!$B$7:$R$2292,11,0)</f>
        <v>7.2126000000000001</v>
      </c>
      <c r="I16" s="66">
        <f t="shared" si="2"/>
        <v>2</v>
      </c>
      <c r="J16" s="65">
        <f>VLOOKUP($A16,'Return Data'!$B$7:$R$2292,12,0)</f>
        <v>5.0796999999999999</v>
      </c>
      <c r="K16" s="66">
        <f t="shared" si="3"/>
        <v>2</v>
      </c>
      <c r="L16" s="65">
        <f>VLOOKUP($A16,'Return Data'!$B$7:$R$2292,13,0)</f>
        <v>5.0815999999999999</v>
      </c>
      <c r="M16" s="66">
        <f t="shared" si="4"/>
        <v>3</v>
      </c>
      <c r="N16" s="65">
        <f>VLOOKUP($A16,'Return Data'!$B$7:$R$2292,17,0)</f>
        <v>9.3017000000000003</v>
      </c>
      <c r="O16" s="66">
        <f t="shared" si="5"/>
        <v>2</v>
      </c>
      <c r="P16" s="65">
        <f>VLOOKUP($A16,'Return Data'!$B$7:$R$2292,14,0)</f>
        <v>10.255100000000001</v>
      </c>
      <c r="Q16" s="66">
        <f t="shared" si="6"/>
        <v>12</v>
      </c>
      <c r="R16" s="65">
        <f>VLOOKUP($A16,'Return Data'!$B$7:$R$2292,16,0)</f>
        <v>9.2432999999999996</v>
      </c>
      <c r="S16" s="67">
        <f t="shared" si="7"/>
        <v>10</v>
      </c>
    </row>
    <row r="17" spans="1:19" x14ac:dyDescent="0.3">
      <c r="A17" s="82" t="s">
        <v>1360</v>
      </c>
      <c r="B17" s="64">
        <f>VLOOKUP($A17,'Return Data'!$B$7:$R$2292,3,0)</f>
        <v>44494</v>
      </c>
      <c r="C17" s="65">
        <f>VLOOKUP($A17,'Return Data'!$B$7:$R$2292,4,0)</f>
        <v>18.501999999999999</v>
      </c>
      <c r="D17" s="65">
        <f>VLOOKUP($A17,'Return Data'!$B$7:$R$2292,9,0)</f>
        <v>-3.1480000000000001</v>
      </c>
      <c r="E17" s="66">
        <f t="shared" si="0"/>
        <v>17</v>
      </c>
      <c r="F17" s="65">
        <f>VLOOKUP($A17,'Return Data'!$B$7:$R$2292,10,0)</f>
        <v>3.0457999999999998</v>
      </c>
      <c r="G17" s="66">
        <f t="shared" si="1"/>
        <v>22</v>
      </c>
      <c r="H17" s="65">
        <f>VLOOKUP($A17,'Return Data'!$B$7:$R$2292,11,0)</f>
        <v>3.5419999999999998</v>
      </c>
      <c r="I17" s="66">
        <f t="shared" si="2"/>
        <v>22</v>
      </c>
      <c r="J17" s="65">
        <f>VLOOKUP($A17,'Return Data'!$B$7:$R$2292,12,0)</f>
        <v>2.8788999999999998</v>
      </c>
      <c r="K17" s="66">
        <f t="shared" si="3"/>
        <v>18</v>
      </c>
      <c r="L17" s="65">
        <f>VLOOKUP($A17,'Return Data'!$B$7:$R$2292,13,0)</f>
        <v>3.2294999999999998</v>
      </c>
      <c r="M17" s="66">
        <f t="shared" si="4"/>
        <v>15</v>
      </c>
      <c r="N17" s="65">
        <f>VLOOKUP($A17,'Return Data'!$B$7:$R$2292,17,0)</f>
        <v>5.9363999999999999</v>
      </c>
      <c r="O17" s="66">
        <f t="shared" si="5"/>
        <v>22</v>
      </c>
      <c r="P17" s="65">
        <f>VLOOKUP($A17,'Return Data'!$B$7:$R$2292,14,0)</f>
        <v>7.8243999999999998</v>
      </c>
      <c r="Q17" s="66">
        <f t="shared" si="6"/>
        <v>24</v>
      </c>
      <c r="R17" s="65">
        <f>VLOOKUP($A17,'Return Data'!$B$7:$R$2292,16,0)</f>
        <v>7.1524999999999999</v>
      </c>
      <c r="S17" s="67">
        <f t="shared" si="7"/>
        <v>24</v>
      </c>
    </row>
    <row r="18" spans="1:19" x14ac:dyDescent="0.3">
      <c r="A18" s="82" t="s">
        <v>1361</v>
      </c>
      <c r="B18" s="64">
        <f>VLOOKUP($A18,'Return Data'!$B$7:$R$2292,3,0)</f>
        <v>44494</v>
      </c>
      <c r="C18" s="65">
        <f>VLOOKUP($A18,'Return Data'!$B$7:$R$2292,4,0)</f>
        <v>29.991</v>
      </c>
      <c r="D18" s="65">
        <f>VLOOKUP($A18,'Return Data'!$B$7:$R$2292,9,0)</f>
        <v>1.9347000000000001</v>
      </c>
      <c r="E18" s="66">
        <f t="shared" si="0"/>
        <v>3</v>
      </c>
      <c r="F18" s="65">
        <f>VLOOKUP($A18,'Return Data'!$B$7:$R$2292,10,0)</f>
        <v>4.9870000000000001</v>
      </c>
      <c r="G18" s="66">
        <f t="shared" si="1"/>
        <v>19</v>
      </c>
      <c r="H18" s="65">
        <f>VLOOKUP($A18,'Return Data'!$B$7:$R$2292,11,0)</f>
        <v>5.5217000000000001</v>
      </c>
      <c r="I18" s="66">
        <f t="shared" si="2"/>
        <v>11</v>
      </c>
      <c r="J18" s="65">
        <f>VLOOKUP($A18,'Return Data'!$B$7:$R$2292,12,0)</f>
        <v>3.2789000000000001</v>
      </c>
      <c r="K18" s="66">
        <f t="shared" si="3"/>
        <v>14</v>
      </c>
      <c r="L18" s="65">
        <f>VLOOKUP($A18,'Return Data'!$B$7:$R$2292,13,0)</f>
        <v>3.3283999999999998</v>
      </c>
      <c r="M18" s="66">
        <f t="shared" si="4"/>
        <v>12</v>
      </c>
      <c r="N18" s="65">
        <f>VLOOKUP($A18,'Return Data'!$B$7:$R$2292,17,0)</f>
        <v>8.8411000000000008</v>
      </c>
      <c r="O18" s="66">
        <f t="shared" si="5"/>
        <v>4</v>
      </c>
      <c r="P18" s="65">
        <f>VLOOKUP($A18,'Return Data'!$B$7:$R$2292,14,0)</f>
        <v>11.5595</v>
      </c>
      <c r="Q18" s="66">
        <f t="shared" si="6"/>
        <v>2</v>
      </c>
      <c r="R18" s="65">
        <f>VLOOKUP($A18,'Return Data'!$B$7:$R$2292,16,0)</f>
        <v>9.8080999999999996</v>
      </c>
      <c r="S18" s="67">
        <f t="shared" si="7"/>
        <v>6</v>
      </c>
    </row>
    <row r="19" spans="1:19" x14ac:dyDescent="0.3">
      <c r="A19" s="82" t="s">
        <v>1364</v>
      </c>
      <c r="B19" s="64">
        <f>VLOOKUP($A19,'Return Data'!$B$7:$R$2292,3,0)</f>
        <v>44494</v>
      </c>
      <c r="C19" s="65">
        <f>VLOOKUP($A19,'Return Data'!$B$7:$R$2292,4,0)</f>
        <v>2435.0567999999998</v>
      </c>
      <c r="D19" s="65">
        <f>VLOOKUP($A19,'Return Data'!$B$7:$R$2292,9,0)</f>
        <v>-6.4023000000000003</v>
      </c>
      <c r="E19" s="66">
        <f t="shared" si="0"/>
        <v>22</v>
      </c>
      <c r="F19" s="65">
        <f>VLOOKUP($A19,'Return Data'!$B$7:$R$2292,10,0)</f>
        <v>3.4264000000000001</v>
      </c>
      <c r="G19" s="66">
        <f t="shared" si="1"/>
        <v>21</v>
      </c>
      <c r="H19" s="65">
        <f>VLOOKUP($A19,'Return Data'!$B$7:$R$2292,11,0)</f>
        <v>2.4781</v>
      </c>
      <c r="I19" s="66">
        <f t="shared" si="2"/>
        <v>23</v>
      </c>
      <c r="J19" s="65">
        <f>VLOOKUP($A19,'Return Data'!$B$7:$R$2292,12,0)</f>
        <v>0.9798</v>
      </c>
      <c r="K19" s="66">
        <f t="shared" si="3"/>
        <v>23</v>
      </c>
      <c r="L19" s="65">
        <f>VLOOKUP($A19,'Return Data'!$B$7:$R$2292,13,0)</f>
        <v>1.4195</v>
      </c>
      <c r="M19" s="66">
        <f t="shared" si="4"/>
        <v>23</v>
      </c>
      <c r="N19" s="65">
        <f>VLOOKUP($A19,'Return Data'!$B$7:$R$2292,17,0)</f>
        <v>5.1287000000000003</v>
      </c>
      <c r="O19" s="66">
        <f t="shared" si="5"/>
        <v>24</v>
      </c>
      <c r="P19" s="65">
        <f>VLOOKUP($A19,'Return Data'!$B$7:$R$2292,14,0)</f>
        <v>8.0397999999999996</v>
      </c>
      <c r="Q19" s="66">
        <f t="shared" si="6"/>
        <v>23</v>
      </c>
      <c r="R19" s="65">
        <f>VLOOKUP($A19,'Return Data'!$B$7:$R$2292,16,0)</f>
        <v>7.9023000000000003</v>
      </c>
      <c r="S19" s="67">
        <f t="shared" si="7"/>
        <v>22</v>
      </c>
    </row>
    <row r="20" spans="1:19" x14ac:dyDescent="0.3">
      <c r="A20" s="82" t="s">
        <v>1365</v>
      </c>
      <c r="B20" s="64">
        <f>VLOOKUP($A20,'Return Data'!$B$7:$R$2292,3,0)</f>
        <v>44494</v>
      </c>
      <c r="C20" s="65">
        <f>VLOOKUP($A20,'Return Data'!$B$7:$R$2292,4,0)</f>
        <v>87.762</v>
      </c>
      <c r="D20" s="65">
        <f>VLOOKUP($A20,'Return Data'!$B$7:$R$2292,9,0)</f>
        <v>2.0051000000000001</v>
      </c>
      <c r="E20" s="66">
        <f t="shared" si="0"/>
        <v>2</v>
      </c>
      <c r="F20" s="65">
        <f>VLOOKUP($A20,'Return Data'!$B$7:$R$2292,10,0)</f>
        <v>10.486499999999999</v>
      </c>
      <c r="G20" s="66">
        <f t="shared" si="1"/>
        <v>1</v>
      </c>
      <c r="H20" s="65">
        <f>VLOOKUP($A20,'Return Data'!$B$7:$R$2292,11,0)</f>
        <v>7.7285000000000004</v>
      </c>
      <c r="I20" s="66">
        <f t="shared" si="2"/>
        <v>1</v>
      </c>
      <c r="J20" s="65">
        <f>VLOOKUP($A20,'Return Data'!$B$7:$R$2292,12,0)</f>
        <v>4.2098000000000004</v>
      </c>
      <c r="K20" s="66">
        <f t="shared" si="3"/>
        <v>5</v>
      </c>
      <c r="L20" s="65">
        <f>VLOOKUP($A20,'Return Data'!$B$7:$R$2292,13,0)</f>
        <v>5.5439999999999996</v>
      </c>
      <c r="M20" s="66">
        <f t="shared" si="4"/>
        <v>2</v>
      </c>
      <c r="N20" s="65">
        <f>VLOOKUP($A20,'Return Data'!$B$7:$R$2292,17,0)</f>
        <v>9.1775000000000002</v>
      </c>
      <c r="O20" s="66">
        <f t="shared" si="5"/>
        <v>3</v>
      </c>
      <c r="P20" s="65">
        <f>VLOOKUP($A20,'Return Data'!$B$7:$R$2292,14,0)</f>
        <v>10.9381</v>
      </c>
      <c r="Q20" s="66">
        <f t="shared" si="6"/>
        <v>6</v>
      </c>
      <c r="R20" s="65">
        <f>VLOOKUP($A20,'Return Data'!$B$7:$R$2292,16,0)</f>
        <v>9.0878999999999994</v>
      </c>
      <c r="S20" s="67">
        <f t="shared" si="7"/>
        <v>12</v>
      </c>
    </row>
    <row r="21" spans="1:19" x14ac:dyDescent="0.3">
      <c r="A21" s="82" t="s">
        <v>1367</v>
      </c>
      <c r="B21" s="64">
        <f>VLOOKUP($A21,'Return Data'!$B$7:$R$2292,3,0)</f>
        <v>44494</v>
      </c>
      <c r="C21" s="65">
        <f>VLOOKUP($A21,'Return Data'!$B$7:$R$2292,4,0)</f>
        <v>60.109499999999997</v>
      </c>
      <c r="D21" s="65">
        <f>VLOOKUP($A21,'Return Data'!$B$7:$R$2292,9,0)</f>
        <v>0.86250000000000004</v>
      </c>
      <c r="E21" s="66">
        <f t="shared" si="0"/>
        <v>4</v>
      </c>
      <c r="F21" s="65">
        <f>VLOOKUP($A21,'Return Data'!$B$7:$R$2292,10,0)</f>
        <v>5.7598000000000003</v>
      </c>
      <c r="G21" s="66">
        <f t="shared" si="1"/>
        <v>15</v>
      </c>
      <c r="H21" s="65">
        <f>VLOOKUP($A21,'Return Data'!$B$7:$R$2292,11,0)</f>
        <v>5.3869999999999996</v>
      </c>
      <c r="I21" s="66">
        <f t="shared" si="2"/>
        <v>13</v>
      </c>
      <c r="J21" s="65">
        <f>VLOOKUP($A21,'Return Data'!$B$7:$R$2292,12,0)</f>
        <v>2.3952</v>
      </c>
      <c r="K21" s="66">
        <f t="shared" si="3"/>
        <v>20</v>
      </c>
      <c r="L21" s="65">
        <f>VLOOKUP($A21,'Return Data'!$B$7:$R$2292,13,0)</f>
        <v>3.1278999999999999</v>
      </c>
      <c r="M21" s="66">
        <f t="shared" si="4"/>
        <v>17</v>
      </c>
      <c r="N21" s="65">
        <f>VLOOKUP($A21,'Return Data'!$B$7:$R$2292,17,0)</f>
        <v>7.62</v>
      </c>
      <c r="O21" s="66">
        <f t="shared" si="5"/>
        <v>12</v>
      </c>
      <c r="P21" s="65">
        <f>VLOOKUP($A21,'Return Data'!$B$7:$R$2292,14,0)</f>
        <v>9.3214000000000006</v>
      </c>
      <c r="Q21" s="66">
        <f t="shared" si="6"/>
        <v>17</v>
      </c>
      <c r="R21" s="65">
        <f>VLOOKUP($A21,'Return Data'!$B$7:$R$2292,16,0)</f>
        <v>9.6782000000000004</v>
      </c>
      <c r="S21" s="67">
        <f t="shared" si="7"/>
        <v>9</v>
      </c>
    </row>
    <row r="22" spans="1:19" x14ac:dyDescent="0.3">
      <c r="A22" s="82" t="s">
        <v>1369</v>
      </c>
      <c r="B22" s="64">
        <f>VLOOKUP($A22,'Return Data'!$B$7:$R$2292,3,0)</f>
        <v>44494</v>
      </c>
      <c r="C22" s="65">
        <f>VLOOKUP($A22,'Return Data'!$B$7:$R$2292,4,0)</f>
        <v>52.470599999999997</v>
      </c>
      <c r="D22" s="65">
        <f>VLOOKUP($A22,'Return Data'!$B$7:$R$2292,9,0)</f>
        <v>-0.879</v>
      </c>
      <c r="E22" s="66">
        <f t="shared" si="0"/>
        <v>10</v>
      </c>
      <c r="F22" s="65">
        <f>VLOOKUP($A22,'Return Data'!$B$7:$R$2292,10,0)</f>
        <v>2.4485999999999999</v>
      </c>
      <c r="G22" s="66">
        <f t="shared" si="1"/>
        <v>23</v>
      </c>
      <c r="H22" s="65">
        <f>VLOOKUP($A22,'Return Data'!$B$7:$R$2292,11,0)</f>
        <v>3.5503</v>
      </c>
      <c r="I22" s="66">
        <f t="shared" si="2"/>
        <v>21</v>
      </c>
      <c r="J22" s="65">
        <f>VLOOKUP($A22,'Return Data'!$B$7:$R$2292,12,0)</f>
        <v>3.0417999999999998</v>
      </c>
      <c r="K22" s="66">
        <f t="shared" si="3"/>
        <v>17</v>
      </c>
      <c r="L22" s="65">
        <f>VLOOKUP($A22,'Return Data'!$B$7:$R$2292,13,0)</f>
        <v>3.1046999999999998</v>
      </c>
      <c r="M22" s="66">
        <f t="shared" si="4"/>
        <v>18</v>
      </c>
      <c r="N22" s="65">
        <f>VLOOKUP($A22,'Return Data'!$B$7:$R$2292,17,0)</f>
        <v>7.1948999999999996</v>
      </c>
      <c r="O22" s="66">
        <f t="shared" si="5"/>
        <v>15</v>
      </c>
      <c r="P22" s="65">
        <f>VLOOKUP($A22,'Return Data'!$B$7:$R$2292,14,0)</f>
        <v>9.8581000000000003</v>
      </c>
      <c r="Q22" s="66">
        <f t="shared" si="6"/>
        <v>13</v>
      </c>
      <c r="R22" s="65">
        <f>VLOOKUP($A22,'Return Data'!$B$7:$R$2292,16,0)</f>
        <v>8.2171000000000003</v>
      </c>
      <c r="S22" s="67">
        <f t="shared" si="7"/>
        <v>20</v>
      </c>
    </row>
    <row r="23" spans="1:19" x14ac:dyDescent="0.3">
      <c r="A23" s="82" t="s">
        <v>1372</v>
      </c>
      <c r="B23" s="64">
        <f>VLOOKUP($A23,'Return Data'!$B$7:$R$2292,3,0)</f>
        <v>44494</v>
      </c>
      <c r="C23" s="65">
        <f>VLOOKUP($A23,'Return Data'!$B$7:$R$2292,4,0)</f>
        <v>33.808999999999997</v>
      </c>
      <c r="D23" s="65">
        <f>VLOOKUP($A23,'Return Data'!$B$7:$R$2292,9,0)</f>
        <v>-1.4260999999999999</v>
      </c>
      <c r="E23" s="66">
        <f t="shared" si="0"/>
        <v>14</v>
      </c>
      <c r="F23" s="65">
        <f>VLOOKUP($A23,'Return Data'!$B$7:$R$2292,10,0)</f>
        <v>6.2313999999999998</v>
      </c>
      <c r="G23" s="66">
        <f t="shared" si="1"/>
        <v>13</v>
      </c>
      <c r="H23" s="65">
        <f>VLOOKUP($A23,'Return Data'!$B$7:$R$2292,11,0)</f>
        <v>5.4504999999999999</v>
      </c>
      <c r="I23" s="66">
        <f t="shared" si="2"/>
        <v>12</v>
      </c>
      <c r="J23" s="65">
        <f>VLOOKUP($A23,'Return Data'!$B$7:$R$2292,12,0)</f>
        <v>3.3544999999999998</v>
      </c>
      <c r="K23" s="66">
        <f t="shared" si="3"/>
        <v>12</v>
      </c>
      <c r="L23" s="65">
        <f>VLOOKUP($A23,'Return Data'!$B$7:$R$2292,13,0)</f>
        <v>3.4872000000000001</v>
      </c>
      <c r="M23" s="66">
        <f t="shared" si="4"/>
        <v>10</v>
      </c>
      <c r="N23" s="65">
        <f>VLOOKUP($A23,'Return Data'!$B$7:$R$2292,17,0)</f>
        <v>7.8723000000000001</v>
      </c>
      <c r="O23" s="66">
        <f t="shared" si="5"/>
        <v>11</v>
      </c>
      <c r="P23" s="65">
        <f>VLOOKUP($A23,'Return Data'!$B$7:$R$2292,14,0)</f>
        <v>10.719900000000001</v>
      </c>
      <c r="Q23" s="66">
        <f t="shared" si="6"/>
        <v>8</v>
      </c>
      <c r="R23" s="65">
        <f>VLOOKUP($A23,'Return Data'!$B$7:$R$2292,16,0)</f>
        <v>10.483000000000001</v>
      </c>
      <c r="S23" s="67">
        <f t="shared" si="7"/>
        <v>1</v>
      </c>
    </row>
    <row r="24" spans="1:19" x14ac:dyDescent="0.3">
      <c r="A24" s="82" t="s">
        <v>1374</v>
      </c>
      <c r="B24" s="64">
        <f>VLOOKUP($A24,'Return Data'!$B$7:$R$2292,3,0)</f>
        <v>44494</v>
      </c>
      <c r="C24" s="65">
        <f>VLOOKUP($A24,'Return Data'!$B$7:$R$2292,4,0)</f>
        <v>25.626300000000001</v>
      </c>
      <c r="D24" s="65">
        <f>VLOOKUP($A24,'Return Data'!$B$7:$R$2292,9,0)</f>
        <v>2.1173000000000002</v>
      </c>
      <c r="E24" s="66">
        <f t="shared" si="0"/>
        <v>1</v>
      </c>
      <c r="F24" s="65">
        <f>VLOOKUP($A24,'Return Data'!$B$7:$R$2292,10,0)</f>
        <v>7.2294999999999998</v>
      </c>
      <c r="G24" s="66">
        <f t="shared" si="1"/>
        <v>6</v>
      </c>
      <c r="H24" s="65">
        <f>VLOOKUP($A24,'Return Data'!$B$7:$R$2292,11,0)</f>
        <v>6.2404000000000002</v>
      </c>
      <c r="I24" s="66">
        <f t="shared" si="2"/>
        <v>6</v>
      </c>
      <c r="J24" s="65">
        <f>VLOOKUP($A24,'Return Data'!$B$7:$R$2292,12,0)</f>
        <v>4.9175000000000004</v>
      </c>
      <c r="K24" s="66">
        <f t="shared" si="3"/>
        <v>3</v>
      </c>
      <c r="L24" s="65">
        <f>VLOOKUP($A24,'Return Data'!$B$7:$R$2292,13,0)</f>
        <v>4.5899000000000001</v>
      </c>
      <c r="M24" s="66">
        <f t="shared" si="4"/>
        <v>5</v>
      </c>
      <c r="N24" s="65">
        <f>VLOOKUP($A24,'Return Data'!$B$7:$R$2292,17,0)</f>
        <v>7.5054999999999996</v>
      </c>
      <c r="O24" s="66">
        <f t="shared" si="5"/>
        <v>14</v>
      </c>
      <c r="P24" s="65">
        <f>VLOOKUP($A24,'Return Data'!$B$7:$R$2292,14,0)</f>
        <v>9.4845000000000006</v>
      </c>
      <c r="Q24" s="66">
        <f t="shared" si="6"/>
        <v>14</v>
      </c>
      <c r="R24" s="65">
        <f>VLOOKUP($A24,'Return Data'!$B$7:$R$2292,16,0)</f>
        <v>8.3036999999999992</v>
      </c>
      <c r="S24" s="67">
        <f t="shared" si="7"/>
        <v>19</v>
      </c>
    </row>
    <row r="25" spans="1:19" x14ac:dyDescent="0.3">
      <c r="A25" s="82" t="s">
        <v>1375</v>
      </c>
      <c r="B25" s="64">
        <f>VLOOKUP($A25,'Return Data'!$B$7:$R$2292,3,0)</f>
        <v>44494</v>
      </c>
      <c r="C25" s="65">
        <f>VLOOKUP($A25,'Return Data'!$B$7:$R$2292,4,0)</f>
        <v>53.71</v>
      </c>
      <c r="D25" s="65">
        <f>VLOOKUP($A25,'Return Data'!$B$7:$R$2292,9,0)</f>
        <v>-3.3816000000000002</v>
      </c>
      <c r="E25" s="66">
        <f t="shared" si="0"/>
        <v>18</v>
      </c>
      <c r="F25" s="65">
        <f>VLOOKUP($A25,'Return Data'!$B$7:$R$2292,10,0)</f>
        <v>5.0747999999999998</v>
      </c>
      <c r="G25" s="66">
        <f t="shared" si="1"/>
        <v>17</v>
      </c>
      <c r="H25" s="65">
        <f>VLOOKUP($A25,'Return Data'!$B$7:$R$2292,11,0)</f>
        <v>4.3750999999999998</v>
      </c>
      <c r="I25" s="66">
        <f t="shared" si="2"/>
        <v>20</v>
      </c>
      <c r="J25" s="65">
        <f>VLOOKUP($A25,'Return Data'!$B$7:$R$2292,12,0)</f>
        <v>3.8734000000000002</v>
      </c>
      <c r="K25" s="66">
        <f t="shared" si="3"/>
        <v>7</v>
      </c>
      <c r="L25" s="65">
        <f>VLOOKUP($A25,'Return Data'!$B$7:$R$2292,13,0)</f>
        <v>3.8216999999999999</v>
      </c>
      <c r="M25" s="66">
        <f t="shared" si="4"/>
        <v>8</v>
      </c>
      <c r="N25" s="65">
        <f>VLOOKUP($A25,'Return Data'!$B$7:$R$2292,17,0)</f>
        <v>8.1760000000000002</v>
      </c>
      <c r="O25" s="66">
        <f t="shared" si="5"/>
        <v>9</v>
      </c>
      <c r="P25" s="65">
        <f>VLOOKUP($A25,'Return Data'!$B$7:$R$2292,14,0)</f>
        <v>10.6137</v>
      </c>
      <c r="Q25" s="66">
        <f t="shared" si="6"/>
        <v>10</v>
      </c>
      <c r="R25" s="65">
        <f>VLOOKUP($A25,'Return Data'!$B$7:$R$2292,16,0)</f>
        <v>10.031000000000001</v>
      </c>
      <c r="S25" s="67">
        <f t="shared" si="7"/>
        <v>4</v>
      </c>
    </row>
    <row r="26" spans="1:19" x14ac:dyDescent="0.3">
      <c r="A26" s="82" t="s">
        <v>1377</v>
      </c>
      <c r="B26" s="64">
        <f>VLOOKUP($A26,'Return Data'!$B$7:$R$2292,3,0)</f>
        <v>44494</v>
      </c>
      <c r="C26" s="65">
        <f>VLOOKUP($A26,'Return Data'!$B$7:$R$2292,4,0)</f>
        <v>67.7423</v>
      </c>
      <c r="D26" s="65">
        <f>VLOOKUP($A26,'Return Data'!$B$7:$R$2292,9,0)</f>
        <v>-3.5834000000000001</v>
      </c>
      <c r="E26" s="66">
        <f t="shared" si="0"/>
        <v>19</v>
      </c>
      <c r="F26" s="65">
        <f>VLOOKUP($A26,'Return Data'!$B$7:$R$2292,10,0)</f>
        <v>5.0246000000000004</v>
      </c>
      <c r="G26" s="66">
        <f t="shared" si="1"/>
        <v>18</v>
      </c>
      <c r="H26" s="65">
        <f>VLOOKUP($A26,'Return Data'!$B$7:$R$2292,11,0)</f>
        <v>5.0327000000000002</v>
      </c>
      <c r="I26" s="66">
        <f t="shared" si="2"/>
        <v>17</v>
      </c>
      <c r="J26" s="65">
        <f>VLOOKUP($A26,'Return Data'!$B$7:$R$2292,12,0)</f>
        <v>1.8539000000000001</v>
      </c>
      <c r="K26" s="66">
        <f t="shared" si="3"/>
        <v>22</v>
      </c>
      <c r="L26" s="65">
        <f>VLOOKUP($A26,'Return Data'!$B$7:$R$2292,13,0)</f>
        <v>2.4636</v>
      </c>
      <c r="M26" s="66">
        <f t="shared" si="4"/>
        <v>22</v>
      </c>
      <c r="N26" s="65">
        <f>VLOOKUP($A26,'Return Data'!$B$7:$R$2292,17,0)</f>
        <v>6.0532000000000004</v>
      </c>
      <c r="O26" s="66">
        <f t="shared" si="5"/>
        <v>21</v>
      </c>
      <c r="P26" s="65">
        <f>VLOOKUP($A26,'Return Data'!$B$7:$R$2292,14,0)</f>
        <v>8.6670999999999996</v>
      </c>
      <c r="Q26" s="66">
        <f t="shared" si="6"/>
        <v>20</v>
      </c>
      <c r="R26" s="65">
        <f>VLOOKUP($A26,'Return Data'!$B$7:$R$2292,16,0)</f>
        <v>8.6767000000000003</v>
      </c>
      <c r="S26" s="67">
        <f t="shared" si="7"/>
        <v>15</v>
      </c>
    </row>
    <row r="27" spans="1:19" x14ac:dyDescent="0.3">
      <c r="A27" s="82" t="s">
        <v>1379</v>
      </c>
      <c r="B27" s="64">
        <f>VLOOKUP($A27,'Return Data'!$B$7:$R$2292,3,0)</f>
        <v>44494</v>
      </c>
      <c r="C27" s="65">
        <f>VLOOKUP($A27,'Return Data'!$B$7:$R$2292,4,0)</f>
        <v>51.748399999999997</v>
      </c>
      <c r="D27" s="65">
        <f>VLOOKUP($A27,'Return Data'!$B$7:$R$2292,9,0)</f>
        <v>0.7399</v>
      </c>
      <c r="E27" s="66">
        <f t="shared" si="0"/>
        <v>5</v>
      </c>
      <c r="F27" s="65">
        <f>VLOOKUP($A27,'Return Data'!$B$7:$R$2292,10,0)</f>
        <v>6.625</v>
      </c>
      <c r="G27" s="66">
        <f t="shared" si="1"/>
        <v>11</v>
      </c>
      <c r="H27" s="65">
        <f>VLOOKUP($A27,'Return Data'!$B$7:$R$2292,11,0)</f>
        <v>5.0023</v>
      </c>
      <c r="I27" s="66">
        <f t="shared" si="2"/>
        <v>18</v>
      </c>
      <c r="J27" s="65">
        <f>VLOOKUP($A27,'Return Data'!$B$7:$R$2292,12,0)</f>
        <v>3.5386000000000002</v>
      </c>
      <c r="K27" s="66">
        <f t="shared" si="3"/>
        <v>8</v>
      </c>
      <c r="L27" s="65">
        <f>VLOOKUP($A27,'Return Data'!$B$7:$R$2292,13,0)</f>
        <v>3.2816999999999998</v>
      </c>
      <c r="M27" s="66">
        <f t="shared" si="4"/>
        <v>13</v>
      </c>
      <c r="N27" s="65">
        <f>VLOOKUP($A27,'Return Data'!$B$7:$R$2292,17,0)</f>
        <v>6.8304999999999998</v>
      </c>
      <c r="O27" s="66">
        <f t="shared" si="5"/>
        <v>18</v>
      </c>
      <c r="P27" s="65">
        <f>VLOOKUP($A27,'Return Data'!$B$7:$R$2292,14,0)</f>
        <v>9.3817000000000004</v>
      </c>
      <c r="Q27" s="66">
        <f t="shared" si="6"/>
        <v>15</v>
      </c>
      <c r="R27" s="65">
        <f>VLOOKUP($A27,'Return Data'!$B$7:$R$2292,16,0)</f>
        <v>9.1882000000000001</v>
      </c>
      <c r="S27" s="67">
        <f t="shared" si="7"/>
        <v>11</v>
      </c>
    </row>
    <row r="28" spans="1:19" x14ac:dyDescent="0.3">
      <c r="A28" s="82" t="s">
        <v>866</v>
      </c>
      <c r="B28" s="64">
        <f>VLOOKUP($A28,'Return Data'!$B$7:$R$2292,3,0)</f>
        <v>44494</v>
      </c>
      <c r="C28" s="65">
        <f>VLOOKUP($A28,'Return Data'!$B$7:$R$2292,4,0)</f>
        <v>17.942</v>
      </c>
      <c r="D28" s="65">
        <f>VLOOKUP($A28,'Return Data'!$B$7:$R$2292,9,0)</f>
        <v>-7.5050999999999997</v>
      </c>
      <c r="E28" s="66">
        <f t="shared" si="0"/>
        <v>24</v>
      </c>
      <c r="F28" s="65">
        <f>VLOOKUP($A28,'Return Data'!$B$7:$R$2292,10,0)</f>
        <v>0.63729999999999998</v>
      </c>
      <c r="G28" s="66">
        <f t="shared" si="1"/>
        <v>24</v>
      </c>
      <c r="H28" s="65">
        <f>VLOOKUP($A28,'Return Data'!$B$7:$R$2292,11,0)</f>
        <v>0.21690000000000001</v>
      </c>
      <c r="I28" s="66">
        <f t="shared" si="2"/>
        <v>24</v>
      </c>
      <c r="J28" s="65">
        <f>VLOOKUP($A28,'Return Data'!$B$7:$R$2292,12,0)</f>
        <v>0.71389999999999998</v>
      </c>
      <c r="K28" s="66">
        <f t="shared" si="3"/>
        <v>24</v>
      </c>
      <c r="L28" s="65">
        <f>VLOOKUP($A28,'Return Data'!$B$7:$R$2292,13,0)</f>
        <v>1.3876999999999999</v>
      </c>
      <c r="M28" s="66">
        <f t="shared" si="4"/>
        <v>24</v>
      </c>
      <c r="N28" s="65">
        <f>VLOOKUP($A28,'Return Data'!$B$7:$R$2292,17,0)</f>
        <v>6.7950999999999997</v>
      </c>
      <c r="O28" s="66">
        <f t="shared" si="5"/>
        <v>19</v>
      </c>
      <c r="P28" s="65">
        <f>VLOOKUP($A28,'Return Data'!$B$7:$R$2292,14,0)</f>
        <v>9.3321000000000005</v>
      </c>
      <c r="Q28" s="66">
        <f t="shared" si="6"/>
        <v>16</v>
      </c>
      <c r="R28" s="65">
        <f>VLOOKUP($A28,'Return Data'!$B$7:$R$2292,16,0)</f>
        <v>8.6006999999999998</v>
      </c>
      <c r="S28" s="67">
        <f t="shared" si="7"/>
        <v>16</v>
      </c>
    </row>
    <row r="29" spans="1:19" x14ac:dyDescent="0.3">
      <c r="A29" s="82" t="s">
        <v>869</v>
      </c>
      <c r="B29" s="64">
        <f>VLOOKUP($A29,'Return Data'!$B$7:$R$2292,3,0)</f>
        <v>44494</v>
      </c>
      <c r="C29" s="65">
        <f>VLOOKUP($A29,'Return Data'!$B$7:$R$2292,4,0)</f>
        <v>19.9404</v>
      </c>
      <c r="D29" s="65">
        <f>VLOOKUP($A29,'Return Data'!$B$7:$R$2292,9,0)</f>
        <v>-5.226</v>
      </c>
      <c r="E29" s="66">
        <f t="shared" si="0"/>
        <v>21</v>
      </c>
      <c r="F29" s="65">
        <f>VLOOKUP($A29,'Return Data'!$B$7:$R$2292,10,0)</f>
        <v>6.8000999999999996</v>
      </c>
      <c r="G29" s="66">
        <f t="shared" si="1"/>
        <v>8</v>
      </c>
      <c r="H29" s="65">
        <f>VLOOKUP($A29,'Return Data'!$B$7:$R$2292,11,0)</f>
        <v>6.3544999999999998</v>
      </c>
      <c r="I29" s="66">
        <f t="shared" si="2"/>
        <v>5</v>
      </c>
      <c r="J29" s="65">
        <f>VLOOKUP($A29,'Return Data'!$B$7:$R$2292,12,0)</f>
        <v>3.5043000000000002</v>
      </c>
      <c r="K29" s="66">
        <f t="shared" si="3"/>
        <v>10</v>
      </c>
      <c r="L29" s="65">
        <f>VLOOKUP($A29,'Return Data'!$B$7:$R$2292,13,0)</f>
        <v>3.5809000000000002</v>
      </c>
      <c r="M29" s="66">
        <f t="shared" si="4"/>
        <v>9</v>
      </c>
      <c r="N29" s="65">
        <f>VLOOKUP($A29,'Return Data'!$B$7:$R$2292,17,0)</f>
        <v>8.7207000000000008</v>
      </c>
      <c r="O29" s="66">
        <f t="shared" si="5"/>
        <v>6</v>
      </c>
      <c r="P29" s="65">
        <f>VLOOKUP($A29,'Return Data'!$B$7:$R$2292,14,0)</f>
        <v>11.442500000000001</v>
      </c>
      <c r="Q29" s="66">
        <f t="shared" si="6"/>
        <v>3</v>
      </c>
      <c r="R29" s="65">
        <f>VLOOKUP($A29,'Return Data'!$B$7:$R$2292,16,0)</f>
        <v>10.1737</v>
      </c>
      <c r="S29" s="67">
        <f t="shared" si="7"/>
        <v>2</v>
      </c>
    </row>
    <row r="30" spans="1:19" x14ac:dyDescent="0.3">
      <c r="A30" s="82" t="s">
        <v>870</v>
      </c>
      <c r="B30" s="64">
        <f>VLOOKUP($A30,'Return Data'!$B$7:$R$2292,3,0)</f>
        <v>44494</v>
      </c>
      <c r="C30" s="65">
        <f>VLOOKUP($A30,'Return Data'!$B$7:$R$2292,4,0)</f>
        <v>36.874200000000002</v>
      </c>
      <c r="D30" s="65">
        <f>VLOOKUP($A30,'Return Data'!$B$7:$R$2292,9,0)</f>
        <v>-6.9515000000000002</v>
      </c>
      <c r="E30" s="66">
        <f t="shared" si="0"/>
        <v>23</v>
      </c>
      <c r="F30" s="65">
        <f>VLOOKUP($A30,'Return Data'!$B$7:$R$2292,10,0)</f>
        <v>5.2595999999999998</v>
      </c>
      <c r="G30" s="66">
        <f t="shared" si="1"/>
        <v>16</v>
      </c>
      <c r="H30" s="65">
        <f>VLOOKUP($A30,'Return Data'!$B$7:$R$2292,11,0)</f>
        <v>5.1757</v>
      </c>
      <c r="I30" s="66">
        <f t="shared" si="2"/>
        <v>14</v>
      </c>
      <c r="J30" s="65">
        <f>VLOOKUP($A30,'Return Data'!$B$7:$R$2292,12,0)</f>
        <v>2.3653</v>
      </c>
      <c r="K30" s="66">
        <f t="shared" si="3"/>
        <v>21</v>
      </c>
      <c r="L30" s="65">
        <f>VLOOKUP($A30,'Return Data'!$B$7:$R$2292,13,0)</f>
        <v>2.7475000000000001</v>
      </c>
      <c r="M30" s="66">
        <f t="shared" si="4"/>
        <v>21</v>
      </c>
      <c r="N30" s="65">
        <f>VLOOKUP($A30,'Return Data'!$B$7:$R$2292,17,0)</f>
        <v>8.0670999999999999</v>
      </c>
      <c r="O30" s="66">
        <f t="shared" si="5"/>
        <v>10</v>
      </c>
      <c r="P30" s="65">
        <f>VLOOKUP($A30,'Return Data'!$B$7:$R$2292,14,0)</f>
        <v>11.567500000000001</v>
      </c>
      <c r="Q30" s="66">
        <f t="shared" si="6"/>
        <v>1</v>
      </c>
      <c r="R30" s="65">
        <f>VLOOKUP($A30,'Return Data'!$B$7:$R$2292,16,0)</f>
        <v>10.1455</v>
      </c>
      <c r="S30" s="67">
        <f t="shared" si="7"/>
        <v>3</v>
      </c>
    </row>
    <row r="31" spans="1:19" x14ac:dyDescent="0.3">
      <c r="A31" s="82" t="s">
        <v>873</v>
      </c>
      <c r="B31" s="64">
        <f>VLOOKUP($A31,'Return Data'!$B$7:$R$2292,3,0)</f>
        <v>44494</v>
      </c>
      <c r="C31" s="65">
        <f>VLOOKUP($A31,'Return Data'!$B$7:$R$2292,4,0)</f>
        <v>52.263399999999997</v>
      </c>
      <c r="D31" s="65">
        <f>VLOOKUP($A31,'Return Data'!$B$7:$R$2292,9,0)</f>
        <v>-2.7330999999999999</v>
      </c>
      <c r="E31" s="66">
        <f t="shared" si="0"/>
        <v>16</v>
      </c>
      <c r="F31" s="65">
        <f>VLOOKUP($A31,'Return Data'!$B$7:$R$2292,10,0)</f>
        <v>7.4024000000000001</v>
      </c>
      <c r="G31" s="66">
        <f t="shared" si="1"/>
        <v>5</v>
      </c>
      <c r="H31" s="65">
        <f>VLOOKUP($A31,'Return Data'!$B$7:$R$2292,11,0)</f>
        <v>6.1252000000000004</v>
      </c>
      <c r="I31" s="66">
        <f t="shared" si="2"/>
        <v>8</v>
      </c>
      <c r="J31" s="65">
        <f>VLOOKUP($A31,'Return Data'!$B$7:$R$2292,12,0)</f>
        <v>3.0697000000000001</v>
      </c>
      <c r="K31" s="66">
        <f t="shared" si="3"/>
        <v>16</v>
      </c>
      <c r="L31" s="65">
        <f>VLOOKUP($A31,'Return Data'!$B$7:$R$2292,13,0)</f>
        <v>3.2275999999999998</v>
      </c>
      <c r="M31" s="66">
        <f t="shared" si="4"/>
        <v>16</v>
      </c>
      <c r="N31" s="65">
        <f>VLOOKUP($A31,'Return Data'!$B$7:$R$2292,17,0)</f>
        <v>7.5305999999999997</v>
      </c>
      <c r="O31" s="66">
        <f t="shared" si="5"/>
        <v>13</v>
      </c>
      <c r="P31" s="65">
        <f>VLOOKUP($A31,'Return Data'!$B$7:$R$2292,14,0)</f>
        <v>10.340400000000001</v>
      </c>
      <c r="Q31" s="66">
        <f t="shared" si="6"/>
        <v>11</v>
      </c>
      <c r="R31" s="65">
        <f>VLOOKUP($A31,'Return Data'!$B$7:$R$2292,16,0)</f>
        <v>9.8976000000000006</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-1.8137958333333335</v>
      </c>
      <c r="E33" s="88"/>
      <c r="F33" s="89">
        <f>AVERAGE(F8:F31)</f>
        <v>6.0232124999999996</v>
      </c>
      <c r="G33" s="88"/>
      <c r="H33" s="89">
        <f>AVERAGE(H8:H31)</f>
        <v>5.2473791666666676</v>
      </c>
      <c r="I33" s="88"/>
      <c r="J33" s="89">
        <f>AVERAGE(J8:J31)</f>
        <v>3.3705333333333338</v>
      </c>
      <c r="K33" s="88"/>
      <c r="L33" s="89">
        <f>AVERAGE(L8:L31)</f>
        <v>3.5973916666666668</v>
      </c>
      <c r="M33" s="88"/>
      <c r="N33" s="89">
        <f>AVERAGE(N8:N31)</f>
        <v>7.6033833333333325</v>
      </c>
      <c r="O33" s="88"/>
      <c r="P33" s="89">
        <f>AVERAGE(P8:P31)</f>
        <v>9.9247333333333323</v>
      </c>
      <c r="Q33" s="88"/>
      <c r="R33" s="89">
        <f>AVERAGE(R8:R31)</f>
        <v>9.0245333333333342</v>
      </c>
      <c r="S33" s="90"/>
    </row>
    <row r="34" spans="1:19" x14ac:dyDescent="0.3">
      <c r="A34" s="87" t="s">
        <v>28</v>
      </c>
      <c r="B34" s="88"/>
      <c r="C34" s="88"/>
      <c r="D34" s="89">
        <f>MIN(D8:D31)</f>
        <v>-7.5050999999999997</v>
      </c>
      <c r="E34" s="88"/>
      <c r="F34" s="89">
        <f>MIN(F8:F31)</f>
        <v>0.63729999999999998</v>
      </c>
      <c r="G34" s="88"/>
      <c r="H34" s="89">
        <f>MIN(H8:H31)</f>
        <v>0.21690000000000001</v>
      </c>
      <c r="I34" s="88"/>
      <c r="J34" s="89">
        <f>MIN(J8:J31)</f>
        <v>0.71389999999999998</v>
      </c>
      <c r="K34" s="88"/>
      <c r="L34" s="89">
        <f>MIN(L8:L31)</f>
        <v>1.3876999999999999</v>
      </c>
      <c r="M34" s="88"/>
      <c r="N34" s="89">
        <f>MIN(N8:N31)</f>
        <v>5.1287000000000003</v>
      </c>
      <c r="O34" s="88"/>
      <c r="P34" s="89">
        <f>MIN(P8:P31)</f>
        <v>7.8243999999999998</v>
      </c>
      <c r="Q34" s="88"/>
      <c r="R34" s="89">
        <f>MIN(R8:R31)</f>
        <v>7.1524999999999999</v>
      </c>
      <c r="S34" s="90"/>
    </row>
    <row r="35" spans="1:19" ht="15" thickBot="1" x14ac:dyDescent="0.35">
      <c r="A35" s="91" t="s">
        <v>29</v>
      </c>
      <c r="B35" s="92"/>
      <c r="C35" s="92"/>
      <c r="D35" s="93">
        <f>MAX(D8:D31)</f>
        <v>2.1173000000000002</v>
      </c>
      <c r="E35" s="92"/>
      <c r="F35" s="93">
        <f>MAX(F8:F31)</f>
        <v>10.486499999999999</v>
      </c>
      <c r="G35" s="92"/>
      <c r="H35" s="93">
        <f>MAX(H8:H31)</f>
        <v>7.7285000000000004</v>
      </c>
      <c r="I35" s="92"/>
      <c r="J35" s="93">
        <f>MAX(J8:J31)</f>
        <v>6.4398</v>
      </c>
      <c r="K35" s="92"/>
      <c r="L35" s="93">
        <f>MAX(L8:L31)</f>
        <v>6.9367999999999999</v>
      </c>
      <c r="M35" s="92"/>
      <c r="N35" s="93">
        <f>MAX(N8:N31)</f>
        <v>9.4473000000000003</v>
      </c>
      <c r="O35" s="92"/>
      <c r="P35" s="93">
        <f>MAX(P8:P31)</f>
        <v>11.567500000000001</v>
      </c>
      <c r="Q35" s="92"/>
      <c r="R35" s="93">
        <f>MAX(R8:R31)</f>
        <v>10.483000000000001</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Data'!$B$7:$R$2292,3,0)</f>
        <v>44494</v>
      </c>
      <c r="C8" s="65">
        <f>VLOOKUP($A8,'Return Data'!$B$7:$R$2292,4,0)</f>
        <v>65.565799999999996</v>
      </c>
      <c r="D8" s="65">
        <f>VLOOKUP($A8,'Return Data'!$B$7:$R$2292,9,0)</f>
        <v>-0.1275</v>
      </c>
      <c r="E8" s="66">
        <f>RANK(D8,D$8:D$34,0)</f>
        <v>5</v>
      </c>
      <c r="F8" s="65">
        <f>VLOOKUP($A8,'Return Data'!$B$7:$R$2292,10,0)</f>
        <v>7.5423999999999998</v>
      </c>
      <c r="G8" s="66">
        <f>RANK(F8,F$8:F$34,0)</f>
        <v>4</v>
      </c>
      <c r="H8" s="65">
        <f>VLOOKUP($A8,'Return Data'!$B$7:$R$2292,11,0)</f>
        <v>6.2759</v>
      </c>
      <c r="I8" s="66">
        <f>RANK(H8,H$8:H$34,0)</f>
        <v>3</v>
      </c>
      <c r="J8" s="65">
        <f>VLOOKUP($A8,'Return Data'!$B$7:$R$2292,12,0)</f>
        <v>4.1999000000000004</v>
      </c>
      <c r="K8" s="66">
        <f>RANK(J8,J$8:J$34,0)</f>
        <v>3</v>
      </c>
      <c r="L8" s="65">
        <f>VLOOKUP($A8,'Return Data'!$B$7:$R$2292,13,0)</f>
        <v>3.9268999999999998</v>
      </c>
      <c r="M8" s="66">
        <f>RANK(L8,L$8:L$34,0)</f>
        <v>5</v>
      </c>
      <c r="N8" s="65">
        <f>VLOOKUP($A8,'Return Data'!$B$7:$R$2292,17,0)</f>
        <v>7.7721999999999998</v>
      </c>
      <c r="O8" s="66">
        <f>RANK(N8,N$8:N$34,0)</f>
        <v>9</v>
      </c>
      <c r="P8" s="65">
        <f>VLOOKUP($A8,'Return Data'!$B$7:$R$2292,14,0)</f>
        <v>10.030200000000001</v>
      </c>
      <c r="Q8" s="66">
        <f>RANK(P8,P$8:P$34,0)</f>
        <v>8</v>
      </c>
      <c r="R8" s="65">
        <f>VLOOKUP($A8,'Return Data'!$B$7:$R$2292,16,0)</f>
        <v>8.9003999999999994</v>
      </c>
      <c r="S8" s="67">
        <f>RANK(R8,R$8:R$34,0)</f>
        <v>7</v>
      </c>
    </row>
    <row r="9" spans="1:19" x14ac:dyDescent="0.3">
      <c r="A9" s="82" t="s">
        <v>1346</v>
      </c>
      <c r="B9" s="64">
        <f>VLOOKUP($A9,'Return Data'!$B$7:$R$2292,3,0)</f>
        <v>44494</v>
      </c>
      <c r="C9" s="65">
        <f>VLOOKUP($A9,'Return Data'!$B$7:$R$2292,4,0)</f>
        <v>20.327200000000001</v>
      </c>
      <c r="D9" s="65">
        <f>VLOOKUP($A9,'Return Data'!$B$7:$R$2292,9,0)</f>
        <v>-1.6254</v>
      </c>
      <c r="E9" s="66">
        <f t="shared" ref="E9:E34" si="0">RANK(D9,D$8:D$34,0)</f>
        <v>12</v>
      </c>
      <c r="F9" s="65">
        <f>VLOOKUP($A9,'Return Data'!$B$7:$R$2292,10,0)</f>
        <v>6.0370999999999997</v>
      </c>
      <c r="G9" s="66">
        <f t="shared" ref="G9:G34" si="1">RANK(F9,F$8:F$34,0)</f>
        <v>10</v>
      </c>
      <c r="H9" s="65">
        <f>VLOOKUP($A9,'Return Data'!$B$7:$R$2292,11,0)</f>
        <v>4.5042</v>
      </c>
      <c r="I9" s="66">
        <f t="shared" ref="I9:I34" si="2">RANK(H9,H$8:H$34,0)</f>
        <v>15</v>
      </c>
      <c r="J9" s="65">
        <f>VLOOKUP($A9,'Return Data'!$B$7:$R$2292,12,0)</f>
        <v>2.9134000000000002</v>
      </c>
      <c r="K9" s="66">
        <f t="shared" ref="K9:K34" si="3">RANK(J9,J$8:J$34,0)</f>
        <v>10</v>
      </c>
      <c r="L9" s="65">
        <f>VLOOKUP($A9,'Return Data'!$B$7:$R$2292,13,0)</f>
        <v>3.5722</v>
      </c>
      <c r="M9" s="66">
        <f t="shared" ref="M9:M34" si="4">RANK(L9,L$8:L$34,0)</f>
        <v>6</v>
      </c>
      <c r="N9" s="65">
        <f>VLOOKUP($A9,'Return Data'!$B$7:$R$2292,17,0)</f>
        <v>7.9602000000000004</v>
      </c>
      <c r="O9" s="66">
        <f t="shared" ref="O9:O34" si="5">RANK(N9,N$8:N$34,0)</f>
        <v>7</v>
      </c>
      <c r="P9" s="65">
        <f>VLOOKUP($A9,'Return Data'!$B$7:$R$2292,14,0)</f>
        <v>10.3308</v>
      </c>
      <c r="Q9" s="66">
        <f t="shared" ref="Q9:Q34" si="6">RANK(P9,P$8:P$34,0)</f>
        <v>6</v>
      </c>
      <c r="R9" s="65">
        <f>VLOOKUP($A9,'Return Data'!$B$7:$R$2292,16,0)</f>
        <v>7.5374999999999996</v>
      </c>
      <c r="S9" s="67">
        <f t="shared" ref="S9:S34" si="7">RANK(R9,R$8:R$34,0)</f>
        <v>20</v>
      </c>
    </row>
    <row r="10" spans="1:19" x14ac:dyDescent="0.3">
      <c r="A10" s="82" t="s">
        <v>1347</v>
      </c>
      <c r="B10" s="64">
        <f>VLOOKUP($A10,'Return Data'!$B$7:$R$2292,3,0)</f>
        <v>44494</v>
      </c>
      <c r="C10" s="65">
        <f>VLOOKUP($A10,'Return Data'!$B$7:$R$2292,4,0)</f>
        <v>34.084699999999998</v>
      </c>
      <c r="D10" s="65">
        <f>VLOOKUP($A10,'Return Data'!$B$7:$R$2292,9,0)</f>
        <v>-1.1285000000000001</v>
      </c>
      <c r="E10" s="66">
        <f t="shared" si="0"/>
        <v>9</v>
      </c>
      <c r="F10" s="65">
        <f>VLOOKUP($A10,'Return Data'!$B$7:$R$2292,10,0)</f>
        <v>5.8818000000000001</v>
      </c>
      <c r="G10" s="66">
        <f t="shared" si="1"/>
        <v>11</v>
      </c>
      <c r="H10" s="65">
        <f>VLOOKUP($A10,'Return Data'!$B$7:$R$2292,11,0)</f>
        <v>5.3990999999999998</v>
      </c>
      <c r="I10" s="66">
        <f t="shared" si="2"/>
        <v>8</v>
      </c>
      <c r="J10" s="65">
        <f>VLOOKUP($A10,'Return Data'!$B$7:$R$2292,12,0)</f>
        <v>2.6558999999999999</v>
      </c>
      <c r="K10" s="66">
        <f t="shared" si="3"/>
        <v>14</v>
      </c>
      <c r="L10" s="65">
        <f>VLOOKUP($A10,'Return Data'!$B$7:$R$2292,13,0)</f>
        <v>2.6644000000000001</v>
      </c>
      <c r="M10" s="66">
        <f t="shared" si="4"/>
        <v>14</v>
      </c>
      <c r="N10" s="65">
        <f>VLOOKUP($A10,'Return Data'!$B$7:$R$2292,17,0)</f>
        <v>6.0430000000000001</v>
      </c>
      <c r="O10" s="66">
        <f t="shared" si="5"/>
        <v>21</v>
      </c>
      <c r="P10" s="65">
        <f>VLOOKUP($A10,'Return Data'!$B$7:$R$2292,14,0)</f>
        <v>8.1829000000000001</v>
      </c>
      <c r="Q10" s="66">
        <f t="shared" si="6"/>
        <v>19</v>
      </c>
      <c r="R10" s="65">
        <f>VLOOKUP($A10,'Return Data'!$B$7:$R$2292,16,0)</f>
        <v>6.4526000000000003</v>
      </c>
      <c r="S10" s="67">
        <f t="shared" si="7"/>
        <v>26</v>
      </c>
    </row>
    <row r="11" spans="1:19" x14ac:dyDescent="0.3">
      <c r="A11" s="82" t="s">
        <v>2028</v>
      </c>
      <c r="B11" s="64">
        <f>VLOOKUP($A11,'Return Data'!$B$7:$R$2292,3,0)</f>
        <v>44494</v>
      </c>
      <c r="C11" s="65">
        <f>VLOOKUP($A11,'Return Data'!$B$7:$R$2292,4,0)</f>
        <v>61.1999</v>
      </c>
      <c r="D11" s="65">
        <f>VLOOKUP($A11,'Return Data'!$B$7:$R$2292,9,0)</f>
        <v>-1.0245</v>
      </c>
      <c r="E11" s="66">
        <f t="shared" si="0"/>
        <v>8</v>
      </c>
      <c r="F11" s="65">
        <f>VLOOKUP($A11,'Return Data'!$B$7:$R$2292,10,0)</f>
        <v>4.1547000000000001</v>
      </c>
      <c r="G11" s="66">
        <f t="shared" si="1"/>
        <v>19</v>
      </c>
      <c r="H11" s="65">
        <f>VLOOKUP($A11,'Return Data'!$B$7:$R$2292,11,0)</f>
        <v>3.8252999999999999</v>
      </c>
      <c r="I11" s="66">
        <f t="shared" si="2"/>
        <v>20</v>
      </c>
      <c r="J11" s="65">
        <f>VLOOKUP($A11,'Return Data'!$B$7:$R$2292,12,0)</f>
        <v>2.1177999999999999</v>
      </c>
      <c r="K11" s="66">
        <f t="shared" si="3"/>
        <v>19</v>
      </c>
      <c r="L11" s="65">
        <f>VLOOKUP($A11,'Return Data'!$B$7:$R$2292,13,0)</f>
        <v>2.1968000000000001</v>
      </c>
      <c r="M11" s="66">
        <f t="shared" si="4"/>
        <v>20</v>
      </c>
      <c r="N11" s="65">
        <f>VLOOKUP($A11,'Return Data'!$B$7:$R$2292,17,0)</f>
        <v>6.0132000000000003</v>
      </c>
      <c r="O11" s="66">
        <f t="shared" si="5"/>
        <v>22</v>
      </c>
      <c r="P11" s="65">
        <f>VLOOKUP($A11,'Return Data'!$B$7:$R$2292,14,0)</f>
        <v>7.9932999999999996</v>
      </c>
      <c r="Q11" s="66">
        <f t="shared" si="6"/>
        <v>21</v>
      </c>
      <c r="R11" s="65">
        <f>VLOOKUP($A11,'Return Data'!$B$7:$R$2292,16,0)</f>
        <v>8.6491000000000007</v>
      </c>
      <c r="S11" s="67">
        <f t="shared" si="7"/>
        <v>8</v>
      </c>
    </row>
    <row r="12" spans="1:19" x14ac:dyDescent="0.3">
      <c r="A12" s="82" t="s">
        <v>1350</v>
      </c>
      <c r="B12" s="64">
        <f>VLOOKUP($A12,'Return Data'!$B$7:$R$2292,3,0)</f>
        <v>44494</v>
      </c>
      <c r="C12" s="65">
        <f>VLOOKUP($A12,'Return Data'!$B$7:$R$2292,4,0)</f>
        <v>75.898300000000006</v>
      </c>
      <c r="D12" s="65">
        <f>VLOOKUP($A12,'Return Data'!$B$7:$R$2292,9,0)</f>
        <v>-1.5261</v>
      </c>
      <c r="E12" s="66">
        <f t="shared" si="0"/>
        <v>10</v>
      </c>
      <c r="F12" s="65">
        <f>VLOOKUP($A12,'Return Data'!$B$7:$R$2292,10,0)</f>
        <v>6.4074999999999998</v>
      </c>
      <c r="G12" s="66">
        <f t="shared" si="1"/>
        <v>7</v>
      </c>
      <c r="H12" s="65">
        <f>VLOOKUP($A12,'Return Data'!$B$7:$R$2292,11,0)</f>
        <v>5.6005000000000003</v>
      </c>
      <c r="I12" s="66">
        <f t="shared" si="2"/>
        <v>7</v>
      </c>
      <c r="J12" s="65">
        <f>VLOOKUP($A12,'Return Data'!$B$7:$R$2292,12,0)</f>
        <v>3.6642000000000001</v>
      </c>
      <c r="K12" s="66">
        <f t="shared" si="3"/>
        <v>5</v>
      </c>
      <c r="L12" s="65">
        <f>VLOOKUP($A12,'Return Data'!$B$7:$R$2292,13,0)</f>
        <v>3.9291999999999998</v>
      </c>
      <c r="M12" s="66">
        <f t="shared" si="4"/>
        <v>4</v>
      </c>
      <c r="N12" s="65">
        <f>VLOOKUP($A12,'Return Data'!$B$7:$R$2292,17,0)</f>
        <v>8.1990999999999996</v>
      </c>
      <c r="O12" s="66">
        <f t="shared" si="5"/>
        <v>4</v>
      </c>
      <c r="P12" s="65">
        <f>VLOOKUP($A12,'Return Data'!$B$7:$R$2292,14,0)</f>
        <v>10.740399999999999</v>
      </c>
      <c r="Q12" s="66">
        <f t="shared" si="6"/>
        <v>4</v>
      </c>
      <c r="R12" s="65">
        <f>VLOOKUP($A12,'Return Data'!$B$7:$R$2292,16,0)</f>
        <v>9.6115999999999993</v>
      </c>
      <c r="S12" s="67">
        <f t="shared" si="7"/>
        <v>3</v>
      </c>
    </row>
    <row r="13" spans="1:19" x14ac:dyDescent="0.3">
      <c r="A13" s="82" t="s">
        <v>1352</v>
      </c>
      <c r="B13" s="64">
        <f>VLOOKUP($A13,'Return Data'!$B$7:$R$2292,3,0)</f>
        <v>44494</v>
      </c>
      <c r="C13" s="65">
        <f>VLOOKUP($A13,'Return Data'!$B$7:$R$2292,4,0)</f>
        <v>19.767700000000001</v>
      </c>
      <c r="D13" s="65">
        <f>VLOOKUP($A13,'Return Data'!$B$7:$R$2292,9,0)</f>
        <v>-2.5674999999999999</v>
      </c>
      <c r="E13" s="66">
        <f t="shared" si="0"/>
        <v>15</v>
      </c>
      <c r="F13" s="65">
        <f>VLOOKUP($A13,'Return Data'!$B$7:$R$2292,10,0)</f>
        <v>7.6147</v>
      </c>
      <c r="G13" s="66">
        <f t="shared" si="1"/>
        <v>3</v>
      </c>
      <c r="H13" s="65">
        <f>VLOOKUP($A13,'Return Data'!$B$7:$R$2292,11,0)</f>
        <v>6.1429999999999998</v>
      </c>
      <c r="I13" s="66">
        <f t="shared" si="2"/>
        <v>5</v>
      </c>
      <c r="J13" s="65">
        <f>VLOOKUP($A13,'Return Data'!$B$7:$R$2292,12,0)</f>
        <v>5.6809000000000003</v>
      </c>
      <c r="K13" s="66">
        <f t="shared" si="3"/>
        <v>1</v>
      </c>
      <c r="L13" s="65">
        <f>VLOOKUP($A13,'Return Data'!$B$7:$R$2292,13,0)</f>
        <v>6.2290000000000001</v>
      </c>
      <c r="M13" s="66">
        <f t="shared" si="4"/>
        <v>1</v>
      </c>
      <c r="N13" s="65">
        <f>VLOOKUP($A13,'Return Data'!$B$7:$R$2292,17,0)</f>
        <v>8.8437999999999999</v>
      </c>
      <c r="O13" s="66">
        <f t="shared" si="5"/>
        <v>1</v>
      </c>
      <c r="P13" s="65">
        <f>VLOOKUP($A13,'Return Data'!$B$7:$R$2292,14,0)</f>
        <v>10.7057</v>
      </c>
      <c r="Q13" s="66">
        <f t="shared" si="6"/>
        <v>5</v>
      </c>
      <c r="R13" s="65">
        <f>VLOOKUP($A13,'Return Data'!$B$7:$R$2292,16,0)</f>
        <v>9.2518999999999991</v>
      </c>
      <c r="S13" s="67">
        <f t="shared" si="7"/>
        <v>5</v>
      </c>
    </row>
    <row r="14" spans="1:19" x14ac:dyDescent="0.3">
      <c r="A14" s="82" t="s">
        <v>1353</v>
      </c>
      <c r="B14" s="64">
        <f>VLOOKUP($A14,'Return Data'!$B$7:$R$2292,3,0)</f>
        <v>44494</v>
      </c>
      <c r="C14" s="65">
        <f>VLOOKUP($A14,'Return Data'!$B$7:$R$2292,4,0)</f>
        <v>48.4482</v>
      </c>
      <c r="D14" s="65">
        <f>VLOOKUP($A14,'Return Data'!$B$7:$R$2292,9,0)</f>
        <v>-0.38629999999999998</v>
      </c>
      <c r="E14" s="66">
        <f t="shared" si="0"/>
        <v>7</v>
      </c>
      <c r="F14" s="65">
        <f>VLOOKUP($A14,'Return Data'!$B$7:$R$2292,10,0)</f>
        <v>5.4302999999999999</v>
      </c>
      <c r="G14" s="66">
        <f t="shared" si="1"/>
        <v>13</v>
      </c>
      <c r="H14" s="65">
        <f>VLOOKUP($A14,'Return Data'!$B$7:$R$2292,11,0)</f>
        <v>4.6660000000000004</v>
      </c>
      <c r="I14" s="66">
        <f t="shared" si="2"/>
        <v>14</v>
      </c>
      <c r="J14" s="65">
        <f>VLOOKUP($A14,'Return Data'!$B$7:$R$2292,12,0)</f>
        <v>2.9039000000000001</v>
      </c>
      <c r="K14" s="66">
        <f t="shared" si="3"/>
        <v>11</v>
      </c>
      <c r="L14" s="65">
        <f>VLOOKUP($A14,'Return Data'!$B$7:$R$2292,13,0)</f>
        <v>2.5516000000000001</v>
      </c>
      <c r="M14" s="66">
        <f t="shared" si="4"/>
        <v>16</v>
      </c>
      <c r="N14" s="65">
        <f>VLOOKUP($A14,'Return Data'!$B$7:$R$2292,17,0)</f>
        <v>5.4156000000000004</v>
      </c>
      <c r="O14" s="66">
        <f t="shared" si="5"/>
        <v>23</v>
      </c>
      <c r="P14" s="65">
        <f>VLOOKUP($A14,'Return Data'!$B$7:$R$2292,14,0)</f>
        <v>7.8851000000000004</v>
      </c>
      <c r="Q14" s="66">
        <f t="shared" si="6"/>
        <v>24</v>
      </c>
      <c r="R14" s="65">
        <f>VLOOKUP($A14,'Return Data'!$B$7:$R$2292,16,0)</f>
        <v>8.2538</v>
      </c>
      <c r="S14" s="67">
        <f t="shared" si="7"/>
        <v>13</v>
      </c>
    </row>
    <row r="15" spans="1:19" x14ac:dyDescent="0.3">
      <c r="A15" s="82" t="s">
        <v>1355</v>
      </c>
      <c r="B15" s="64">
        <f>VLOOKUP($A15,'Return Data'!$B$7:$R$2292,3,0)</f>
        <v>44494</v>
      </c>
      <c r="C15" s="65">
        <f>VLOOKUP($A15,'Return Data'!$B$7:$R$2292,4,0)</f>
        <v>44.654899999999998</v>
      </c>
      <c r="D15" s="65">
        <f>VLOOKUP($A15,'Return Data'!$B$7:$R$2292,9,0)</f>
        <v>-1.8428</v>
      </c>
      <c r="E15" s="66">
        <f t="shared" si="0"/>
        <v>13</v>
      </c>
      <c r="F15" s="65">
        <f>VLOOKUP($A15,'Return Data'!$B$7:$R$2292,10,0)</f>
        <v>5.8216000000000001</v>
      </c>
      <c r="G15" s="66">
        <f t="shared" si="1"/>
        <v>12</v>
      </c>
      <c r="H15" s="65">
        <f>VLOOKUP($A15,'Return Data'!$B$7:$R$2292,11,0)</f>
        <v>5.0776000000000003</v>
      </c>
      <c r="I15" s="66">
        <f t="shared" si="2"/>
        <v>9</v>
      </c>
      <c r="J15" s="65">
        <f>VLOOKUP($A15,'Return Data'!$B$7:$R$2292,12,0)</f>
        <v>2.6743000000000001</v>
      </c>
      <c r="K15" s="66">
        <f t="shared" si="3"/>
        <v>13</v>
      </c>
      <c r="L15" s="65">
        <f>VLOOKUP($A15,'Return Data'!$B$7:$R$2292,13,0)</f>
        <v>2.8050000000000002</v>
      </c>
      <c r="M15" s="66">
        <f t="shared" si="4"/>
        <v>12</v>
      </c>
      <c r="N15" s="65">
        <f>VLOOKUP($A15,'Return Data'!$B$7:$R$2292,17,0)</f>
        <v>6.4654999999999996</v>
      </c>
      <c r="O15" s="66">
        <f t="shared" si="5"/>
        <v>17</v>
      </c>
      <c r="P15" s="65">
        <f>VLOOKUP($A15,'Return Data'!$B$7:$R$2292,14,0)</f>
        <v>7.8994999999999997</v>
      </c>
      <c r="Q15" s="66">
        <f t="shared" si="6"/>
        <v>22</v>
      </c>
      <c r="R15" s="65">
        <f>VLOOKUP($A15,'Return Data'!$B$7:$R$2292,16,0)</f>
        <v>7.6631999999999998</v>
      </c>
      <c r="S15" s="67">
        <f t="shared" si="7"/>
        <v>18</v>
      </c>
    </row>
    <row r="16" spans="1:19" x14ac:dyDescent="0.3">
      <c r="A16" s="82" t="s">
        <v>1357</v>
      </c>
      <c r="B16" s="64">
        <f>VLOOKUP($A16,'Return Data'!$B$7:$R$2292,3,0)</f>
        <v>44494</v>
      </c>
      <c r="C16" s="65">
        <f>VLOOKUP($A16,'Return Data'!$B$7:$R$2292,4,0)</f>
        <v>80.487200000000001</v>
      </c>
      <c r="D16" s="65">
        <f>VLOOKUP($A16,'Return Data'!$B$7:$R$2292,9,0)</f>
        <v>-5.1820000000000004</v>
      </c>
      <c r="E16" s="66">
        <f t="shared" si="0"/>
        <v>20</v>
      </c>
      <c r="F16" s="65">
        <f>VLOOKUP($A16,'Return Data'!$B$7:$R$2292,10,0)</f>
        <v>9.6283999999999992</v>
      </c>
      <c r="G16" s="66">
        <f t="shared" si="1"/>
        <v>1</v>
      </c>
      <c r="H16" s="65">
        <f>VLOOKUP($A16,'Return Data'!$B$7:$R$2292,11,0)</f>
        <v>6.5811000000000002</v>
      </c>
      <c r="I16" s="66">
        <f t="shared" si="2"/>
        <v>2</v>
      </c>
      <c r="J16" s="65">
        <f>VLOOKUP($A16,'Return Data'!$B$7:$R$2292,12,0)</f>
        <v>4.4480000000000004</v>
      </c>
      <c r="K16" s="66">
        <f t="shared" si="3"/>
        <v>2</v>
      </c>
      <c r="L16" s="65">
        <f>VLOOKUP($A16,'Return Data'!$B$7:$R$2292,13,0)</f>
        <v>4.4424000000000001</v>
      </c>
      <c r="M16" s="66">
        <f t="shared" si="4"/>
        <v>3</v>
      </c>
      <c r="N16" s="65">
        <f>VLOOKUP($A16,'Return Data'!$B$7:$R$2292,17,0)</f>
        <v>8.7110000000000003</v>
      </c>
      <c r="O16" s="66">
        <f t="shared" si="5"/>
        <v>2</v>
      </c>
      <c r="P16" s="65">
        <f>VLOOKUP($A16,'Return Data'!$B$7:$R$2292,14,0)</f>
        <v>9.6659000000000006</v>
      </c>
      <c r="Q16" s="66">
        <f t="shared" si="6"/>
        <v>12</v>
      </c>
      <c r="R16" s="65">
        <f>VLOOKUP($A16,'Return Data'!$B$7:$R$2292,16,0)</f>
        <v>9.8496000000000006</v>
      </c>
      <c r="S16" s="67">
        <f t="shared" si="7"/>
        <v>2</v>
      </c>
    </row>
    <row r="17" spans="1:19" x14ac:dyDescent="0.3">
      <c r="A17" s="82" t="s">
        <v>1359</v>
      </c>
      <c r="B17" s="64">
        <f>VLOOKUP($A17,'Return Data'!$B$7:$R$2292,3,0)</f>
        <v>44494</v>
      </c>
      <c r="C17" s="65">
        <f>VLOOKUP($A17,'Return Data'!$B$7:$R$2292,4,0)</f>
        <v>17.4224</v>
      </c>
      <c r="D17" s="65">
        <f>VLOOKUP($A17,'Return Data'!$B$7:$R$2292,9,0)</f>
        <v>-3.9134000000000002</v>
      </c>
      <c r="E17" s="66">
        <f t="shared" si="0"/>
        <v>18</v>
      </c>
      <c r="F17" s="65">
        <f>VLOOKUP($A17,'Return Data'!$B$7:$R$2292,10,0)</f>
        <v>2.2686999999999999</v>
      </c>
      <c r="G17" s="66">
        <f t="shared" si="1"/>
        <v>24</v>
      </c>
      <c r="H17" s="65">
        <f>VLOOKUP($A17,'Return Data'!$B$7:$R$2292,11,0)</f>
        <v>2.7593000000000001</v>
      </c>
      <c r="I17" s="66">
        <f t="shared" si="2"/>
        <v>24</v>
      </c>
      <c r="J17" s="65">
        <f>VLOOKUP($A17,'Return Data'!$B$7:$R$2292,12,0)</f>
        <v>2.0926999999999998</v>
      </c>
      <c r="K17" s="66">
        <f t="shared" si="3"/>
        <v>20</v>
      </c>
      <c r="L17" s="65">
        <f>VLOOKUP($A17,'Return Data'!$B$7:$R$2292,13,0)</f>
        <v>2.4418000000000002</v>
      </c>
      <c r="M17" s="66">
        <f t="shared" si="4"/>
        <v>18</v>
      </c>
      <c r="N17" s="65">
        <f>VLOOKUP($A17,'Return Data'!$B$7:$R$2292,17,0)</f>
        <v>5.0502000000000002</v>
      </c>
      <c r="O17" s="66">
        <f t="shared" si="5"/>
        <v>25</v>
      </c>
      <c r="P17" s="65">
        <f>VLOOKUP($A17,'Return Data'!$B$7:$R$2292,14,0)</f>
        <v>6.9764999999999997</v>
      </c>
      <c r="Q17" s="66">
        <f t="shared" si="6"/>
        <v>27</v>
      </c>
      <c r="R17" s="65">
        <f>VLOOKUP($A17,'Return Data'!$B$7:$R$2292,16,0)</f>
        <v>6.4745999999999997</v>
      </c>
      <c r="S17" s="67">
        <f t="shared" si="7"/>
        <v>25</v>
      </c>
    </row>
    <row r="18" spans="1:19" x14ac:dyDescent="0.3">
      <c r="A18" s="82" t="s">
        <v>1362</v>
      </c>
      <c r="B18" s="64">
        <f>VLOOKUP($A18,'Return Data'!$B$7:$R$2292,3,0)</f>
        <v>44494</v>
      </c>
      <c r="C18" s="65">
        <f>VLOOKUP($A18,'Return Data'!$B$7:$R$2292,4,0)</f>
        <v>28.387599999999999</v>
      </c>
      <c r="D18" s="65">
        <f>VLOOKUP($A18,'Return Data'!$B$7:$R$2292,9,0)</f>
        <v>1.3163</v>
      </c>
      <c r="E18" s="66">
        <f t="shared" si="0"/>
        <v>1</v>
      </c>
      <c r="F18" s="65">
        <f>VLOOKUP($A18,'Return Data'!$B$7:$R$2292,10,0)</f>
        <v>4.3585000000000003</v>
      </c>
      <c r="G18" s="66">
        <f t="shared" si="1"/>
        <v>18</v>
      </c>
      <c r="H18" s="65">
        <f>VLOOKUP($A18,'Return Data'!$B$7:$R$2292,11,0)</f>
        <v>4.8851000000000004</v>
      </c>
      <c r="I18" s="66">
        <f t="shared" si="2"/>
        <v>12</v>
      </c>
      <c r="J18" s="65">
        <f>VLOOKUP($A18,'Return Data'!$B$7:$R$2292,12,0)</f>
        <v>2.6425000000000001</v>
      </c>
      <c r="K18" s="66">
        <f t="shared" si="3"/>
        <v>15</v>
      </c>
      <c r="L18" s="65">
        <f>VLOOKUP($A18,'Return Data'!$B$7:$R$2292,13,0)</f>
        <v>2.6871</v>
      </c>
      <c r="M18" s="66">
        <f t="shared" si="4"/>
        <v>13</v>
      </c>
      <c r="N18" s="65">
        <f>VLOOKUP($A18,'Return Data'!$B$7:$R$2292,17,0)</f>
        <v>8.1747999999999994</v>
      </c>
      <c r="O18" s="66">
        <f t="shared" si="5"/>
        <v>5</v>
      </c>
      <c r="P18" s="65">
        <f>VLOOKUP($A18,'Return Data'!$B$7:$R$2292,14,0)</f>
        <v>10.9024</v>
      </c>
      <c r="Q18" s="66">
        <f t="shared" si="6"/>
        <v>3</v>
      </c>
      <c r="R18" s="65">
        <f>VLOOKUP($A18,'Return Data'!$B$7:$R$2292,16,0)</f>
        <v>8.4304000000000006</v>
      </c>
      <c r="S18" s="67">
        <f t="shared" si="7"/>
        <v>11</v>
      </c>
    </row>
    <row r="19" spans="1:19" x14ac:dyDescent="0.3">
      <c r="A19" s="82" t="s">
        <v>1363</v>
      </c>
      <c r="B19" s="64">
        <f>VLOOKUP($A19,'Return Data'!$B$7:$R$2292,3,0)</f>
        <v>44494</v>
      </c>
      <c r="C19" s="65">
        <f>VLOOKUP($A19,'Return Data'!$B$7:$R$2292,4,0)</f>
        <v>2264.3476000000001</v>
      </c>
      <c r="D19" s="65">
        <f>VLOOKUP($A19,'Return Data'!$B$7:$R$2292,9,0)</f>
        <v>-7.1677999999999997</v>
      </c>
      <c r="E19" s="66">
        <f t="shared" si="0"/>
        <v>25</v>
      </c>
      <c r="F19" s="65">
        <f>VLOOKUP($A19,'Return Data'!$B$7:$R$2292,10,0)</f>
        <v>2.6503999999999999</v>
      </c>
      <c r="G19" s="66">
        <f t="shared" si="1"/>
        <v>23</v>
      </c>
      <c r="H19" s="65">
        <f>VLOOKUP($A19,'Return Data'!$B$7:$R$2292,11,0)</f>
        <v>1.7</v>
      </c>
      <c r="I19" s="66">
        <f t="shared" si="2"/>
        <v>25</v>
      </c>
      <c r="J19" s="65">
        <f>VLOOKUP($A19,'Return Data'!$B$7:$R$2292,12,0)</f>
        <v>0.20569999999999999</v>
      </c>
      <c r="K19" s="66">
        <f t="shared" si="3"/>
        <v>27</v>
      </c>
      <c r="L19" s="65">
        <f>VLOOKUP($A19,'Return Data'!$B$7:$R$2292,13,0)</f>
        <v>0.64080000000000004</v>
      </c>
      <c r="M19" s="66">
        <f t="shared" si="4"/>
        <v>27</v>
      </c>
      <c r="N19" s="65">
        <f>VLOOKUP($A19,'Return Data'!$B$7:$R$2292,17,0)</f>
        <v>4.2874999999999996</v>
      </c>
      <c r="O19" s="66">
        <f t="shared" si="5"/>
        <v>27</v>
      </c>
      <c r="P19" s="65">
        <f>VLOOKUP($A19,'Return Data'!$B$7:$R$2292,14,0)</f>
        <v>7.1951999999999998</v>
      </c>
      <c r="Q19" s="66">
        <f t="shared" si="6"/>
        <v>26</v>
      </c>
      <c r="R19" s="65">
        <f>VLOOKUP($A19,'Return Data'!$B$7:$R$2292,16,0)</f>
        <v>6.1388999999999996</v>
      </c>
      <c r="S19" s="67">
        <f t="shared" si="7"/>
        <v>27</v>
      </c>
    </row>
    <row r="20" spans="1:19" x14ac:dyDescent="0.3">
      <c r="A20" s="82" t="s">
        <v>1366</v>
      </c>
      <c r="B20" s="64">
        <f>VLOOKUP($A20,'Return Data'!$B$7:$R$2292,3,0)</f>
        <v>44494</v>
      </c>
      <c r="C20" s="65">
        <f>VLOOKUP($A20,'Return Data'!$B$7:$R$2292,4,0)</f>
        <v>78.468999999999994</v>
      </c>
      <c r="D20" s="65">
        <f>VLOOKUP($A20,'Return Data'!$B$7:$R$2292,9,0)</f>
        <v>0.91749999999999998</v>
      </c>
      <c r="E20" s="66">
        <f t="shared" si="0"/>
        <v>3</v>
      </c>
      <c r="F20" s="65">
        <f>VLOOKUP($A20,'Return Data'!$B$7:$R$2292,10,0)</f>
        <v>9.4540000000000006</v>
      </c>
      <c r="G20" s="66">
        <f t="shared" si="1"/>
        <v>2</v>
      </c>
      <c r="H20" s="65">
        <f>VLOOKUP($A20,'Return Data'!$B$7:$R$2292,11,0)</f>
        <v>6.6921999999999997</v>
      </c>
      <c r="I20" s="66">
        <f t="shared" si="2"/>
        <v>1</v>
      </c>
      <c r="J20" s="65">
        <f>VLOOKUP($A20,'Return Data'!$B$7:$R$2292,12,0)</f>
        <v>3.1802000000000001</v>
      </c>
      <c r="K20" s="66">
        <f t="shared" si="3"/>
        <v>9</v>
      </c>
      <c r="L20" s="65">
        <f>VLOOKUP($A20,'Return Data'!$B$7:$R$2292,13,0)</f>
        <v>4.4802999999999997</v>
      </c>
      <c r="M20" s="66">
        <f t="shared" si="4"/>
        <v>2</v>
      </c>
      <c r="N20" s="65">
        <f>VLOOKUP($A20,'Return Data'!$B$7:$R$2292,17,0)</f>
        <v>8.0792999999999999</v>
      </c>
      <c r="O20" s="66">
        <f t="shared" si="5"/>
        <v>6</v>
      </c>
      <c r="P20" s="65">
        <f>VLOOKUP($A20,'Return Data'!$B$7:$R$2292,14,0)</f>
        <v>9.8183000000000007</v>
      </c>
      <c r="Q20" s="66">
        <f t="shared" si="6"/>
        <v>10</v>
      </c>
      <c r="R20" s="65">
        <f>VLOOKUP($A20,'Return Data'!$B$7:$R$2292,16,0)</f>
        <v>9.4398</v>
      </c>
      <c r="S20" s="67">
        <f t="shared" si="7"/>
        <v>4</v>
      </c>
    </row>
    <row r="21" spans="1:19" x14ac:dyDescent="0.3">
      <c r="A21" s="82" t="s">
        <v>1368</v>
      </c>
      <c r="B21" s="64">
        <f>VLOOKUP($A21,'Return Data'!$B$7:$R$2292,3,0)</f>
        <v>44494</v>
      </c>
      <c r="C21" s="65">
        <f>VLOOKUP($A21,'Return Data'!$B$7:$R$2292,4,0)</f>
        <v>54.808</v>
      </c>
      <c r="D21" s="65">
        <f>VLOOKUP($A21,'Return Data'!$B$7:$R$2292,9,0)</f>
        <v>-0.33929999999999999</v>
      </c>
      <c r="E21" s="66">
        <f t="shared" si="0"/>
        <v>6</v>
      </c>
      <c r="F21" s="65">
        <f>VLOOKUP($A21,'Return Data'!$B$7:$R$2292,10,0)</f>
        <v>4.5434999999999999</v>
      </c>
      <c r="G21" s="66">
        <f t="shared" si="1"/>
        <v>17</v>
      </c>
      <c r="H21" s="65">
        <f>VLOOKUP($A21,'Return Data'!$B$7:$R$2292,11,0)</f>
        <v>4.1585999999999999</v>
      </c>
      <c r="I21" s="66">
        <f t="shared" si="2"/>
        <v>18</v>
      </c>
      <c r="J21" s="65">
        <f>VLOOKUP($A21,'Return Data'!$B$7:$R$2292,12,0)</f>
        <v>1.1696</v>
      </c>
      <c r="K21" s="66">
        <f t="shared" si="3"/>
        <v>23</v>
      </c>
      <c r="L21" s="65">
        <f>VLOOKUP($A21,'Return Data'!$B$7:$R$2292,13,0)</f>
        <v>1.905</v>
      </c>
      <c r="M21" s="66">
        <f t="shared" si="4"/>
        <v>23</v>
      </c>
      <c r="N21" s="65">
        <f>VLOOKUP($A21,'Return Data'!$B$7:$R$2292,17,0)</f>
        <v>6.3369</v>
      </c>
      <c r="O21" s="66">
        <f t="shared" si="5"/>
        <v>19</v>
      </c>
      <c r="P21" s="65">
        <f>VLOOKUP($A21,'Return Data'!$B$7:$R$2292,14,0)</f>
        <v>8.0119000000000007</v>
      </c>
      <c r="Q21" s="66">
        <f t="shared" si="6"/>
        <v>20</v>
      </c>
      <c r="R21" s="65">
        <f>VLOOKUP($A21,'Return Data'!$B$7:$R$2292,16,0)</f>
        <v>8.1989999999999998</v>
      </c>
      <c r="S21" s="67">
        <f t="shared" si="7"/>
        <v>14</v>
      </c>
    </row>
    <row r="22" spans="1:19" x14ac:dyDescent="0.3">
      <c r="A22" s="82" t="s">
        <v>1370</v>
      </c>
      <c r="B22" s="64">
        <f>VLOOKUP($A22,'Return Data'!$B$7:$R$2292,3,0)</f>
        <v>44494</v>
      </c>
      <c r="C22" s="65">
        <f>VLOOKUP($A22,'Return Data'!$B$7:$R$2292,4,0)</f>
        <v>48.908000000000001</v>
      </c>
      <c r="D22" s="65">
        <f>VLOOKUP($A22,'Return Data'!$B$7:$R$2292,9,0)</f>
        <v>-1.5988</v>
      </c>
      <c r="E22" s="66">
        <f t="shared" si="0"/>
        <v>11</v>
      </c>
      <c r="F22" s="65">
        <f>VLOOKUP($A22,'Return Data'!$B$7:$R$2292,10,0)</f>
        <v>1.7249000000000001</v>
      </c>
      <c r="G22" s="66">
        <f t="shared" si="1"/>
        <v>25</v>
      </c>
      <c r="H22" s="65">
        <f>VLOOKUP($A22,'Return Data'!$B$7:$R$2292,11,0)</f>
        <v>2.8195999999999999</v>
      </c>
      <c r="I22" s="66">
        <f t="shared" si="2"/>
        <v>23</v>
      </c>
      <c r="J22" s="65">
        <f>VLOOKUP($A22,'Return Data'!$B$7:$R$2292,12,0)</f>
        <v>2.3087</v>
      </c>
      <c r="K22" s="66">
        <f t="shared" si="3"/>
        <v>17</v>
      </c>
      <c r="L22" s="65">
        <f>VLOOKUP($A22,'Return Data'!$B$7:$R$2292,13,0)</f>
        <v>2.3666999999999998</v>
      </c>
      <c r="M22" s="66">
        <f t="shared" si="4"/>
        <v>19</v>
      </c>
      <c r="N22" s="65">
        <f>VLOOKUP($A22,'Return Data'!$B$7:$R$2292,17,0)</f>
        <v>6.4740000000000002</v>
      </c>
      <c r="O22" s="66">
        <f t="shared" si="5"/>
        <v>16</v>
      </c>
      <c r="P22" s="65">
        <f>VLOOKUP($A22,'Return Data'!$B$7:$R$2292,14,0)</f>
        <v>9.032</v>
      </c>
      <c r="Q22" s="66">
        <f t="shared" si="6"/>
        <v>17</v>
      </c>
      <c r="R22" s="65">
        <f>VLOOKUP($A22,'Return Data'!$B$7:$R$2292,16,0)</f>
        <v>7.51</v>
      </c>
      <c r="S22" s="67">
        <f t="shared" si="7"/>
        <v>21</v>
      </c>
    </row>
    <row r="23" spans="1:19" x14ac:dyDescent="0.3">
      <c r="A23" s="82" t="s">
        <v>1371</v>
      </c>
      <c r="B23" s="64">
        <f>VLOOKUP($A23,'Return Data'!$B$7:$R$2292,3,0)</f>
        <v>44494</v>
      </c>
      <c r="C23" s="65">
        <f>VLOOKUP($A23,'Return Data'!$B$7:$R$2292,4,0)</f>
        <v>30.854500000000002</v>
      </c>
      <c r="D23" s="65">
        <f>VLOOKUP($A23,'Return Data'!$B$7:$R$2292,9,0)</f>
        <v>-2.3839999999999999</v>
      </c>
      <c r="E23" s="66">
        <f t="shared" si="0"/>
        <v>14</v>
      </c>
      <c r="F23" s="65">
        <f>VLOOKUP($A23,'Return Data'!$B$7:$R$2292,10,0)</f>
        <v>5.2603</v>
      </c>
      <c r="G23" s="66">
        <f t="shared" si="1"/>
        <v>14</v>
      </c>
      <c r="H23" s="65">
        <f>VLOOKUP($A23,'Return Data'!$B$7:$R$2292,11,0)</f>
        <v>4.4642999999999997</v>
      </c>
      <c r="I23" s="66">
        <f t="shared" si="2"/>
        <v>16</v>
      </c>
      <c r="J23" s="65">
        <f>VLOOKUP($A23,'Return Data'!$B$7:$R$2292,12,0)</f>
        <v>2.3694999999999999</v>
      </c>
      <c r="K23" s="66">
        <f t="shared" si="3"/>
        <v>16</v>
      </c>
      <c r="L23" s="65">
        <f>VLOOKUP($A23,'Return Data'!$B$7:$R$2292,13,0)</f>
        <v>2.492</v>
      </c>
      <c r="M23" s="66">
        <f t="shared" si="4"/>
        <v>17</v>
      </c>
      <c r="N23" s="65">
        <f>VLOOKUP($A23,'Return Data'!$B$7:$R$2292,17,0)</f>
        <v>6.8497000000000003</v>
      </c>
      <c r="O23" s="66">
        <f t="shared" si="5"/>
        <v>12</v>
      </c>
      <c r="P23" s="65">
        <f>VLOOKUP($A23,'Return Data'!$B$7:$R$2292,14,0)</f>
        <v>9.6877999999999993</v>
      </c>
      <c r="Q23" s="66">
        <f t="shared" si="6"/>
        <v>11</v>
      </c>
      <c r="R23" s="65">
        <f>VLOOKUP($A23,'Return Data'!$B$7:$R$2292,16,0)</f>
        <v>8.9220000000000006</v>
      </c>
      <c r="S23" s="67">
        <f t="shared" si="7"/>
        <v>6</v>
      </c>
    </row>
    <row r="24" spans="1:19" x14ac:dyDescent="0.3">
      <c r="A24" s="82" t="s">
        <v>1373</v>
      </c>
      <c r="B24" s="64">
        <f>VLOOKUP($A24,'Return Data'!$B$7:$R$2292,3,0)</f>
        <v>44494</v>
      </c>
      <c r="C24" s="65">
        <f>VLOOKUP($A24,'Return Data'!$B$7:$R$2292,4,0)</f>
        <v>24.590399999999999</v>
      </c>
      <c r="D24" s="65">
        <f>VLOOKUP($A24,'Return Data'!$B$7:$R$2292,9,0)</f>
        <v>0.95840000000000003</v>
      </c>
      <c r="E24" s="66">
        <f t="shared" si="0"/>
        <v>2</v>
      </c>
      <c r="F24" s="65">
        <f>VLOOKUP($A24,'Return Data'!$B$7:$R$2292,10,0)</f>
        <v>6.0914000000000001</v>
      </c>
      <c r="G24" s="66">
        <f t="shared" si="1"/>
        <v>9</v>
      </c>
      <c r="H24" s="65">
        <f>VLOOKUP($A24,'Return Data'!$B$7:$R$2292,11,0)</f>
        <v>5.0719000000000003</v>
      </c>
      <c r="I24" s="66">
        <f t="shared" si="2"/>
        <v>10</v>
      </c>
      <c r="J24" s="65">
        <f>VLOOKUP($A24,'Return Data'!$B$7:$R$2292,12,0)</f>
        <v>3.738</v>
      </c>
      <c r="K24" s="66">
        <f t="shared" si="3"/>
        <v>4</v>
      </c>
      <c r="L24" s="65">
        <f>VLOOKUP($A24,'Return Data'!$B$7:$R$2292,13,0)</f>
        <v>3.3763999999999998</v>
      </c>
      <c r="M24" s="66">
        <f t="shared" si="4"/>
        <v>8</v>
      </c>
      <c r="N24" s="65">
        <f>VLOOKUP($A24,'Return Data'!$B$7:$R$2292,17,0)</f>
        <v>6.4922000000000004</v>
      </c>
      <c r="O24" s="66">
        <f t="shared" si="5"/>
        <v>15</v>
      </c>
      <c r="P24" s="65">
        <f>VLOOKUP($A24,'Return Data'!$B$7:$R$2292,14,0)</f>
        <v>8.6041000000000007</v>
      </c>
      <c r="Q24" s="66">
        <f t="shared" si="6"/>
        <v>18</v>
      </c>
      <c r="R24" s="65">
        <f>VLOOKUP($A24,'Return Data'!$B$7:$R$2292,16,0)</f>
        <v>7.1649000000000003</v>
      </c>
      <c r="S24" s="67">
        <f t="shared" si="7"/>
        <v>22</v>
      </c>
    </row>
    <row r="25" spans="1:19" x14ac:dyDescent="0.3">
      <c r="A25" s="82" t="s">
        <v>1376</v>
      </c>
      <c r="B25" s="64">
        <f>VLOOKUP($A25,'Return Data'!$B$7:$R$2292,3,0)</f>
        <v>44494</v>
      </c>
      <c r="C25" s="65">
        <f>VLOOKUP($A25,'Return Data'!$B$7:$R$2292,4,0)</f>
        <v>51.616500000000002</v>
      </c>
      <c r="D25" s="65">
        <f>VLOOKUP($A25,'Return Data'!$B$7:$R$2292,9,0)</f>
        <v>-3.8605999999999998</v>
      </c>
      <c r="E25" s="66">
        <f t="shared" si="0"/>
        <v>17</v>
      </c>
      <c r="F25" s="65">
        <f>VLOOKUP($A25,'Return Data'!$B$7:$R$2292,10,0)</f>
        <v>4.5891000000000002</v>
      </c>
      <c r="G25" s="66">
        <f t="shared" si="1"/>
        <v>16</v>
      </c>
      <c r="H25" s="65">
        <f>VLOOKUP($A25,'Return Data'!$B$7:$R$2292,11,0)</f>
        <v>3.8852000000000002</v>
      </c>
      <c r="I25" s="66">
        <f t="shared" si="2"/>
        <v>19</v>
      </c>
      <c r="J25" s="65">
        <f>VLOOKUP($A25,'Return Data'!$B$7:$R$2292,12,0)</f>
        <v>3.3809999999999998</v>
      </c>
      <c r="K25" s="66">
        <f t="shared" si="3"/>
        <v>6</v>
      </c>
      <c r="L25" s="65">
        <f>VLOOKUP($A25,'Return Data'!$B$7:$R$2292,13,0)</f>
        <v>3.319</v>
      </c>
      <c r="M25" s="66">
        <f t="shared" si="4"/>
        <v>9</v>
      </c>
      <c r="N25" s="65">
        <f>VLOOKUP($A25,'Return Data'!$B$7:$R$2292,17,0)</f>
        <v>7.6689999999999996</v>
      </c>
      <c r="O25" s="66">
        <f t="shared" si="5"/>
        <v>10</v>
      </c>
      <c r="P25" s="65">
        <f>VLOOKUP($A25,'Return Data'!$B$7:$R$2292,14,0)</f>
        <v>10.1006</v>
      </c>
      <c r="Q25" s="66">
        <f t="shared" si="6"/>
        <v>7</v>
      </c>
      <c r="R25" s="65">
        <f>VLOOKUP($A25,'Return Data'!$B$7:$R$2292,16,0)</f>
        <v>8.1890000000000001</v>
      </c>
      <c r="S25" s="67">
        <f t="shared" si="7"/>
        <v>15</v>
      </c>
    </row>
    <row r="26" spans="1:19" x14ac:dyDescent="0.3">
      <c r="A26" s="82" t="s">
        <v>1378</v>
      </c>
      <c r="B26" s="64">
        <f>VLOOKUP($A26,'Return Data'!$B$7:$R$2292,3,0)</f>
        <v>44494</v>
      </c>
      <c r="C26" s="65">
        <f>VLOOKUP($A26,'Return Data'!$B$7:$R$2292,4,0)</f>
        <v>62.702100000000002</v>
      </c>
      <c r="D26" s="65">
        <f>VLOOKUP($A26,'Return Data'!$B$7:$R$2292,9,0)</f>
        <v>-4.3348000000000004</v>
      </c>
      <c r="E26" s="66">
        <f t="shared" si="0"/>
        <v>19</v>
      </c>
      <c r="F26" s="65">
        <f>VLOOKUP($A26,'Return Data'!$B$7:$R$2292,10,0)</f>
        <v>4.1092000000000004</v>
      </c>
      <c r="G26" s="66">
        <f t="shared" si="1"/>
        <v>20</v>
      </c>
      <c r="H26" s="65">
        <f>VLOOKUP($A26,'Return Data'!$B$7:$R$2292,11,0)</f>
        <v>4.1853999999999996</v>
      </c>
      <c r="I26" s="66">
        <f t="shared" si="2"/>
        <v>17</v>
      </c>
      <c r="J26" s="65">
        <f>VLOOKUP($A26,'Return Data'!$B$7:$R$2292,12,0)</f>
        <v>0.95069999999999999</v>
      </c>
      <c r="K26" s="66">
        <f t="shared" si="3"/>
        <v>24</v>
      </c>
      <c r="L26" s="65">
        <f>VLOOKUP($A26,'Return Data'!$B$7:$R$2292,13,0)</f>
        <v>1.5701000000000001</v>
      </c>
      <c r="M26" s="66">
        <f t="shared" si="4"/>
        <v>24</v>
      </c>
      <c r="N26" s="65">
        <f>VLOOKUP($A26,'Return Data'!$B$7:$R$2292,17,0)</f>
        <v>5.2294</v>
      </c>
      <c r="O26" s="66">
        <f t="shared" si="5"/>
        <v>24</v>
      </c>
      <c r="P26" s="65">
        <f>VLOOKUP($A26,'Return Data'!$B$7:$R$2292,14,0)</f>
        <v>7.8070000000000004</v>
      </c>
      <c r="Q26" s="66">
        <f t="shared" si="6"/>
        <v>25</v>
      </c>
      <c r="R26" s="65">
        <f>VLOOKUP($A26,'Return Data'!$B$7:$R$2292,16,0)</f>
        <v>8.6387</v>
      </c>
      <c r="S26" s="67">
        <f t="shared" si="7"/>
        <v>9</v>
      </c>
    </row>
    <row r="27" spans="1:19" x14ac:dyDescent="0.3">
      <c r="A27" s="82" t="s">
        <v>1380</v>
      </c>
      <c r="B27" s="64">
        <f>VLOOKUP($A27,'Return Data'!$B$7:$R$2292,3,0)</f>
        <v>44494</v>
      </c>
      <c r="C27" s="65">
        <f>VLOOKUP($A27,'Return Data'!$B$7:$R$2292,4,0)</f>
        <v>50.477200000000003</v>
      </c>
      <c r="D27" s="65">
        <f>VLOOKUP($A27,'Return Data'!$B$7:$R$2292,9,0)</f>
        <v>0.4597</v>
      </c>
      <c r="E27" s="66">
        <f t="shared" si="0"/>
        <v>4</v>
      </c>
      <c r="F27" s="65">
        <f>VLOOKUP($A27,'Return Data'!$B$7:$R$2292,10,0)</f>
        <v>6.3396999999999997</v>
      </c>
      <c r="G27" s="66">
        <f t="shared" si="1"/>
        <v>8</v>
      </c>
      <c r="H27" s="65">
        <f>VLOOKUP($A27,'Return Data'!$B$7:$R$2292,11,0)</f>
        <v>4.7148000000000003</v>
      </c>
      <c r="I27" s="66">
        <f t="shared" si="2"/>
        <v>13</v>
      </c>
      <c r="J27" s="65">
        <f>VLOOKUP($A27,'Return Data'!$B$7:$R$2292,12,0)</f>
        <v>3.2425000000000002</v>
      </c>
      <c r="K27" s="66">
        <f t="shared" si="3"/>
        <v>8</v>
      </c>
      <c r="L27" s="65">
        <f>VLOOKUP($A27,'Return Data'!$B$7:$R$2292,13,0)</f>
        <v>2.9826000000000001</v>
      </c>
      <c r="M27" s="66">
        <f t="shared" si="4"/>
        <v>10</v>
      </c>
      <c r="N27" s="65">
        <f>VLOOKUP($A27,'Return Data'!$B$7:$R$2292,17,0)</f>
        <v>6.5237999999999996</v>
      </c>
      <c r="O27" s="66">
        <f t="shared" si="5"/>
        <v>14</v>
      </c>
      <c r="P27" s="65">
        <f>VLOOKUP($A27,'Return Data'!$B$7:$R$2292,14,0)</f>
        <v>9.0721000000000007</v>
      </c>
      <c r="Q27" s="66">
        <f t="shared" si="6"/>
        <v>15</v>
      </c>
      <c r="R27" s="65">
        <f>VLOOKUP($A27,'Return Data'!$B$7:$R$2292,16,0)</f>
        <v>8.5322999999999993</v>
      </c>
      <c r="S27" s="67">
        <f t="shared" si="7"/>
        <v>10</v>
      </c>
    </row>
    <row r="28" spans="1:19" x14ac:dyDescent="0.3">
      <c r="A28" s="82" t="s">
        <v>867</v>
      </c>
      <c r="B28" s="64">
        <f>VLOOKUP($A28,'Return Data'!$B$7:$R$2292,3,0)</f>
        <v>44494</v>
      </c>
      <c r="C28" s="65">
        <f>VLOOKUP($A28,'Return Data'!$B$7:$R$2292,4,0)</f>
        <v>17.646799999999999</v>
      </c>
      <c r="D28" s="65">
        <f>VLOOKUP($A28,'Return Data'!$B$7:$R$2292,9,0)</f>
        <v>-7.7154999999999996</v>
      </c>
      <c r="E28" s="66">
        <f t="shared" si="0"/>
        <v>26</v>
      </c>
      <c r="F28" s="65">
        <f>VLOOKUP($A28,'Return Data'!$B$7:$R$2292,10,0)</f>
        <v>0.42730000000000001</v>
      </c>
      <c r="G28" s="66">
        <f t="shared" si="1"/>
        <v>27</v>
      </c>
      <c r="H28" s="65">
        <f>VLOOKUP($A28,'Return Data'!$B$7:$R$2292,11,0)</f>
        <v>6.7000000000000002E-3</v>
      </c>
      <c r="I28" s="66">
        <f t="shared" si="2"/>
        <v>27</v>
      </c>
      <c r="J28" s="65">
        <f>VLOOKUP($A28,'Return Data'!$B$7:$R$2292,12,0)</f>
        <v>0.50190000000000001</v>
      </c>
      <c r="K28" s="66">
        <f t="shared" si="3"/>
        <v>26</v>
      </c>
      <c r="L28" s="65">
        <f>VLOOKUP($A28,'Return Data'!$B$7:$R$2292,13,0)</f>
        <v>1.1763999999999999</v>
      </c>
      <c r="M28" s="66">
        <f t="shared" si="4"/>
        <v>26</v>
      </c>
      <c r="N28" s="65">
        <f>VLOOKUP($A28,'Return Data'!$B$7:$R$2292,17,0)</f>
        <v>6.5758999999999999</v>
      </c>
      <c r="O28" s="66">
        <f t="shared" si="5"/>
        <v>13</v>
      </c>
      <c r="P28" s="65">
        <f>VLOOKUP($A28,'Return Data'!$B$7:$R$2292,14,0)</f>
        <v>9.0940999999999992</v>
      </c>
      <c r="Q28" s="66">
        <f t="shared" si="6"/>
        <v>14</v>
      </c>
      <c r="R28" s="65">
        <f>VLOOKUP($A28,'Return Data'!$B$7:$R$2292,16,0)</f>
        <v>8.3467000000000002</v>
      </c>
      <c r="S28" s="67">
        <f t="shared" si="7"/>
        <v>12</v>
      </c>
    </row>
    <row r="29" spans="1:19" x14ac:dyDescent="0.3">
      <c r="A29" s="82" t="s">
        <v>868</v>
      </c>
      <c r="B29" s="64">
        <f>VLOOKUP($A29,'Return Data'!$B$7:$R$2292,3,0)</f>
        <v>44494</v>
      </c>
      <c r="C29" s="65">
        <f>VLOOKUP($A29,'Return Data'!$B$7:$R$2292,4,0)</f>
        <v>19.6189</v>
      </c>
      <c r="D29" s="65">
        <f>VLOOKUP($A29,'Return Data'!$B$7:$R$2292,9,0)</f>
        <v>-5.3826000000000001</v>
      </c>
      <c r="E29" s="66">
        <f t="shared" si="0"/>
        <v>21</v>
      </c>
      <c r="F29" s="65">
        <f>VLOOKUP($A29,'Return Data'!$B$7:$R$2292,10,0)</f>
        <v>6.6369999999999996</v>
      </c>
      <c r="G29" s="66">
        <f t="shared" si="1"/>
        <v>6</v>
      </c>
      <c r="H29" s="65">
        <f>VLOOKUP($A29,'Return Data'!$B$7:$R$2292,11,0)</f>
        <v>6.1889000000000003</v>
      </c>
      <c r="I29" s="66">
        <f t="shared" si="2"/>
        <v>4</v>
      </c>
      <c r="J29" s="65">
        <f>VLOOKUP($A29,'Return Data'!$B$7:$R$2292,12,0)</f>
        <v>3.3410000000000002</v>
      </c>
      <c r="K29" s="66">
        <f t="shared" si="3"/>
        <v>7</v>
      </c>
      <c r="L29" s="65">
        <f>VLOOKUP($A29,'Return Data'!$B$7:$R$2292,13,0)</f>
        <v>3.4156</v>
      </c>
      <c r="M29" s="66">
        <f t="shared" si="4"/>
        <v>7</v>
      </c>
      <c r="N29" s="65">
        <f>VLOOKUP($A29,'Return Data'!$B$7:$R$2292,17,0)</f>
        <v>8.5470000000000006</v>
      </c>
      <c r="O29" s="66">
        <f t="shared" si="5"/>
        <v>3</v>
      </c>
      <c r="P29" s="65">
        <f>VLOOKUP($A29,'Return Data'!$B$7:$R$2292,14,0)</f>
        <v>11.239100000000001</v>
      </c>
      <c r="Q29" s="66">
        <f t="shared" si="6"/>
        <v>2</v>
      </c>
      <c r="R29" s="65">
        <f>VLOOKUP($A29,'Return Data'!$B$7:$R$2292,16,0)</f>
        <v>9.9225999999999992</v>
      </c>
      <c r="S29" s="67">
        <f t="shared" si="7"/>
        <v>1</v>
      </c>
    </row>
    <row r="30" spans="1:19" x14ac:dyDescent="0.3">
      <c r="A30" s="82" t="s">
        <v>871</v>
      </c>
      <c r="B30" s="64">
        <f>VLOOKUP($A30,'Return Data'!$B$7:$R$2292,3,0)</f>
        <v>44494</v>
      </c>
      <c r="C30" s="65">
        <f>VLOOKUP($A30,'Return Data'!$B$7:$R$2292,4,0)</f>
        <v>36.516500000000001</v>
      </c>
      <c r="D30" s="65">
        <f>VLOOKUP($A30,'Return Data'!$B$7:$R$2292,9,0)</f>
        <v>-7.0797999999999996</v>
      </c>
      <c r="E30" s="66">
        <f t="shared" si="0"/>
        <v>24</v>
      </c>
      <c r="F30" s="65">
        <f>VLOOKUP($A30,'Return Data'!$B$7:$R$2292,10,0)</f>
        <v>5.1273</v>
      </c>
      <c r="G30" s="66">
        <f t="shared" si="1"/>
        <v>15</v>
      </c>
      <c r="H30" s="65">
        <f>VLOOKUP($A30,'Return Data'!$B$7:$R$2292,11,0)</f>
        <v>5.0423999999999998</v>
      </c>
      <c r="I30" s="66">
        <f t="shared" si="2"/>
        <v>11</v>
      </c>
      <c r="J30" s="65">
        <f>VLOOKUP($A30,'Return Data'!$B$7:$R$2292,12,0)</f>
        <v>2.2330999999999999</v>
      </c>
      <c r="K30" s="66">
        <f t="shared" si="3"/>
        <v>18</v>
      </c>
      <c r="L30" s="65">
        <f>VLOOKUP($A30,'Return Data'!$B$7:$R$2292,13,0)</f>
        <v>2.6139999999999999</v>
      </c>
      <c r="M30" s="66">
        <f t="shared" si="4"/>
        <v>15</v>
      </c>
      <c r="N30" s="65">
        <f>VLOOKUP($A30,'Return Data'!$B$7:$R$2292,17,0)</f>
        <v>7.9233000000000002</v>
      </c>
      <c r="O30" s="66">
        <f t="shared" si="5"/>
        <v>8</v>
      </c>
      <c r="P30" s="65">
        <f>VLOOKUP($A30,'Return Data'!$B$7:$R$2292,14,0)</f>
        <v>11.425000000000001</v>
      </c>
      <c r="Q30" s="66">
        <f t="shared" si="6"/>
        <v>1</v>
      </c>
      <c r="R30" s="65">
        <f>VLOOKUP($A30,'Return Data'!$B$7:$R$2292,16,0)</f>
        <v>6.8155000000000001</v>
      </c>
      <c r="S30" s="67">
        <f t="shared" si="7"/>
        <v>23</v>
      </c>
    </row>
    <row r="31" spans="1:19" x14ac:dyDescent="0.3">
      <c r="A31" s="82" t="s">
        <v>872</v>
      </c>
      <c r="B31" s="64">
        <f>VLOOKUP($A31,'Return Data'!$B$7:$R$2292,3,0)</f>
        <v>44494</v>
      </c>
      <c r="C31" s="65">
        <f>VLOOKUP($A31,'Return Data'!$B$7:$R$2292,4,0)</f>
        <v>50.858400000000003</v>
      </c>
      <c r="D31" s="65">
        <f>VLOOKUP($A31,'Return Data'!$B$7:$R$2292,9,0)</f>
        <v>-3.0434000000000001</v>
      </c>
      <c r="E31" s="66">
        <f t="shared" si="0"/>
        <v>16</v>
      </c>
      <c r="F31" s="65">
        <f>VLOOKUP($A31,'Return Data'!$B$7:$R$2292,10,0)</f>
        <v>7.0869999999999997</v>
      </c>
      <c r="G31" s="66">
        <f t="shared" si="1"/>
        <v>5</v>
      </c>
      <c r="H31" s="65">
        <f>VLOOKUP($A31,'Return Data'!$B$7:$R$2292,11,0)</f>
        <v>5.8057999999999996</v>
      </c>
      <c r="I31" s="66">
        <f t="shared" si="2"/>
        <v>6</v>
      </c>
      <c r="J31" s="65">
        <f>VLOOKUP($A31,'Return Data'!$B$7:$R$2292,12,0)</f>
        <v>2.7532999999999999</v>
      </c>
      <c r="K31" s="66">
        <f t="shared" si="3"/>
        <v>12</v>
      </c>
      <c r="L31" s="65">
        <f>VLOOKUP($A31,'Return Data'!$B$7:$R$2292,13,0)</f>
        <v>2.9085999999999999</v>
      </c>
      <c r="M31" s="66">
        <f t="shared" si="4"/>
        <v>11</v>
      </c>
      <c r="N31" s="65">
        <f>VLOOKUP($A31,'Return Data'!$B$7:$R$2292,17,0)</f>
        <v>7.2026000000000003</v>
      </c>
      <c r="O31" s="66">
        <f t="shared" si="5"/>
        <v>11</v>
      </c>
      <c r="P31" s="65">
        <f>VLOOKUP($A31,'Return Data'!$B$7:$R$2292,14,0)</f>
        <v>10.0023</v>
      </c>
      <c r="Q31" s="66">
        <f t="shared" si="6"/>
        <v>9</v>
      </c>
      <c r="R31" s="65">
        <f>VLOOKUP($A31,'Return Data'!$B$7:$R$2292,16,0)</f>
        <v>8.1144999999999996</v>
      </c>
      <c r="S31" s="67">
        <f t="shared" si="7"/>
        <v>16</v>
      </c>
    </row>
    <row r="32" spans="1:19" x14ac:dyDescent="0.3">
      <c r="A32" s="82" t="s">
        <v>716</v>
      </c>
      <c r="B32" s="64">
        <f>VLOOKUP($A32,'Return Data'!$B$7:$R$2292,3,0)</f>
        <v>44494</v>
      </c>
      <c r="C32" s="65">
        <f>VLOOKUP($A32,'Return Data'!$B$7:$R$2292,4,0)</f>
        <v>22.319400000000002</v>
      </c>
      <c r="D32" s="65">
        <f>VLOOKUP($A32,'Return Data'!$B$7:$R$2292,9,0)</f>
        <v>-5.4974999999999996</v>
      </c>
      <c r="E32" s="66">
        <f t="shared" si="0"/>
        <v>22</v>
      </c>
      <c r="F32" s="65">
        <f>VLOOKUP($A32,'Return Data'!$B$7:$R$2292,10,0)</f>
        <v>4.0110999999999999</v>
      </c>
      <c r="G32" s="66">
        <f t="shared" si="1"/>
        <v>21</v>
      </c>
      <c r="H32" s="65">
        <f>VLOOKUP($A32,'Return Data'!$B$7:$R$2292,11,0)</f>
        <v>3.3906999999999998</v>
      </c>
      <c r="I32" s="66">
        <f t="shared" si="2"/>
        <v>21</v>
      </c>
      <c r="J32" s="65">
        <f>VLOOKUP($A32,'Return Data'!$B$7:$R$2292,12,0)</f>
        <v>1.3603000000000001</v>
      </c>
      <c r="K32" s="66">
        <f t="shared" si="3"/>
        <v>22</v>
      </c>
      <c r="L32" s="65">
        <f>VLOOKUP($A32,'Return Data'!$B$7:$R$2292,13,0)</f>
        <v>1.9083000000000001</v>
      </c>
      <c r="M32" s="66">
        <f t="shared" si="4"/>
        <v>22</v>
      </c>
      <c r="N32" s="65">
        <f>VLOOKUP($A32,'Return Data'!$B$7:$R$2292,17,0)</f>
        <v>6.2853000000000003</v>
      </c>
      <c r="O32" s="66">
        <f t="shared" si="5"/>
        <v>20</v>
      </c>
      <c r="P32" s="65">
        <f>VLOOKUP($A32,'Return Data'!$B$7:$R$2292,14,0)</f>
        <v>9.0380000000000003</v>
      </c>
      <c r="Q32" s="66">
        <f t="shared" si="6"/>
        <v>16</v>
      </c>
      <c r="R32" s="65">
        <f>VLOOKUP($A32,'Return Data'!$B$7:$R$2292,16,0)</f>
        <v>7.7316000000000003</v>
      </c>
      <c r="S32" s="67">
        <f t="shared" si="7"/>
        <v>17</v>
      </c>
    </row>
    <row r="33" spans="1:19" x14ac:dyDescent="0.3">
      <c r="A33" s="82" t="s">
        <v>717</v>
      </c>
      <c r="B33" s="64">
        <f>VLOOKUP($A33,'Return Data'!$B$7:$R$2292,3,0)</f>
        <v>44494</v>
      </c>
      <c r="C33" s="65">
        <f>VLOOKUP($A33,'Return Data'!$B$7:$R$2292,4,0)</f>
        <v>22.6828</v>
      </c>
      <c r="D33" s="65">
        <f>VLOOKUP($A33,'Return Data'!$B$7:$R$2292,9,0)</f>
        <v>-6.0472000000000001</v>
      </c>
      <c r="E33" s="66">
        <f t="shared" si="0"/>
        <v>23</v>
      </c>
      <c r="F33" s="65">
        <f>VLOOKUP($A33,'Return Data'!$B$7:$R$2292,10,0)</f>
        <v>3.4925000000000002</v>
      </c>
      <c r="G33" s="66">
        <f t="shared" si="1"/>
        <v>22</v>
      </c>
      <c r="H33" s="65">
        <f>VLOOKUP($A33,'Return Data'!$B$7:$R$2292,11,0)</f>
        <v>3.1998000000000002</v>
      </c>
      <c r="I33" s="66">
        <f t="shared" si="2"/>
        <v>22</v>
      </c>
      <c r="J33" s="65">
        <f>VLOOKUP($A33,'Return Data'!$B$7:$R$2292,12,0)</f>
        <v>1.5093000000000001</v>
      </c>
      <c r="K33" s="66">
        <f t="shared" si="3"/>
        <v>21</v>
      </c>
      <c r="L33" s="65">
        <f>VLOOKUP($A33,'Return Data'!$B$7:$R$2292,13,0)</f>
        <v>2.0226000000000002</v>
      </c>
      <c r="M33" s="66">
        <f t="shared" si="4"/>
        <v>21</v>
      </c>
      <c r="N33" s="65">
        <f>VLOOKUP($A33,'Return Data'!$B$7:$R$2292,17,0)</f>
        <v>6.3730000000000002</v>
      </c>
      <c r="O33" s="66">
        <f t="shared" si="5"/>
        <v>18</v>
      </c>
      <c r="P33" s="65">
        <f>VLOOKUP($A33,'Return Data'!$B$7:$R$2292,14,0)</f>
        <v>9.3198000000000008</v>
      </c>
      <c r="Q33" s="66">
        <f t="shared" si="6"/>
        <v>13</v>
      </c>
      <c r="R33" s="65">
        <f>VLOOKUP($A33,'Return Data'!$B$7:$R$2292,16,0)</f>
        <v>7.5556000000000001</v>
      </c>
      <c r="S33" s="67">
        <f t="shared" si="7"/>
        <v>19</v>
      </c>
    </row>
    <row r="34" spans="1:19" x14ac:dyDescent="0.3">
      <c r="A34" s="82" t="s">
        <v>718</v>
      </c>
      <c r="B34" s="64">
        <f>VLOOKUP($A34,'Return Data'!$B$7:$R$2292,3,0)</f>
        <v>44494</v>
      </c>
      <c r="C34" s="65">
        <f>VLOOKUP($A34,'Return Data'!$B$7:$R$2292,4,0)</f>
        <v>204.51249999999999</v>
      </c>
      <c r="D34" s="65">
        <f>VLOOKUP($A34,'Return Data'!$B$7:$R$2292,9,0)</f>
        <v>-7.7587999999999999</v>
      </c>
      <c r="E34" s="66">
        <f t="shared" si="0"/>
        <v>27</v>
      </c>
      <c r="F34" s="65">
        <f>VLOOKUP($A34,'Return Data'!$B$7:$R$2292,10,0)</f>
        <v>0.67120000000000002</v>
      </c>
      <c r="G34" s="66">
        <f t="shared" si="1"/>
        <v>26</v>
      </c>
      <c r="H34" s="65">
        <f>VLOOKUP($A34,'Return Data'!$B$7:$R$2292,11,0)</f>
        <v>0.57720000000000005</v>
      </c>
      <c r="I34" s="66">
        <f t="shared" si="2"/>
        <v>26</v>
      </c>
      <c r="J34" s="65">
        <f>VLOOKUP($A34,'Return Data'!$B$7:$R$2292,12,0)</f>
        <v>0.94440000000000002</v>
      </c>
      <c r="K34" s="66">
        <f t="shared" si="3"/>
        <v>25</v>
      </c>
      <c r="L34" s="65">
        <f>VLOOKUP($A34,'Return Data'!$B$7:$R$2292,13,0)</f>
        <v>1.4100999999999999</v>
      </c>
      <c r="M34" s="66">
        <f t="shared" si="4"/>
        <v>25</v>
      </c>
      <c r="N34" s="65">
        <f>VLOOKUP($A34,'Return Data'!$B$7:$R$2292,17,0)</f>
        <v>4.9176000000000002</v>
      </c>
      <c r="O34" s="66">
        <f t="shared" si="5"/>
        <v>26</v>
      </c>
      <c r="P34" s="65">
        <f>VLOOKUP($A34,'Return Data'!$B$7:$R$2292,14,0)</f>
        <v>7.8979999999999997</v>
      </c>
      <c r="Q34" s="66">
        <f t="shared" si="6"/>
        <v>23</v>
      </c>
      <c r="R34" s="65">
        <f>VLOOKUP($A34,'Return Data'!$B$7:$R$2292,16,0)</f>
        <v>6.5292000000000003</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-2.8845259259259257</v>
      </c>
      <c r="E36" s="88"/>
      <c r="F36" s="89">
        <f>AVERAGE(F8:F34)</f>
        <v>5.0874666666666668</v>
      </c>
      <c r="G36" s="88"/>
      <c r="H36" s="89">
        <f>AVERAGE(H8:H34)</f>
        <v>4.3563185185185187</v>
      </c>
      <c r="I36" s="88"/>
      <c r="J36" s="89">
        <f>AVERAGE(J8:J34)</f>
        <v>2.5623222222222219</v>
      </c>
      <c r="K36" s="88"/>
      <c r="L36" s="89">
        <f>AVERAGE(L8:L34)</f>
        <v>2.8161074074074075</v>
      </c>
      <c r="M36" s="88"/>
      <c r="N36" s="89">
        <f>AVERAGE(N8:N34)</f>
        <v>6.8301888888888884</v>
      </c>
      <c r="O36" s="88"/>
      <c r="P36" s="89">
        <f>AVERAGE(P8:P34)</f>
        <v>9.209555555555557</v>
      </c>
      <c r="Q36" s="88"/>
      <c r="R36" s="89">
        <f>AVERAGE(R8:R34)</f>
        <v>8.1046296296296276</v>
      </c>
      <c r="S36" s="90"/>
    </row>
    <row r="37" spans="1:19" x14ac:dyDescent="0.3">
      <c r="A37" s="87" t="s">
        <v>28</v>
      </c>
      <c r="B37" s="88"/>
      <c r="C37" s="88"/>
      <c r="D37" s="89">
        <f>MIN(D8:D34)</f>
        <v>-7.7587999999999999</v>
      </c>
      <c r="E37" s="88"/>
      <c r="F37" s="89">
        <f>MIN(F8:F34)</f>
        <v>0.42730000000000001</v>
      </c>
      <c r="G37" s="88"/>
      <c r="H37" s="89">
        <f>MIN(H8:H34)</f>
        <v>6.7000000000000002E-3</v>
      </c>
      <c r="I37" s="88"/>
      <c r="J37" s="89">
        <f>MIN(J8:J34)</f>
        <v>0.20569999999999999</v>
      </c>
      <c r="K37" s="88"/>
      <c r="L37" s="89">
        <f>MIN(L8:L34)</f>
        <v>0.64080000000000004</v>
      </c>
      <c r="M37" s="88"/>
      <c r="N37" s="89">
        <f>MIN(N8:N34)</f>
        <v>4.2874999999999996</v>
      </c>
      <c r="O37" s="88"/>
      <c r="P37" s="89">
        <f>MIN(P8:P34)</f>
        <v>6.9764999999999997</v>
      </c>
      <c r="Q37" s="88"/>
      <c r="R37" s="89">
        <f>MIN(R8:R34)</f>
        <v>6.1388999999999996</v>
      </c>
      <c r="S37" s="90"/>
    </row>
    <row r="38" spans="1:19" ht="15" thickBot="1" x14ac:dyDescent="0.35">
      <c r="A38" s="91" t="s">
        <v>29</v>
      </c>
      <c r="B38" s="92"/>
      <c r="C38" s="92"/>
      <c r="D38" s="93">
        <f>MAX(D8:D34)</f>
        <v>1.3163</v>
      </c>
      <c r="E38" s="92"/>
      <c r="F38" s="93">
        <f>MAX(F8:F34)</f>
        <v>9.6283999999999992</v>
      </c>
      <c r="G38" s="92"/>
      <c r="H38" s="93">
        <f>MAX(H8:H34)</f>
        <v>6.6921999999999997</v>
      </c>
      <c r="I38" s="92"/>
      <c r="J38" s="93">
        <f>MAX(J8:J34)</f>
        <v>5.6809000000000003</v>
      </c>
      <c r="K38" s="92"/>
      <c r="L38" s="93">
        <f>MAX(L8:L34)</f>
        <v>6.2290000000000001</v>
      </c>
      <c r="M38" s="92"/>
      <c r="N38" s="93">
        <f>MAX(N8:N34)</f>
        <v>8.8437999999999999</v>
      </c>
      <c r="O38" s="92"/>
      <c r="P38" s="93">
        <f>MAX(P8:P34)</f>
        <v>11.425000000000001</v>
      </c>
      <c r="Q38" s="92"/>
      <c r="R38" s="93">
        <f>MAX(R8:R34)</f>
        <v>9.9225999999999992</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Data'!$B$7:$R$2292,3,0)</f>
        <v>44494</v>
      </c>
      <c r="C8" s="65">
        <f>VLOOKUP($A8,'Return Data'!$B$7:$R$2292,4,0)</f>
        <v>299.5129</v>
      </c>
      <c r="D8" s="65">
        <f>VLOOKUP($A8,'Return Data'!$B$7:$R$2292,9,0)</f>
        <v>2.0764999999999998</v>
      </c>
      <c r="E8" s="66">
        <f t="shared" ref="E8:E25" si="0">RANK(D8,D$8:D$25,0)</f>
        <v>8</v>
      </c>
      <c r="F8" s="65">
        <f>VLOOKUP($A8,'Return Data'!$B$7:$R$2292,10,0)</f>
        <v>5.0575999999999999</v>
      </c>
      <c r="G8" s="66">
        <f t="shared" ref="G8:G25" si="1">RANK(F8,F$8:F$25,0)</f>
        <v>9</v>
      </c>
      <c r="H8" s="65">
        <f>VLOOKUP($A8,'Return Data'!$B$7:$R$2292,11,0)</f>
        <v>5.7210000000000001</v>
      </c>
      <c r="I8" s="66">
        <f t="shared" ref="I8:I25" si="2">RANK(H8,H$8:H$25,0)</f>
        <v>8</v>
      </c>
      <c r="J8" s="65">
        <f>VLOOKUP($A8,'Return Data'!$B$7:$R$2292,12,0)</f>
        <v>4.7603</v>
      </c>
      <c r="K8" s="66">
        <f t="shared" ref="K8:K25" si="3">RANK(J8,J$8:J$25,0)</f>
        <v>7</v>
      </c>
      <c r="L8" s="65">
        <f>VLOOKUP($A8,'Return Data'!$B$7:$R$2292,13,0)</f>
        <v>4.7283999999999997</v>
      </c>
      <c r="M8" s="66">
        <f t="shared" ref="M8:M25" si="4">RANK(L8,L$8:L$25,0)</f>
        <v>8</v>
      </c>
      <c r="N8" s="65">
        <f>VLOOKUP($A8,'Return Data'!$B$7:$R$2292,17,0)</f>
        <v>7.9015000000000004</v>
      </c>
      <c r="O8" s="66">
        <f t="shared" ref="O8:O23" si="5">RANK(N8,N$8:N$25,0)</f>
        <v>5</v>
      </c>
      <c r="P8" s="65">
        <f>VLOOKUP($A8,'Return Data'!$B$7:$R$2292,14,0)</f>
        <v>9.0404999999999998</v>
      </c>
      <c r="Q8" s="66">
        <f t="shared" ref="Q8:Q23" si="6">RANK(P8,P$8:P$25,0)</f>
        <v>8</v>
      </c>
      <c r="R8" s="65">
        <f>VLOOKUP($A8,'Return Data'!$B$7:$R$2292,16,0)</f>
        <v>9.2327999999999992</v>
      </c>
      <c r="S8" s="67">
        <f t="shared" ref="S8:S25" si="7">RANK(R8,R$8:R$25,0)</f>
        <v>1</v>
      </c>
    </row>
    <row r="9" spans="1:19" x14ac:dyDescent="0.3">
      <c r="A9" s="82" t="s">
        <v>567</v>
      </c>
      <c r="B9" s="64">
        <f>VLOOKUP($A9,'Return Data'!$B$7:$R$2292,3,0)</f>
        <v>44494</v>
      </c>
      <c r="C9" s="65">
        <f>VLOOKUP($A9,'Return Data'!$B$7:$R$2292,4,0)</f>
        <v>2152.4285</v>
      </c>
      <c r="D9" s="65">
        <f>VLOOKUP($A9,'Return Data'!$B$7:$R$2292,9,0)</f>
        <v>2.0992999999999999</v>
      </c>
      <c r="E9" s="66">
        <f t="shared" si="0"/>
        <v>7</v>
      </c>
      <c r="F9" s="65">
        <f>VLOOKUP($A9,'Return Data'!$B$7:$R$2292,10,0)</f>
        <v>3.6042000000000001</v>
      </c>
      <c r="G9" s="66">
        <f t="shared" si="1"/>
        <v>14</v>
      </c>
      <c r="H9" s="65">
        <f>VLOOKUP($A9,'Return Data'!$B$7:$R$2292,11,0)</f>
        <v>4.4175000000000004</v>
      </c>
      <c r="I9" s="66">
        <f t="shared" si="2"/>
        <v>15</v>
      </c>
      <c r="J9" s="65">
        <f>VLOOKUP($A9,'Return Data'!$B$7:$R$2292,12,0)</f>
        <v>4.4397000000000002</v>
      </c>
      <c r="K9" s="66">
        <f t="shared" si="3"/>
        <v>11</v>
      </c>
      <c r="L9" s="65">
        <f>VLOOKUP($A9,'Return Data'!$B$7:$R$2292,13,0)</f>
        <v>4.2187000000000001</v>
      </c>
      <c r="M9" s="66">
        <f t="shared" si="4"/>
        <v>12</v>
      </c>
      <c r="N9" s="65">
        <f>VLOOKUP($A9,'Return Data'!$B$7:$R$2292,17,0)</f>
        <v>7.0712000000000002</v>
      </c>
      <c r="O9" s="66">
        <f t="shared" si="5"/>
        <v>14</v>
      </c>
      <c r="P9" s="65">
        <f>VLOOKUP($A9,'Return Data'!$B$7:$R$2292,14,0)</f>
        <v>8.9099000000000004</v>
      </c>
      <c r="Q9" s="66">
        <f t="shared" si="6"/>
        <v>9</v>
      </c>
      <c r="R9" s="65">
        <f>VLOOKUP($A9,'Return Data'!$B$7:$R$2292,16,0)</f>
        <v>8.4466000000000001</v>
      </c>
      <c r="S9" s="67">
        <f t="shared" si="7"/>
        <v>11</v>
      </c>
    </row>
    <row r="10" spans="1:19" x14ac:dyDescent="0.3">
      <c r="A10" s="82" t="s">
        <v>569</v>
      </c>
      <c r="B10" s="64">
        <f>VLOOKUP($A10,'Return Data'!$B$7:$R$2292,3,0)</f>
        <v>44494</v>
      </c>
      <c r="C10" s="65">
        <f>VLOOKUP($A10,'Return Data'!$B$7:$R$2292,4,0)</f>
        <v>19.689399999999999</v>
      </c>
      <c r="D10" s="65">
        <f>VLOOKUP($A10,'Return Data'!$B$7:$R$2292,9,0)</f>
        <v>1.0773999999999999</v>
      </c>
      <c r="E10" s="66">
        <f t="shared" si="0"/>
        <v>13</v>
      </c>
      <c r="F10" s="65">
        <f>VLOOKUP($A10,'Return Data'!$B$7:$R$2292,10,0)</f>
        <v>3.8498999999999999</v>
      </c>
      <c r="G10" s="66">
        <f t="shared" si="1"/>
        <v>12</v>
      </c>
      <c r="H10" s="65">
        <f>VLOOKUP($A10,'Return Data'!$B$7:$R$2292,11,0)</f>
        <v>4.4553000000000003</v>
      </c>
      <c r="I10" s="66">
        <f t="shared" si="2"/>
        <v>14</v>
      </c>
      <c r="J10" s="65">
        <f>VLOOKUP($A10,'Return Data'!$B$7:$R$2292,12,0)</f>
        <v>4.2398999999999996</v>
      </c>
      <c r="K10" s="66">
        <f t="shared" si="3"/>
        <v>13</v>
      </c>
      <c r="L10" s="65">
        <f>VLOOKUP($A10,'Return Data'!$B$7:$R$2292,13,0)</f>
        <v>4.0122</v>
      </c>
      <c r="M10" s="66">
        <f t="shared" si="4"/>
        <v>13</v>
      </c>
      <c r="N10" s="65">
        <f>VLOOKUP($A10,'Return Data'!$B$7:$R$2292,17,0)</f>
        <v>7.4962</v>
      </c>
      <c r="O10" s="66">
        <f t="shared" si="5"/>
        <v>9</v>
      </c>
      <c r="P10" s="65">
        <f>VLOOKUP($A10,'Return Data'!$B$7:$R$2292,14,0)</f>
        <v>8.8355999999999995</v>
      </c>
      <c r="Q10" s="66">
        <f t="shared" si="6"/>
        <v>10</v>
      </c>
      <c r="R10" s="65">
        <f>VLOOKUP($A10,'Return Data'!$B$7:$R$2292,16,0)</f>
        <v>8.7039000000000009</v>
      </c>
      <c r="S10" s="67">
        <f t="shared" si="7"/>
        <v>6</v>
      </c>
    </row>
    <row r="11" spans="1:19" x14ac:dyDescent="0.3">
      <c r="A11" s="82" t="s">
        <v>571</v>
      </c>
      <c r="B11" s="64">
        <f>VLOOKUP($A11,'Return Data'!$B$7:$R$2292,3,0)</f>
        <v>44494</v>
      </c>
      <c r="C11" s="65">
        <f>VLOOKUP($A11,'Return Data'!$B$7:$R$2292,4,0)</f>
        <v>20.254799999999999</v>
      </c>
      <c r="D11" s="65">
        <f>VLOOKUP($A11,'Return Data'!$B$7:$R$2292,9,0)</f>
        <v>-2.2280000000000002</v>
      </c>
      <c r="E11" s="66">
        <f t="shared" si="0"/>
        <v>18</v>
      </c>
      <c r="F11" s="65">
        <f>VLOOKUP($A11,'Return Data'!$B$7:$R$2292,10,0)</f>
        <v>8.1381999999999994</v>
      </c>
      <c r="G11" s="66">
        <f t="shared" si="1"/>
        <v>1</v>
      </c>
      <c r="H11" s="65">
        <f>VLOOKUP($A11,'Return Data'!$B$7:$R$2292,11,0)</f>
        <v>6.9414999999999996</v>
      </c>
      <c r="I11" s="66">
        <f t="shared" si="2"/>
        <v>2</v>
      </c>
      <c r="J11" s="65">
        <f>VLOOKUP($A11,'Return Data'!$B$7:$R$2292,12,0)</f>
        <v>5.4005999999999998</v>
      </c>
      <c r="K11" s="66">
        <f t="shared" si="3"/>
        <v>1</v>
      </c>
      <c r="L11" s="65">
        <f>VLOOKUP($A11,'Return Data'!$B$7:$R$2292,13,0)</f>
        <v>5.0576999999999996</v>
      </c>
      <c r="M11" s="66">
        <f t="shared" si="4"/>
        <v>4</v>
      </c>
      <c r="N11" s="65">
        <f>VLOOKUP($A11,'Return Data'!$B$7:$R$2292,17,0)</f>
        <v>9.5373000000000001</v>
      </c>
      <c r="O11" s="66">
        <f t="shared" si="5"/>
        <v>1</v>
      </c>
      <c r="P11" s="65">
        <f>VLOOKUP($A11,'Return Data'!$B$7:$R$2292,14,0)</f>
        <v>10.8422</v>
      </c>
      <c r="Q11" s="66">
        <f t="shared" si="6"/>
        <v>1</v>
      </c>
      <c r="R11" s="65">
        <f>VLOOKUP($A11,'Return Data'!$B$7:$R$2292,16,0)</f>
        <v>9.0805000000000007</v>
      </c>
      <c r="S11" s="67">
        <f t="shared" si="7"/>
        <v>2</v>
      </c>
    </row>
    <row r="12" spans="1:19" x14ac:dyDescent="0.3">
      <c r="A12" s="82" t="s">
        <v>574</v>
      </c>
      <c r="B12" s="64">
        <f>VLOOKUP($A12,'Return Data'!$B$7:$R$2292,3,0)</f>
        <v>44494</v>
      </c>
      <c r="C12" s="65">
        <f>VLOOKUP($A12,'Return Data'!$B$7:$R$2292,4,0)</f>
        <v>18.549700000000001</v>
      </c>
      <c r="D12" s="65">
        <f>VLOOKUP($A12,'Return Data'!$B$7:$R$2292,9,0)</f>
        <v>0.6351</v>
      </c>
      <c r="E12" s="66">
        <f t="shared" si="0"/>
        <v>14</v>
      </c>
      <c r="F12" s="65">
        <f>VLOOKUP($A12,'Return Data'!$B$7:$R$2292,10,0)</f>
        <v>4.3135000000000003</v>
      </c>
      <c r="G12" s="66">
        <f t="shared" si="1"/>
        <v>10</v>
      </c>
      <c r="H12" s="65">
        <f>VLOOKUP($A12,'Return Data'!$B$7:$R$2292,11,0)</f>
        <v>4.7735000000000003</v>
      </c>
      <c r="I12" s="66">
        <f t="shared" si="2"/>
        <v>11</v>
      </c>
      <c r="J12" s="65">
        <f>VLOOKUP($A12,'Return Data'!$B$7:$R$2292,12,0)</f>
        <v>4.5647000000000002</v>
      </c>
      <c r="K12" s="66">
        <f t="shared" si="3"/>
        <v>9</v>
      </c>
      <c r="L12" s="65">
        <f>VLOOKUP($A12,'Return Data'!$B$7:$R$2292,13,0)</f>
        <v>4.3865999999999996</v>
      </c>
      <c r="M12" s="66">
        <f t="shared" si="4"/>
        <v>9</v>
      </c>
      <c r="N12" s="65">
        <f>VLOOKUP($A12,'Return Data'!$B$7:$R$2292,17,0)</f>
        <v>7.1143999999999998</v>
      </c>
      <c r="O12" s="66">
        <f t="shared" si="5"/>
        <v>13</v>
      </c>
      <c r="P12" s="65">
        <f>VLOOKUP($A12,'Return Data'!$B$7:$R$2292,14,0)</f>
        <v>9.1125000000000007</v>
      </c>
      <c r="Q12" s="66">
        <f t="shared" si="6"/>
        <v>7</v>
      </c>
      <c r="R12" s="65">
        <f>VLOOKUP($A12,'Return Data'!$B$7:$R$2292,16,0)</f>
        <v>8.5789000000000009</v>
      </c>
      <c r="S12" s="67">
        <f t="shared" si="7"/>
        <v>9</v>
      </c>
    </row>
    <row r="13" spans="1:19" x14ac:dyDescent="0.3">
      <c r="A13" s="82" t="s">
        <v>575</v>
      </c>
      <c r="B13" s="64">
        <f>VLOOKUP($A13,'Return Data'!$B$7:$R$2292,3,0)</f>
        <v>44494</v>
      </c>
      <c r="C13" s="65">
        <f>VLOOKUP($A13,'Return Data'!$B$7:$R$2292,4,0)</f>
        <v>18.878900000000002</v>
      </c>
      <c r="D13" s="65">
        <f>VLOOKUP($A13,'Return Data'!$B$7:$R$2292,9,0)</f>
        <v>2.8883999999999999</v>
      </c>
      <c r="E13" s="66">
        <f t="shared" si="0"/>
        <v>3</v>
      </c>
      <c r="F13" s="65">
        <f>VLOOKUP($A13,'Return Data'!$B$7:$R$2292,10,0)</f>
        <v>5.2279</v>
      </c>
      <c r="G13" s="66">
        <f t="shared" si="1"/>
        <v>8</v>
      </c>
      <c r="H13" s="65">
        <f>VLOOKUP($A13,'Return Data'!$B$7:$R$2292,11,0)</f>
        <v>5.8993000000000002</v>
      </c>
      <c r="I13" s="66">
        <f t="shared" si="2"/>
        <v>6</v>
      </c>
      <c r="J13" s="65">
        <f>VLOOKUP($A13,'Return Data'!$B$7:$R$2292,12,0)</f>
        <v>4.8319999999999999</v>
      </c>
      <c r="K13" s="66">
        <f t="shared" si="3"/>
        <v>6</v>
      </c>
      <c r="L13" s="65">
        <f>VLOOKUP($A13,'Return Data'!$B$7:$R$2292,13,0)</f>
        <v>5.0651999999999999</v>
      </c>
      <c r="M13" s="66">
        <f t="shared" si="4"/>
        <v>3</v>
      </c>
      <c r="N13" s="65">
        <f>VLOOKUP($A13,'Return Data'!$B$7:$R$2292,17,0)</f>
        <v>8.0587</v>
      </c>
      <c r="O13" s="66">
        <f t="shared" si="5"/>
        <v>4</v>
      </c>
      <c r="P13" s="65">
        <f>VLOOKUP($A13,'Return Data'!$B$7:$R$2292,14,0)</f>
        <v>9.2880000000000003</v>
      </c>
      <c r="Q13" s="66">
        <f t="shared" si="6"/>
        <v>5</v>
      </c>
      <c r="R13" s="65">
        <f>VLOOKUP($A13,'Return Data'!$B$7:$R$2292,16,0)</f>
        <v>8.7339000000000002</v>
      </c>
      <c r="S13" s="67">
        <f t="shared" si="7"/>
        <v>5</v>
      </c>
    </row>
    <row r="14" spans="1:19" x14ac:dyDescent="0.3">
      <c r="A14" s="82" t="s">
        <v>578</v>
      </c>
      <c r="B14" s="64">
        <f>VLOOKUP($A14,'Return Data'!$B$7:$R$2292,3,0)</f>
        <v>44494</v>
      </c>
      <c r="C14" s="65">
        <f>VLOOKUP($A14,'Return Data'!$B$7:$R$2292,4,0)</f>
        <v>26.556000000000001</v>
      </c>
      <c r="D14" s="65">
        <f>VLOOKUP($A14,'Return Data'!$B$7:$R$2292,9,0)</f>
        <v>2.5861000000000001</v>
      </c>
      <c r="E14" s="66">
        <f t="shared" si="0"/>
        <v>4</v>
      </c>
      <c r="F14" s="65">
        <f>VLOOKUP($A14,'Return Data'!$B$7:$R$2292,10,0)</f>
        <v>7.0552000000000001</v>
      </c>
      <c r="G14" s="66">
        <f t="shared" si="1"/>
        <v>3</v>
      </c>
      <c r="H14" s="65">
        <f>VLOOKUP($A14,'Return Data'!$B$7:$R$2292,11,0)</f>
        <v>6.4802999999999997</v>
      </c>
      <c r="I14" s="66">
        <f t="shared" si="2"/>
        <v>3</v>
      </c>
      <c r="J14" s="65">
        <f>VLOOKUP($A14,'Return Data'!$B$7:$R$2292,12,0)</f>
        <v>5.2794999999999996</v>
      </c>
      <c r="K14" s="66">
        <f t="shared" si="3"/>
        <v>3</v>
      </c>
      <c r="L14" s="65">
        <f>VLOOKUP($A14,'Return Data'!$B$7:$R$2292,13,0)</f>
        <v>5.4569999999999999</v>
      </c>
      <c r="M14" s="66">
        <f t="shared" si="4"/>
        <v>1</v>
      </c>
      <c r="N14" s="65">
        <f>VLOOKUP($A14,'Return Data'!$B$7:$R$2292,17,0)</f>
        <v>7.8310000000000004</v>
      </c>
      <c r="O14" s="66">
        <f t="shared" si="5"/>
        <v>6</v>
      </c>
      <c r="P14" s="65">
        <f>VLOOKUP($A14,'Return Data'!$B$7:$R$2292,14,0)</f>
        <v>8.7439999999999998</v>
      </c>
      <c r="Q14" s="66">
        <f t="shared" si="6"/>
        <v>11</v>
      </c>
      <c r="R14" s="65">
        <f>VLOOKUP($A14,'Return Data'!$B$7:$R$2292,16,0)</f>
        <v>8.7543000000000006</v>
      </c>
      <c r="S14" s="67">
        <f t="shared" si="7"/>
        <v>4</v>
      </c>
    </row>
    <row r="15" spans="1:19" x14ac:dyDescent="0.3">
      <c r="A15" s="82" t="s">
        <v>579</v>
      </c>
      <c r="B15" s="64">
        <f>VLOOKUP($A15,'Return Data'!$B$7:$R$2292,3,0)</f>
        <v>44494</v>
      </c>
      <c r="C15" s="65">
        <f>VLOOKUP($A15,'Return Data'!$B$7:$R$2292,4,0)</f>
        <v>20.071899999999999</v>
      </c>
      <c r="D15" s="65">
        <f>VLOOKUP($A15,'Return Data'!$B$7:$R$2292,9,0)</f>
        <v>1.4036</v>
      </c>
      <c r="E15" s="66">
        <f t="shared" si="0"/>
        <v>10</v>
      </c>
      <c r="F15" s="65">
        <f>VLOOKUP($A15,'Return Data'!$B$7:$R$2292,10,0)</f>
        <v>3.5510999999999999</v>
      </c>
      <c r="G15" s="66">
        <f t="shared" si="1"/>
        <v>15</v>
      </c>
      <c r="H15" s="65">
        <f>VLOOKUP($A15,'Return Data'!$B$7:$R$2292,11,0)</f>
        <v>4.5155000000000003</v>
      </c>
      <c r="I15" s="66">
        <f t="shared" si="2"/>
        <v>13</v>
      </c>
      <c r="J15" s="65">
        <f>VLOOKUP($A15,'Return Data'!$B$7:$R$2292,12,0)</f>
        <v>4.5514999999999999</v>
      </c>
      <c r="K15" s="66">
        <f t="shared" si="3"/>
        <v>10</v>
      </c>
      <c r="L15" s="65">
        <f>VLOOKUP($A15,'Return Data'!$B$7:$R$2292,13,0)</f>
        <v>4.3536999999999999</v>
      </c>
      <c r="M15" s="66">
        <f t="shared" si="4"/>
        <v>10</v>
      </c>
      <c r="N15" s="65">
        <f>VLOOKUP($A15,'Return Data'!$B$7:$R$2292,17,0)</f>
        <v>7.7831000000000001</v>
      </c>
      <c r="O15" s="66">
        <f t="shared" si="5"/>
        <v>7</v>
      </c>
      <c r="P15" s="65">
        <f>VLOOKUP($A15,'Return Data'!$B$7:$R$2292,14,0)</f>
        <v>9.6867999999999999</v>
      </c>
      <c r="Q15" s="66">
        <f t="shared" si="6"/>
        <v>2</v>
      </c>
      <c r="R15" s="65">
        <f>VLOOKUP($A15,'Return Data'!$B$7:$R$2292,16,0)</f>
        <v>8.3970000000000002</v>
      </c>
      <c r="S15" s="67">
        <f t="shared" si="7"/>
        <v>12</v>
      </c>
    </row>
    <row r="16" spans="1:19" x14ac:dyDescent="0.3">
      <c r="A16" s="82" t="s">
        <v>584</v>
      </c>
      <c r="B16" s="64">
        <f>VLOOKUP($A16,'Return Data'!$B$7:$R$2292,3,0)</f>
        <v>44494</v>
      </c>
      <c r="C16" s="65">
        <f>VLOOKUP($A16,'Return Data'!$B$7:$R$2292,4,0)</f>
        <v>1961.0759</v>
      </c>
      <c r="D16" s="65">
        <f>VLOOKUP($A16,'Return Data'!$B$7:$R$2292,9,0)</f>
        <v>-1.1881999999999999</v>
      </c>
      <c r="E16" s="66">
        <f t="shared" si="0"/>
        <v>17</v>
      </c>
      <c r="F16" s="65">
        <f>VLOOKUP($A16,'Return Data'!$B$7:$R$2292,10,0)</f>
        <v>5.9531999999999998</v>
      </c>
      <c r="G16" s="66">
        <f t="shared" si="1"/>
        <v>4</v>
      </c>
      <c r="H16" s="65">
        <f>VLOOKUP($A16,'Return Data'!$B$7:$R$2292,11,0)</f>
        <v>5.5000999999999998</v>
      </c>
      <c r="I16" s="66">
        <f t="shared" si="2"/>
        <v>9</v>
      </c>
      <c r="J16" s="65">
        <f>VLOOKUP($A16,'Return Data'!$B$7:$R$2292,12,0)</f>
        <v>4.1898</v>
      </c>
      <c r="K16" s="66">
        <f t="shared" si="3"/>
        <v>14</v>
      </c>
      <c r="L16" s="65">
        <f>VLOOKUP($A16,'Return Data'!$B$7:$R$2292,13,0)</f>
        <v>3.8734999999999999</v>
      </c>
      <c r="M16" s="66">
        <f t="shared" si="4"/>
        <v>15</v>
      </c>
      <c r="N16" s="65">
        <f>VLOOKUP($A16,'Return Data'!$B$7:$R$2292,17,0)</f>
        <v>7.1407999999999996</v>
      </c>
      <c r="O16" s="66">
        <f t="shared" si="5"/>
        <v>12</v>
      </c>
      <c r="P16" s="65">
        <f>VLOOKUP($A16,'Return Data'!$B$7:$R$2292,14,0)</f>
        <v>8.3177000000000003</v>
      </c>
      <c r="Q16" s="66">
        <f t="shared" si="6"/>
        <v>14</v>
      </c>
      <c r="R16" s="65">
        <f>VLOOKUP($A16,'Return Data'!$B$7:$R$2292,16,0)</f>
        <v>7.8905000000000003</v>
      </c>
      <c r="S16" s="67">
        <f t="shared" si="7"/>
        <v>15</v>
      </c>
    </row>
    <row r="17" spans="1:19" x14ac:dyDescent="0.3">
      <c r="A17" s="82" t="s">
        <v>586</v>
      </c>
      <c r="B17" s="64">
        <f>VLOOKUP($A17,'Return Data'!$B$7:$R$2292,3,0)</f>
        <v>44494</v>
      </c>
      <c r="C17" s="65">
        <f>VLOOKUP($A17,'Return Data'!$B$7:$R$2292,4,0)</f>
        <v>53.570300000000003</v>
      </c>
      <c r="D17" s="65">
        <f>VLOOKUP($A17,'Return Data'!$B$7:$R$2292,9,0)</f>
        <v>5.4871999999999996</v>
      </c>
      <c r="E17" s="66">
        <f t="shared" si="0"/>
        <v>1</v>
      </c>
      <c r="F17" s="65">
        <f>VLOOKUP($A17,'Return Data'!$B$7:$R$2292,10,0)</f>
        <v>7.5625</v>
      </c>
      <c r="G17" s="66">
        <f t="shared" si="1"/>
        <v>2</v>
      </c>
      <c r="H17" s="65">
        <f>VLOOKUP($A17,'Return Data'!$B$7:$R$2292,11,0)</f>
        <v>7.1646999999999998</v>
      </c>
      <c r="I17" s="66">
        <f t="shared" si="2"/>
        <v>1</v>
      </c>
      <c r="J17" s="65">
        <f>VLOOKUP($A17,'Return Data'!$B$7:$R$2292,12,0)</f>
        <v>5.2967000000000004</v>
      </c>
      <c r="K17" s="66">
        <f t="shared" si="3"/>
        <v>2</v>
      </c>
      <c r="L17" s="65">
        <f>VLOOKUP($A17,'Return Data'!$B$7:$R$2292,13,0)</f>
        <v>5.2645</v>
      </c>
      <c r="M17" s="66">
        <f t="shared" si="4"/>
        <v>2</v>
      </c>
      <c r="N17" s="65">
        <f>VLOOKUP($A17,'Return Data'!$B$7:$R$2292,17,0)</f>
        <v>8.1377000000000006</v>
      </c>
      <c r="O17" s="66">
        <f t="shared" si="5"/>
        <v>2</v>
      </c>
      <c r="P17" s="65">
        <f>VLOOKUP($A17,'Return Data'!$B$7:$R$2292,14,0)</f>
        <v>9.5204000000000004</v>
      </c>
      <c r="Q17" s="66">
        <f t="shared" si="6"/>
        <v>4</v>
      </c>
      <c r="R17" s="65">
        <f>VLOOKUP($A17,'Return Data'!$B$7:$R$2292,16,0)</f>
        <v>8.8641000000000005</v>
      </c>
      <c r="S17" s="67">
        <f t="shared" si="7"/>
        <v>3</v>
      </c>
    </row>
    <row r="18" spans="1:19" x14ac:dyDescent="0.3">
      <c r="A18" s="82" t="s">
        <v>587</v>
      </c>
      <c r="B18" s="64">
        <f>VLOOKUP($A18,'Return Data'!$B$7:$R$2292,3,0)</f>
        <v>44494</v>
      </c>
      <c r="C18" s="65">
        <f>VLOOKUP($A18,'Return Data'!$B$7:$R$2292,4,0)</f>
        <v>20.681899999999999</v>
      </c>
      <c r="D18" s="65">
        <f>VLOOKUP($A18,'Return Data'!$B$7:$R$2292,9,0)</f>
        <v>0.55249999999999999</v>
      </c>
      <c r="E18" s="66">
        <f t="shared" si="0"/>
        <v>15</v>
      </c>
      <c r="F18" s="65">
        <f>VLOOKUP($A18,'Return Data'!$B$7:$R$2292,10,0)</f>
        <v>3.6404000000000001</v>
      </c>
      <c r="G18" s="66">
        <f t="shared" si="1"/>
        <v>13</v>
      </c>
      <c r="H18" s="65">
        <f>VLOOKUP($A18,'Return Data'!$B$7:$R$2292,11,0)</f>
        <v>4.6588000000000003</v>
      </c>
      <c r="I18" s="66">
        <f t="shared" si="2"/>
        <v>12</v>
      </c>
      <c r="J18" s="65">
        <f>VLOOKUP($A18,'Return Data'!$B$7:$R$2292,12,0)</f>
        <v>4.3445</v>
      </c>
      <c r="K18" s="66">
        <f t="shared" si="3"/>
        <v>12</v>
      </c>
      <c r="L18" s="65">
        <f>VLOOKUP($A18,'Return Data'!$B$7:$R$2292,13,0)</f>
        <v>4.3532000000000002</v>
      </c>
      <c r="M18" s="66">
        <f t="shared" si="4"/>
        <v>11</v>
      </c>
      <c r="N18" s="65">
        <f>VLOOKUP($A18,'Return Data'!$B$7:$R$2292,17,0)</f>
        <v>7.4762000000000004</v>
      </c>
      <c r="O18" s="66">
        <f t="shared" si="5"/>
        <v>10</v>
      </c>
      <c r="P18" s="65">
        <f>VLOOKUP($A18,'Return Data'!$B$7:$R$2292,14,0)</f>
        <v>8.3948999999999998</v>
      </c>
      <c r="Q18" s="66">
        <f t="shared" si="6"/>
        <v>13</v>
      </c>
      <c r="R18" s="65">
        <f>VLOOKUP($A18,'Return Data'!$B$7:$R$2292,16,0)</f>
        <v>8.2824000000000009</v>
      </c>
      <c r="S18" s="67">
        <f t="shared" si="7"/>
        <v>13</v>
      </c>
    </row>
    <row r="19" spans="1:19" x14ac:dyDescent="0.3">
      <c r="A19" s="82" t="s">
        <v>590</v>
      </c>
      <c r="B19" s="64">
        <f>VLOOKUP($A19,'Return Data'!$B$7:$R$2292,3,0)</f>
        <v>44494</v>
      </c>
      <c r="C19" s="65">
        <f>VLOOKUP($A19,'Return Data'!$B$7:$R$2292,4,0)</f>
        <v>29.606000000000002</v>
      </c>
      <c r="D19" s="65">
        <f>VLOOKUP($A19,'Return Data'!$B$7:$R$2292,9,0)</f>
        <v>1.3935999999999999</v>
      </c>
      <c r="E19" s="66">
        <f t="shared" si="0"/>
        <v>11</v>
      </c>
      <c r="F19" s="65">
        <f>VLOOKUP($A19,'Return Data'!$B$7:$R$2292,10,0)</f>
        <v>3.4015</v>
      </c>
      <c r="G19" s="66">
        <f t="shared" si="1"/>
        <v>17</v>
      </c>
      <c r="H19" s="65">
        <f>VLOOKUP($A19,'Return Data'!$B$7:$R$2292,11,0)</f>
        <v>4</v>
      </c>
      <c r="I19" s="66">
        <f t="shared" si="2"/>
        <v>16</v>
      </c>
      <c r="J19" s="65">
        <f>VLOOKUP($A19,'Return Data'!$B$7:$R$2292,12,0)</f>
        <v>3.8315000000000001</v>
      </c>
      <c r="K19" s="66">
        <f t="shared" si="3"/>
        <v>15</v>
      </c>
      <c r="L19" s="65">
        <f>VLOOKUP($A19,'Return Data'!$B$7:$R$2292,13,0)</f>
        <v>3.597</v>
      </c>
      <c r="M19" s="66">
        <f t="shared" si="4"/>
        <v>16</v>
      </c>
      <c r="N19" s="65">
        <f>VLOOKUP($A19,'Return Data'!$B$7:$R$2292,17,0)</f>
        <v>6.4076000000000004</v>
      </c>
      <c r="O19" s="66">
        <f t="shared" si="5"/>
        <v>15</v>
      </c>
      <c r="P19" s="65">
        <f>VLOOKUP($A19,'Return Data'!$B$7:$R$2292,14,0)</f>
        <v>8.2070000000000007</v>
      </c>
      <c r="Q19" s="66">
        <f t="shared" si="6"/>
        <v>15</v>
      </c>
      <c r="R19" s="65">
        <f>VLOOKUP($A19,'Return Data'!$B$7:$R$2292,16,0)</f>
        <v>7.8802000000000003</v>
      </c>
      <c r="S19" s="67">
        <f t="shared" si="7"/>
        <v>16</v>
      </c>
    </row>
    <row r="20" spans="1:19" x14ac:dyDescent="0.3">
      <c r="A20" s="82" t="s">
        <v>592</v>
      </c>
      <c r="B20" s="64">
        <f>VLOOKUP($A20,'Return Data'!$B$7:$R$2292,3,0)</f>
        <v>44494</v>
      </c>
      <c r="C20" s="65">
        <f>VLOOKUP($A20,'Return Data'!$B$7:$R$2292,4,0)</f>
        <v>16.983799999999999</v>
      </c>
      <c r="D20" s="65">
        <f>VLOOKUP($A20,'Return Data'!$B$7:$R$2292,9,0)</f>
        <v>2.4314</v>
      </c>
      <c r="E20" s="66">
        <f t="shared" si="0"/>
        <v>5</v>
      </c>
      <c r="F20" s="65">
        <f>VLOOKUP($A20,'Return Data'!$B$7:$R$2292,10,0)</f>
        <v>5.5022000000000002</v>
      </c>
      <c r="G20" s="66">
        <f t="shared" si="1"/>
        <v>5</v>
      </c>
      <c r="H20" s="65">
        <f>VLOOKUP($A20,'Return Data'!$B$7:$R$2292,11,0)</f>
        <v>5.8269000000000002</v>
      </c>
      <c r="I20" s="66">
        <f t="shared" si="2"/>
        <v>7</v>
      </c>
      <c r="J20" s="65">
        <f>VLOOKUP($A20,'Return Data'!$B$7:$R$2292,12,0)</f>
        <v>5.2278000000000002</v>
      </c>
      <c r="K20" s="66">
        <f t="shared" si="3"/>
        <v>4</v>
      </c>
      <c r="L20" s="65">
        <f>VLOOKUP($A20,'Return Data'!$B$7:$R$2292,13,0)</f>
        <v>4.9234</v>
      </c>
      <c r="M20" s="66">
        <f t="shared" si="4"/>
        <v>5</v>
      </c>
      <c r="N20" s="65">
        <f>VLOOKUP($A20,'Return Data'!$B$7:$R$2292,17,0)</f>
        <v>8.1355000000000004</v>
      </c>
      <c r="O20" s="66">
        <f t="shared" si="5"/>
        <v>3</v>
      </c>
      <c r="P20" s="65">
        <f>VLOOKUP($A20,'Return Data'!$B$7:$R$2292,14,0)</f>
        <v>9.5808999999999997</v>
      </c>
      <c r="Q20" s="66">
        <f t="shared" si="6"/>
        <v>3</v>
      </c>
      <c r="R20" s="65">
        <f>VLOOKUP($A20,'Return Data'!$B$7:$R$2292,16,0)</f>
        <v>8.5557999999999996</v>
      </c>
      <c r="S20" s="67">
        <f t="shared" si="7"/>
        <v>10</v>
      </c>
    </row>
    <row r="21" spans="1:19" x14ac:dyDescent="0.3">
      <c r="A21" s="82" t="s">
        <v>594</v>
      </c>
      <c r="B21" s="64">
        <f>VLOOKUP($A21,'Return Data'!$B$7:$R$2292,3,0)</f>
        <v>44494</v>
      </c>
      <c r="C21" s="65">
        <f>VLOOKUP($A21,'Return Data'!$B$7:$R$2292,4,0)</f>
        <v>20.424099999999999</v>
      </c>
      <c r="D21" s="65">
        <f>VLOOKUP($A21,'Return Data'!$B$7:$R$2292,9,0)</f>
        <v>1.5759000000000001</v>
      </c>
      <c r="E21" s="66">
        <f t="shared" si="0"/>
        <v>9</v>
      </c>
      <c r="F21" s="65">
        <f>VLOOKUP($A21,'Return Data'!$B$7:$R$2292,10,0)</f>
        <v>5.4461000000000004</v>
      </c>
      <c r="G21" s="66">
        <f t="shared" si="1"/>
        <v>7</v>
      </c>
      <c r="H21" s="65">
        <f>VLOOKUP($A21,'Return Data'!$B$7:$R$2292,11,0)</f>
        <v>5.9744999999999999</v>
      </c>
      <c r="I21" s="66">
        <f t="shared" si="2"/>
        <v>5</v>
      </c>
      <c r="J21" s="65">
        <f>VLOOKUP($A21,'Return Data'!$B$7:$R$2292,12,0)</f>
        <v>5.1807999999999996</v>
      </c>
      <c r="K21" s="66">
        <f t="shared" si="3"/>
        <v>5</v>
      </c>
      <c r="L21" s="65">
        <f>VLOOKUP($A21,'Return Data'!$B$7:$R$2292,13,0)</f>
        <v>4.8559999999999999</v>
      </c>
      <c r="M21" s="66">
        <f t="shared" si="4"/>
        <v>7</v>
      </c>
      <c r="N21" s="65">
        <f>VLOOKUP($A21,'Return Data'!$B$7:$R$2292,17,0)</f>
        <v>7.7157999999999998</v>
      </c>
      <c r="O21" s="66">
        <f t="shared" si="5"/>
        <v>8</v>
      </c>
      <c r="P21" s="65">
        <f>VLOOKUP($A21,'Return Data'!$B$7:$R$2292,14,0)</f>
        <v>9.1814</v>
      </c>
      <c r="Q21" s="66">
        <f t="shared" si="6"/>
        <v>6</v>
      </c>
      <c r="R21" s="65">
        <f>VLOOKUP($A21,'Return Data'!$B$7:$R$2292,16,0)</f>
        <v>8.6182999999999996</v>
      </c>
      <c r="S21" s="67">
        <f t="shared" si="7"/>
        <v>8</v>
      </c>
    </row>
    <row r="22" spans="1:19" x14ac:dyDescent="0.3">
      <c r="A22" s="82" t="s">
        <v>595</v>
      </c>
      <c r="B22" s="64">
        <f>VLOOKUP($A22,'Return Data'!$B$7:$R$2292,3,0)</f>
        <v>44494</v>
      </c>
      <c r="C22" s="65">
        <f>VLOOKUP($A22,'Return Data'!$B$7:$R$2292,4,0)</f>
        <v>2628.7049999999999</v>
      </c>
      <c r="D22" s="65">
        <f>VLOOKUP($A22,'Return Data'!$B$7:$R$2292,9,0)</f>
        <v>1.1093</v>
      </c>
      <c r="E22" s="66">
        <f t="shared" si="0"/>
        <v>12</v>
      </c>
      <c r="F22" s="65">
        <f>VLOOKUP($A22,'Return Data'!$B$7:$R$2292,10,0)</f>
        <v>4.2171000000000003</v>
      </c>
      <c r="G22" s="66">
        <f t="shared" si="1"/>
        <v>11</v>
      </c>
      <c r="H22" s="65">
        <f>VLOOKUP($A22,'Return Data'!$B$7:$R$2292,11,0)</f>
        <v>4.8662000000000001</v>
      </c>
      <c r="I22" s="66">
        <f t="shared" si="2"/>
        <v>10</v>
      </c>
      <c r="J22" s="65">
        <f>VLOOKUP($A22,'Return Data'!$B$7:$R$2292,12,0)</f>
        <v>3.6511999999999998</v>
      </c>
      <c r="K22" s="66">
        <f t="shared" si="3"/>
        <v>16</v>
      </c>
      <c r="L22" s="65">
        <f>VLOOKUP($A22,'Return Data'!$B$7:$R$2292,13,0)</f>
        <v>3.9895</v>
      </c>
      <c r="M22" s="66">
        <f t="shared" si="4"/>
        <v>14</v>
      </c>
      <c r="N22" s="65">
        <f>VLOOKUP($A22,'Return Data'!$B$7:$R$2292,17,0)</f>
        <v>7.4183000000000003</v>
      </c>
      <c r="O22" s="66">
        <f t="shared" si="5"/>
        <v>11</v>
      </c>
      <c r="P22" s="65">
        <f>VLOOKUP($A22,'Return Data'!$B$7:$R$2292,14,0)</f>
        <v>8.6136999999999997</v>
      </c>
      <c r="Q22" s="66">
        <f t="shared" si="6"/>
        <v>12</v>
      </c>
      <c r="R22" s="65">
        <f>VLOOKUP($A22,'Return Data'!$B$7:$R$2292,16,0)</f>
        <v>8.6271000000000004</v>
      </c>
      <c r="S22" s="67">
        <f t="shared" si="7"/>
        <v>7</v>
      </c>
    </row>
    <row r="23" spans="1:19" x14ac:dyDescent="0.3">
      <c r="A23" s="82" t="s">
        <v>598</v>
      </c>
      <c r="B23" s="64">
        <f>VLOOKUP($A23,'Return Data'!$B$7:$R$2292,3,0)</f>
        <v>44494</v>
      </c>
      <c r="C23" s="65">
        <f>VLOOKUP($A23,'Return Data'!$B$7:$R$2292,4,0)</f>
        <v>34.768999999999998</v>
      </c>
      <c r="D23" s="65">
        <f>VLOOKUP($A23,'Return Data'!$B$7:$R$2292,9,0)</f>
        <v>0.254</v>
      </c>
      <c r="E23" s="66">
        <f t="shared" si="0"/>
        <v>16</v>
      </c>
      <c r="F23" s="65">
        <f>VLOOKUP($A23,'Return Data'!$B$7:$R$2292,10,0)</f>
        <v>2.4668999999999999</v>
      </c>
      <c r="G23" s="66">
        <f t="shared" si="1"/>
        <v>18</v>
      </c>
      <c r="H23" s="65">
        <f>VLOOKUP($A23,'Return Data'!$B$7:$R$2292,11,0)</f>
        <v>2.9599000000000002</v>
      </c>
      <c r="I23" s="66">
        <f t="shared" si="2"/>
        <v>18</v>
      </c>
      <c r="J23" s="65">
        <f>VLOOKUP($A23,'Return Data'!$B$7:$R$2292,12,0)</f>
        <v>3.2475000000000001</v>
      </c>
      <c r="K23" s="66">
        <f t="shared" si="3"/>
        <v>18</v>
      </c>
      <c r="L23" s="65">
        <f>VLOOKUP($A23,'Return Data'!$B$7:$R$2292,13,0)</f>
        <v>3.2841</v>
      </c>
      <c r="M23" s="66">
        <f t="shared" si="4"/>
        <v>17</v>
      </c>
      <c r="N23" s="65">
        <f>VLOOKUP($A23,'Return Data'!$B$7:$R$2292,17,0)</f>
        <v>5.7923</v>
      </c>
      <c r="O23" s="66">
        <f t="shared" si="5"/>
        <v>17</v>
      </c>
      <c r="P23" s="65">
        <f>VLOOKUP($A23,'Return Data'!$B$7:$R$2292,14,0)</f>
        <v>7.6359000000000004</v>
      </c>
      <c r="Q23" s="66">
        <f t="shared" si="6"/>
        <v>16</v>
      </c>
      <c r="R23" s="65">
        <f>VLOOKUP($A23,'Return Data'!$B$7:$R$2292,16,0)</f>
        <v>7.6326999999999998</v>
      </c>
      <c r="S23" s="67">
        <f t="shared" si="7"/>
        <v>17</v>
      </c>
    </row>
    <row r="24" spans="1:19" x14ac:dyDescent="0.3">
      <c r="A24" s="82" t="s">
        <v>599</v>
      </c>
      <c r="B24" s="64">
        <f>VLOOKUP($A24,'Return Data'!$B$7:$R$2292,3,0)</f>
        <v>44494</v>
      </c>
      <c r="C24" s="65">
        <f>VLOOKUP($A24,'Return Data'!$B$7:$R$2292,4,0)</f>
        <v>11.689299999999999</v>
      </c>
      <c r="D24" s="65">
        <f>VLOOKUP($A24,'Return Data'!$B$7:$R$2292,9,0)</f>
        <v>3.0194000000000001</v>
      </c>
      <c r="E24" s="66">
        <f t="shared" si="0"/>
        <v>2</v>
      </c>
      <c r="F24" s="65">
        <f>VLOOKUP($A24,'Return Data'!$B$7:$R$2292,10,0)</f>
        <v>5.4843000000000002</v>
      </c>
      <c r="G24" s="66">
        <f t="shared" si="1"/>
        <v>6</v>
      </c>
      <c r="H24" s="65">
        <f>VLOOKUP($A24,'Return Data'!$B$7:$R$2292,11,0)</f>
        <v>6.0072999999999999</v>
      </c>
      <c r="I24" s="66">
        <f t="shared" si="2"/>
        <v>4</v>
      </c>
      <c r="J24" s="65">
        <f>VLOOKUP($A24,'Return Data'!$B$7:$R$2292,12,0)</f>
        <v>4.6856999999999998</v>
      </c>
      <c r="K24" s="66">
        <f t="shared" si="3"/>
        <v>8</v>
      </c>
      <c r="L24" s="65">
        <f>VLOOKUP($A24,'Return Data'!$B$7:$R$2292,13,0)</f>
        <v>4.8619000000000003</v>
      </c>
      <c r="M24" s="66">
        <f t="shared" si="4"/>
        <v>6</v>
      </c>
      <c r="N24" s="65"/>
      <c r="O24" s="66"/>
      <c r="P24" s="65"/>
      <c r="Q24" s="66"/>
      <c r="R24" s="65">
        <f>VLOOKUP($A24,'Return Data'!$B$7:$R$2292,16,0)</f>
        <v>7.9362000000000004</v>
      </c>
      <c r="S24" s="67">
        <f t="shared" si="7"/>
        <v>14</v>
      </c>
    </row>
    <row r="25" spans="1:19" x14ac:dyDescent="0.3">
      <c r="A25" s="82" t="s">
        <v>601</v>
      </c>
      <c r="B25" s="64">
        <f>VLOOKUP($A25,'Return Data'!$B$7:$R$2292,3,0)</f>
        <v>44494</v>
      </c>
      <c r="C25" s="65">
        <f>VLOOKUP($A25,'Return Data'!$B$7:$R$2292,4,0)</f>
        <v>16.600999999999999</v>
      </c>
      <c r="D25" s="65">
        <f>VLOOKUP($A25,'Return Data'!$B$7:$R$2292,9,0)</f>
        <v>2.1671999999999998</v>
      </c>
      <c r="E25" s="66">
        <f t="shared" si="0"/>
        <v>6</v>
      </c>
      <c r="F25" s="65">
        <f>VLOOKUP($A25,'Return Data'!$B$7:$R$2292,10,0)</f>
        <v>3.4214000000000002</v>
      </c>
      <c r="G25" s="66">
        <f t="shared" si="1"/>
        <v>16</v>
      </c>
      <c r="H25" s="65">
        <f>VLOOKUP($A25,'Return Data'!$B$7:$R$2292,11,0)</f>
        <v>3.7296999999999998</v>
      </c>
      <c r="I25" s="66">
        <f t="shared" si="2"/>
        <v>17</v>
      </c>
      <c r="J25" s="65">
        <f>VLOOKUP($A25,'Return Data'!$B$7:$R$2292,12,0)</f>
        <v>3.4009</v>
      </c>
      <c r="K25" s="66">
        <f t="shared" si="3"/>
        <v>17</v>
      </c>
      <c r="L25" s="65">
        <f>VLOOKUP($A25,'Return Data'!$B$7:$R$2292,13,0)</f>
        <v>3.1873</v>
      </c>
      <c r="M25" s="66">
        <f t="shared" si="4"/>
        <v>18</v>
      </c>
      <c r="N25" s="65">
        <f>VLOOKUP($A25,'Return Data'!$B$7:$R$2292,17,0)</f>
        <v>6.2339000000000002</v>
      </c>
      <c r="O25" s="66">
        <f>RANK(N25,N$8:N$25,0)</f>
        <v>16</v>
      </c>
      <c r="P25" s="65">
        <f>VLOOKUP($A25,'Return Data'!$B$7:$R$2292,14,0)</f>
        <v>4.0852000000000004</v>
      </c>
      <c r="Q25" s="66">
        <f>RANK(P25,P$8:P$25,0)</f>
        <v>17</v>
      </c>
      <c r="R25" s="65">
        <f>VLOOKUP($A25,'Return Data'!$B$7:$R$2292,16,0)</f>
        <v>6.7782</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1.5189277777777781</v>
      </c>
      <c r="E27" s="88"/>
      <c r="F27" s="89">
        <f>AVERAGE(F8:F25)</f>
        <v>4.8829555555555562</v>
      </c>
      <c r="G27" s="88"/>
      <c r="H27" s="89">
        <f>AVERAGE(H8:H25)</f>
        <v>5.216222222222223</v>
      </c>
      <c r="I27" s="88"/>
      <c r="J27" s="89">
        <f>AVERAGE(J8:J25)</f>
        <v>4.5069222222222214</v>
      </c>
      <c r="K27" s="88"/>
      <c r="L27" s="89">
        <f>AVERAGE(L8:L25)</f>
        <v>4.414994444444444</v>
      </c>
      <c r="M27" s="88"/>
      <c r="N27" s="89">
        <f>AVERAGE(N8:N25)</f>
        <v>7.485382352941178</v>
      </c>
      <c r="O27" s="88"/>
      <c r="P27" s="89">
        <f>AVERAGE(P8:P25)</f>
        <v>8.7056823529411762</v>
      </c>
      <c r="Q27" s="88"/>
      <c r="R27" s="89">
        <f>AVERAGE(R8:R25)</f>
        <v>8.3885222222222247</v>
      </c>
      <c r="S27" s="90"/>
    </row>
    <row r="28" spans="1:19" x14ac:dyDescent="0.3">
      <c r="A28" s="87" t="s">
        <v>28</v>
      </c>
      <c r="B28" s="88"/>
      <c r="C28" s="88"/>
      <c r="D28" s="89">
        <f>MIN(D8:D25)</f>
        <v>-2.2280000000000002</v>
      </c>
      <c r="E28" s="88"/>
      <c r="F28" s="89">
        <f>MIN(F8:F25)</f>
        <v>2.4668999999999999</v>
      </c>
      <c r="G28" s="88"/>
      <c r="H28" s="89">
        <f>MIN(H8:H25)</f>
        <v>2.9599000000000002</v>
      </c>
      <c r="I28" s="88"/>
      <c r="J28" s="89">
        <f>MIN(J8:J25)</f>
        <v>3.2475000000000001</v>
      </c>
      <c r="K28" s="88"/>
      <c r="L28" s="89">
        <f>MIN(L8:L25)</f>
        <v>3.1873</v>
      </c>
      <c r="M28" s="88"/>
      <c r="N28" s="89">
        <f>MIN(N8:N25)</f>
        <v>5.7923</v>
      </c>
      <c r="O28" s="88"/>
      <c r="P28" s="89">
        <f>MIN(P8:P25)</f>
        <v>4.0852000000000004</v>
      </c>
      <c r="Q28" s="88"/>
      <c r="R28" s="89">
        <f>MIN(R8:R25)</f>
        <v>6.7782</v>
      </c>
      <c r="S28" s="90"/>
    </row>
    <row r="29" spans="1:19" ht="15" thickBot="1" x14ac:dyDescent="0.35">
      <c r="A29" s="91" t="s">
        <v>29</v>
      </c>
      <c r="B29" s="92"/>
      <c r="C29" s="92"/>
      <c r="D29" s="93">
        <f>MAX(D8:D25)</f>
        <v>5.4871999999999996</v>
      </c>
      <c r="E29" s="92"/>
      <c r="F29" s="93">
        <f>MAX(F8:F25)</f>
        <v>8.1381999999999994</v>
      </c>
      <c r="G29" s="92"/>
      <c r="H29" s="93">
        <f>MAX(H8:H25)</f>
        <v>7.1646999999999998</v>
      </c>
      <c r="I29" s="92"/>
      <c r="J29" s="93">
        <f>MAX(J8:J25)</f>
        <v>5.4005999999999998</v>
      </c>
      <c r="K29" s="92"/>
      <c r="L29" s="93">
        <f>MAX(L8:L25)</f>
        <v>5.4569999999999999</v>
      </c>
      <c r="M29" s="92"/>
      <c r="N29" s="93">
        <f>MAX(N8:N25)</f>
        <v>9.5373000000000001</v>
      </c>
      <c r="O29" s="92"/>
      <c r="P29" s="93">
        <f>MAX(P8:P25)</f>
        <v>10.8422</v>
      </c>
      <c r="Q29" s="92"/>
      <c r="R29" s="93">
        <f>MAX(R8:R25)</f>
        <v>9.2327999999999992</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Data'!$B$7:$R$2292,3,0)</f>
        <v>44494</v>
      </c>
      <c r="C8" s="65">
        <f>VLOOKUP($A8,'Return Data'!$B$7:$R$2292,4,0)</f>
        <v>292.24529999999999</v>
      </c>
      <c r="D8" s="65">
        <f>VLOOKUP($A8,'Return Data'!$B$7:$R$2292,9,0)</f>
        <v>1.7459</v>
      </c>
      <c r="E8" s="66">
        <f t="shared" ref="E8:E27" si="0">RANK(D8,D$8:D$27,0)</f>
        <v>8</v>
      </c>
      <c r="F8" s="65">
        <f>VLOOKUP($A8,'Return Data'!$B$7:$R$2292,10,0)</f>
        <v>4.7233000000000001</v>
      </c>
      <c r="G8" s="66">
        <f t="shared" ref="G8:G27" si="1">RANK(F8,F$8:F$27,0)</f>
        <v>10</v>
      </c>
      <c r="H8" s="65">
        <f>VLOOKUP($A8,'Return Data'!$B$7:$R$2292,11,0)</f>
        <v>5.3670999999999998</v>
      </c>
      <c r="I8" s="66">
        <f t="shared" ref="I8:I27" si="2">RANK(H8,H$8:H$27,0)</f>
        <v>8</v>
      </c>
      <c r="J8" s="65">
        <f>VLOOKUP($A8,'Return Data'!$B$7:$R$2292,12,0)</f>
        <v>4.4089999999999998</v>
      </c>
      <c r="K8" s="66">
        <f t="shared" ref="K8:K27" si="3">RANK(J8,J$8:J$27,0)</f>
        <v>8</v>
      </c>
      <c r="L8" s="65">
        <f>VLOOKUP($A8,'Return Data'!$B$7:$R$2292,13,0)</f>
        <v>4.3758999999999997</v>
      </c>
      <c r="M8" s="66">
        <f t="shared" ref="M8:M25" si="4">RANK(L8,L$8:L$27,0)</f>
        <v>8</v>
      </c>
      <c r="N8" s="65">
        <f>VLOOKUP($A8,'Return Data'!$B$7:$R$2292,17,0)</f>
        <v>7.5442</v>
      </c>
      <c r="O8" s="66">
        <f t="shared" ref="O8:O23" si="5">RANK(N8,N$8:N$27,0)</f>
        <v>5</v>
      </c>
      <c r="P8" s="65">
        <f>VLOOKUP($A8,'Return Data'!$B$7:$R$2292,14,0)</f>
        <v>8.6925000000000008</v>
      </c>
      <c r="Q8" s="66">
        <f t="shared" ref="Q8:Q23" si="6">RANK(P8,P$8:P$27,0)</f>
        <v>7</v>
      </c>
      <c r="R8" s="65">
        <f>VLOOKUP($A8,'Return Data'!$B$7:$R$2292,16,0)</f>
        <v>8.2728999999999999</v>
      </c>
      <c r="S8" s="67">
        <f t="shared" ref="S8:S27" si="7">RANK(R8,R$8:R$27,0)</f>
        <v>7</v>
      </c>
    </row>
    <row r="9" spans="1:19" x14ac:dyDescent="0.3">
      <c r="A9" s="82" t="s">
        <v>568</v>
      </c>
      <c r="B9" s="64">
        <f>VLOOKUP($A9,'Return Data'!$B$7:$R$2292,3,0)</f>
        <v>44494</v>
      </c>
      <c r="C9" s="65">
        <f>VLOOKUP($A9,'Return Data'!$B$7:$R$2292,4,0)</f>
        <v>2109.4548</v>
      </c>
      <c r="D9" s="65">
        <f>VLOOKUP($A9,'Return Data'!$B$7:$R$2292,9,0)</f>
        <v>1.8088</v>
      </c>
      <c r="E9" s="66">
        <f t="shared" si="0"/>
        <v>7</v>
      </c>
      <c r="F9" s="65">
        <f>VLOOKUP($A9,'Return Data'!$B$7:$R$2292,10,0)</f>
        <v>3.3115999999999999</v>
      </c>
      <c r="G9" s="66">
        <f t="shared" si="1"/>
        <v>15</v>
      </c>
      <c r="H9" s="65">
        <f>VLOOKUP($A9,'Return Data'!$B$7:$R$2292,11,0)</f>
        <v>4.1144999999999996</v>
      </c>
      <c r="I9" s="66">
        <f t="shared" si="2"/>
        <v>17</v>
      </c>
      <c r="J9" s="65">
        <f>VLOOKUP($A9,'Return Data'!$B$7:$R$2292,12,0)</f>
        <v>4.1292</v>
      </c>
      <c r="K9" s="66">
        <f t="shared" si="3"/>
        <v>13</v>
      </c>
      <c r="L9" s="65">
        <f>VLOOKUP($A9,'Return Data'!$B$7:$R$2292,13,0)</f>
        <v>3.903</v>
      </c>
      <c r="M9" s="66">
        <f t="shared" si="4"/>
        <v>14</v>
      </c>
      <c r="N9" s="65">
        <f>VLOOKUP($A9,'Return Data'!$B$7:$R$2292,17,0)</f>
        <v>6.7468000000000004</v>
      </c>
      <c r="O9" s="66">
        <f t="shared" si="5"/>
        <v>13</v>
      </c>
      <c r="P9" s="65">
        <f>VLOOKUP($A9,'Return Data'!$B$7:$R$2292,14,0)</f>
        <v>8.5908999999999995</v>
      </c>
      <c r="Q9" s="66">
        <f t="shared" si="6"/>
        <v>9</v>
      </c>
      <c r="R9" s="65">
        <f>VLOOKUP($A9,'Return Data'!$B$7:$R$2292,16,0)</f>
        <v>8.2771000000000008</v>
      </c>
      <c r="S9" s="67">
        <f t="shared" si="7"/>
        <v>6</v>
      </c>
    </row>
    <row r="10" spans="1:19" x14ac:dyDescent="0.3">
      <c r="A10" s="82" t="s">
        <v>570</v>
      </c>
      <c r="B10" s="64">
        <f>VLOOKUP($A10,'Return Data'!$B$7:$R$2292,3,0)</f>
        <v>44494</v>
      </c>
      <c r="C10" s="65">
        <f>VLOOKUP($A10,'Return Data'!$B$7:$R$2292,4,0)</f>
        <v>19.199200000000001</v>
      </c>
      <c r="D10" s="65">
        <f>VLOOKUP($A10,'Return Data'!$B$7:$R$2292,9,0)</f>
        <v>0.81620000000000004</v>
      </c>
      <c r="E10" s="66">
        <f t="shared" si="0"/>
        <v>14</v>
      </c>
      <c r="F10" s="65">
        <f>VLOOKUP($A10,'Return Data'!$B$7:$R$2292,10,0)</f>
        <v>3.6006999999999998</v>
      </c>
      <c r="G10" s="66">
        <f t="shared" si="1"/>
        <v>14</v>
      </c>
      <c r="H10" s="65">
        <f>VLOOKUP($A10,'Return Data'!$B$7:$R$2292,11,0)</f>
        <v>4.2108999999999996</v>
      </c>
      <c r="I10" s="66">
        <f t="shared" si="2"/>
        <v>15</v>
      </c>
      <c r="J10" s="65">
        <f>VLOOKUP($A10,'Return Data'!$B$7:$R$2292,12,0)</f>
        <v>3.9777999999999998</v>
      </c>
      <c r="K10" s="66">
        <f t="shared" si="3"/>
        <v>14</v>
      </c>
      <c r="L10" s="65">
        <f>VLOOKUP($A10,'Return Data'!$B$7:$R$2292,13,0)</f>
        <v>3.746</v>
      </c>
      <c r="M10" s="66">
        <f t="shared" si="4"/>
        <v>15</v>
      </c>
      <c r="N10" s="65">
        <f>VLOOKUP($A10,'Return Data'!$B$7:$R$2292,17,0)</f>
        <v>7.2154999999999996</v>
      </c>
      <c r="O10" s="66">
        <f t="shared" si="5"/>
        <v>8</v>
      </c>
      <c r="P10" s="65">
        <f>VLOOKUP($A10,'Return Data'!$B$7:$R$2292,14,0)</f>
        <v>8.5172000000000008</v>
      </c>
      <c r="Q10" s="66">
        <f t="shared" si="6"/>
        <v>10</v>
      </c>
      <c r="R10" s="65">
        <f>VLOOKUP($A10,'Return Data'!$B$7:$R$2292,16,0)</f>
        <v>8.3668999999999993</v>
      </c>
      <c r="S10" s="67">
        <f t="shared" si="7"/>
        <v>4</v>
      </c>
    </row>
    <row r="11" spans="1:19" x14ac:dyDescent="0.3">
      <c r="A11" s="82" t="s">
        <v>572</v>
      </c>
      <c r="B11" s="64">
        <f>VLOOKUP($A11,'Return Data'!$B$7:$R$2292,3,0)</f>
        <v>44494</v>
      </c>
      <c r="C11" s="65">
        <f>VLOOKUP($A11,'Return Data'!$B$7:$R$2292,4,0)</f>
        <v>19.776800000000001</v>
      </c>
      <c r="D11" s="65">
        <f>VLOOKUP($A11,'Return Data'!$B$7:$R$2292,9,0)</f>
        <v>-2.5247999999999999</v>
      </c>
      <c r="E11" s="66">
        <f t="shared" si="0"/>
        <v>20</v>
      </c>
      <c r="F11" s="65">
        <f>VLOOKUP($A11,'Return Data'!$B$7:$R$2292,10,0)</f>
        <v>7.8255999999999997</v>
      </c>
      <c r="G11" s="66">
        <f t="shared" si="1"/>
        <v>2</v>
      </c>
      <c r="H11" s="65">
        <f>VLOOKUP($A11,'Return Data'!$B$7:$R$2292,11,0)</f>
        <v>6.6238999999999999</v>
      </c>
      <c r="I11" s="66">
        <f t="shared" si="2"/>
        <v>3</v>
      </c>
      <c r="J11" s="65">
        <f>VLOOKUP($A11,'Return Data'!$B$7:$R$2292,12,0)</f>
        <v>5.0776000000000003</v>
      </c>
      <c r="K11" s="66">
        <f t="shared" si="3"/>
        <v>3</v>
      </c>
      <c r="L11" s="65">
        <f>VLOOKUP($A11,'Return Data'!$B$7:$R$2292,13,0)</f>
        <v>4.7202999999999999</v>
      </c>
      <c r="M11" s="66">
        <f t="shared" si="4"/>
        <v>5</v>
      </c>
      <c r="N11" s="65">
        <f>VLOOKUP($A11,'Return Data'!$B$7:$R$2292,17,0)</f>
        <v>9.1684999999999999</v>
      </c>
      <c r="O11" s="66">
        <f t="shared" si="5"/>
        <v>1</v>
      </c>
      <c r="P11" s="65">
        <f>VLOOKUP($A11,'Return Data'!$B$7:$R$2292,14,0)</f>
        <v>10.5055</v>
      </c>
      <c r="Q11" s="66">
        <f t="shared" si="6"/>
        <v>1</v>
      </c>
      <c r="R11" s="65">
        <f>VLOOKUP($A11,'Return Data'!$B$7:$R$2292,16,0)</f>
        <v>8.7601999999999993</v>
      </c>
      <c r="S11" s="67">
        <f t="shared" si="7"/>
        <v>2</v>
      </c>
    </row>
    <row r="12" spans="1:19" x14ac:dyDescent="0.3">
      <c r="A12" s="82" t="s">
        <v>573</v>
      </c>
      <c r="B12" s="64">
        <f>VLOOKUP($A12,'Return Data'!$B$7:$R$2292,3,0)</f>
        <v>44494</v>
      </c>
      <c r="C12" s="65">
        <f>VLOOKUP($A12,'Return Data'!$B$7:$R$2292,4,0)</f>
        <v>17.976600000000001</v>
      </c>
      <c r="D12" s="65">
        <f>VLOOKUP($A12,'Return Data'!$B$7:$R$2292,9,0)</f>
        <v>0.29480000000000001</v>
      </c>
      <c r="E12" s="66">
        <f t="shared" si="0"/>
        <v>16</v>
      </c>
      <c r="F12" s="65">
        <f>VLOOKUP($A12,'Return Data'!$B$7:$R$2292,10,0)</f>
        <v>3.9670000000000001</v>
      </c>
      <c r="G12" s="66">
        <f t="shared" si="1"/>
        <v>11</v>
      </c>
      <c r="H12" s="65">
        <f>VLOOKUP($A12,'Return Data'!$B$7:$R$2292,11,0)</f>
        <v>4.4268999999999998</v>
      </c>
      <c r="I12" s="66">
        <f t="shared" si="2"/>
        <v>12</v>
      </c>
      <c r="J12" s="65">
        <f>VLOOKUP($A12,'Return Data'!$B$7:$R$2292,12,0)</f>
        <v>4.2244000000000002</v>
      </c>
      <c r="K12" s="66">
        <f t="shared" si="3"/>
        <v>10</v>
      </c>
      <c r="L12" s="65">
        <f>VLOOKUP($A12,'Return Data'!$B$7:$R$2292,13,0)</f>
        <v>4.0488</v>
      </c>
      <c r="M12" s="66">
        <f t="shared" si="4"/>
        <v>11</v>
      </c>
      <c r="N12" s="65">
        <f>VLOOKUP($A12,'Return Data'!$B$7:$R$2292,17,0)</f>
        <v>6.7712000000000003</v>
      </c>
      <c r="O12" s="66">
        <f t="shared" si="5"/>
        <v>12</v>
      </c>
      <c r="P12" s="65">
        <f>VLOOKUP($A12,'Return Data'!$B$7:$R$2292,14,0)</f>
        <v>8.7532999999999994</v>
      </c>
      <c r="Q12" s="66">
        <f t="shared" si="6"/>
        <v>6</v>
      </c>
      <c r="R12" s="65">
        <f>VLOOKUP($A12,'Return Data'!$B$7:$R$2292,16,0)</f>
        <v>8.1259999999999994</v>
      </c>
      <c r="S12" s="67">
        <f t="shared" si="7"/>
        <v>10</v>
      </c>
    </row>
    <row r="13" spans="1:19" x14ac:dyDescent="0.3">
      <c r="A13" s="82" t="s">
        <v>576</v>
      </c>
      <c r="B13" s="64">
        <f>VLOOKUP($A13,'Return Data'!$B$7:$R$2292,3,0)</f>
        <v>44494</v>
      </c>
      <c r="C13" s="65">
        <f>VLOOKUP($A13,'Return Data'!$B$7:$R$2292,4,0)</f>
        <v>18.405000000000001</v>
      </c>
      <c r="D13" s="65">
        <f>VLOOKUP($A13,'Return Data'!$B$7:$R$2292,9,0)</f>
        <v>2.4296000000000002</v>
      </c>
      <c r="E13" s="66">
        <f t="shared" si="0"/>
        <v>3</v>
      </c>
      <c r="F13" s="65">
        <f>VLOOKUP($A13,'Return Data'!$B$7:$R$2292,10,0)</f>
        <v>4.7667000000000002</v>
      </c>
      <c r="G13" s="66">
        <f t="shared" si="1"/>
        <v>9</v>
      </c>
      <c r="H13" s="65">
        <f>VLOOKUP($A13,'Return Data'!$B$7:$R$2292,11,0)</f>
        <v>5.4302999999999999</v>
      </c>
      <c r="I13" s="66">
        <f t="shared" si="2"/>
        <v>7</v>
      </c>
      <c r="J13" s="65">
        <f>VLOOKUP($A13,'Return Data'!$B$7:$R$2292,12,0)</f>
        <v>4.3605</v>
      </c>
      <c r="K13" s="66">
        <f t="shared" si="3"/>
        <v>9</v>
      </c>
      <c r="L13" s="65">
        <f>VLOOKUP($A13,'Return Data'!$B$7:$R$2292,13,0)</f>
        <v>4.5873999999999997</v>
      </c>
      <c r="M13" s="66">
        <f t="shared" si="4"/>
        <v>6</v>
      </c>
      <c r="N13" s="65">
        <f>VLOOKUP($A13,'Return Data'!$B$7:$R$2292,17,0)</f>
        <v>7.5681000000000003</v>
      </c>
      <c r="O13" s="66">
        <f t="shared" si="5"/>
        <v>4</v>
      </c>
      <c r="P13" s="65">
        <f>VLOOKUP($A13,'Return Data'!$B$7:$R$2292,14,0)</f>
        <v>8.7937999999999992</v>
      </c>
      <c r="Q13" s="66">
        <f t="shared" si="6"/>
        <v>5</v>
      </c>
      <c r="R13" s="65">
        <f>VLOOKUP($A13,'Return Data'!$B$7:$R$2292,16,0)</f>
        <v>8.3703000000000003</v>
      </c>
      <c r="S13" s="67">
        <f t="shared" si="7"/>
        <v>3</v>
      </c>
    </row>
    <row r="14" spans="1:19" x14ac:dyDescent="0.3">
      <c r="A14" s="82" t="s">
        <v>577</v>
      </c>
      <c r="B14" s="64">
        <f>VLOOKUP($A14,'Return Data'!$B$7:$R$2292,3,0)</f>
        <v>44494</v>
      </c>
      <c r="C14" s="65">
        <f>VLOOKUP($A14,'Return Data'!$B$7:$R$2292,4,0)</f>
        <v>25.831299999999999</v>
      </c>
      <c r="D14" s="65">
        <f>VLOOKUP($A14,'Return Data'!$B$7:$R$2292,9,0)</f>
        <v>2.1324999999999998</v>
      </c>
      <c r="E14" s="66">
        <f t="shared" si="0"/>
        <v>4</v>
      </c>
      <c r="F14" s="65">
        <f>VLOOKUP($A14,'Return Data'!$B$7:$R$2292,10,0)</f>
        <v>6.5964999999999998</v>
      </c>
      <c r="G14" s="66">
        <f t="shared" si="1"/>
        <v>4</v>
      </c>
      <c r="H14" s="65">
        <f>VLOOKUP($A14,'Return Data'!$B$7:$R$2292,11,0)</f>
        <v>6.0148000000000001</v>
      </c>
      <c r="I14" s="66">
        <f t="shared" si="2"/>
        <v>4</v>
      </c>
      <c r="J14" s="65">
        <f>VLOOKUP($A14,'Return Data'!$B$7:$R$2292,12,0)</f>
        <v>4.8102999999999998</v>
      </c>
      <c r="K14" s="66">
        <f t="shared" si="3"/>
        <v>5</v>
      </c>
      <c r="L14" s="65">
        <f>VLOOKUP($A14,'Return Data'!$B$7:$R$2292,13,0)</f>
        <v>4.9809999999999999</v>
      </c>
      <c r="M14" s="66">
        <f t="shared" si="4"/>
        <v>2</v>
      </c>
      <c r="N14" s="65">
        <f>VLOOKUP($A14,'Return Data'!$B$7:$R$2292,17,0)</f>
        <v>7.3448000000000002</v>
      </c>
      <c r="O14" s="66">
        <f t="shared" si="5"/>
        <v>7</v>
      </c>
      <c r="P14" s="65">
        <f>VLOOKUP($A14,'Return Data'!$B$7:$R$2292,14,0)</f>
        <v>8.2574000000000005</v>
      </c>
      <c r="Q14" s="66">
        <f t="shared" si="6"/>
        <v>11</v>
      </c>
      <c r="R14" s="65">
        <f>VLOOKUP($A14,'Return Data'!$B$7:$R$2292,16,0)</f>
        <v>8.3584999999999994</v>
      </c>
      <c r="S14" s="67">
        <f t="shared" si="7"/>
        <v>5</v>
      </c>
    </row>
    <row r="15" spans="1:19" x14ac:dyDescent="0.3">
      <c r="A15" s="82" t="s">
        <v>580</v>
      </c>
      <c r="B15" s="64">
        <f>VLOOKUP($A15,'Return Data'!$B$7:$R$2292,3,0)</f>
        <v>44494</v>
      </c>
      <c r="C15" s="65">
        <f>VLOOKUP($A15,'Return Data'!$B$7:$R$2292,4,0)</f>
        <v>19.721800000000002</v>
      </c>
      <c r="D15" s="65">
        <f>VLOOKUP($A15,'Return Data'!$B$7:$R$2292,9,0)</f>
        <v>1.0935999999999999</v>
      </c>
      <c r="E15" s="66">
        <f t="shared" si="0"/>
        <v>12</v>
      </c>
      <c r="F15" s="65">
        <f>VLOOKUP($A15,'Return Data'!$B$7:$R$2292,10,0)</f>
        <v>3.23</v>
      </c>
      <c r="G15" s="66">
        <f t="shared" si="1"/>
        <v>17</v>
      </c>
      <c r="H15" s="65">
        <f>VLOOKUP($A15,'Return Data'!$B$7:$R$2292,11,0)</f>
        <v>4.1877000000000004</v>
      </c>
      <c r="I15" s="66">
        <f t="shared" si="2"/>
        <v>16</v>
      </c>
      <c r="J15" s="65">
        <f>VLOOKUP($A15,'Return Data'!$B$7:$R$2292,12,0)</f>
        <v>4.2211999999999996</v>
      </c>
      <c r="K15" s="66">
        <f t="shared" si="3"/>
        <v>11</v>
      </c>
      <c r="L15" s="65">
        <f>VLOOKUP($A15,'Return Data'!$B$7:$R$2292,13,0)</f>
        <v>4.0145999999999997</v>
      </c>
      <c r="M15" s="66">
        <f t="shared" si="4"/>
        <v>12</v>
      </c>
      <c r="N15" s="65">
        <f>VLOOKUP($A15,'Return Data'!$B$7:$R$2292,17,0)</f>
        <v>7.4218999999999999</v>
      </c>
      <c r="O15" s="66">
        <f t="shared" si="5"/>
        <v>6</v>
      </c>
      <c r="P15" s="65">
        <f>VLOOKUP($A15,'Return Data'!$B$7:$R$2292,14,0)</f>
        <v>9.3382000000000005</v>
      </c>
      <c r="Q15" s="66">
        <f t="shared" si="6"/>
        <v>2</v>
      </c>
      <c r="R15" s="65">
        <f>VLOOKUP($A15,'Return Data'!$B$7:$R$2292,16,0)</f>
        <v>8.1765000000000008</v>
      </c>
      <c r="S15" s="67">
        <f t="shared" si="7"/>
        <v>9</v>
      </c>
    </row>
    <row r="16" spans="1:19" x14ac:dyDescent="0.3">
      <c r="A16" s="82" t="s">
        <v>583</v>
      </c>
      <c r="B16" s="64">
        <f>VLOOKUP($A16,'Return Data'!$B$7:$R$2292,3,0)</f>
        <v>44494</v>
      </c>
      <c r="C16" s="65">
        <f>VLOOKUP($A16,'Return Data'!$B$7:$R$2292,4,0)</f>
        <v>1856.6677999999999</v>
      </c>
      <c r="D16" s="65">
        <f>VLOOKUP($A16,'Return Data'!$B$7:$R$2292,9,0)</f>
        <v>-1.6076999999999999</v>
      </c>
      <c r="E16" s="66">
        <f t="shared" si="0"/>
        <v>19</v>
      </c>
      <c r="F16" s="65">
        <f>VLOOKUP($A16,'Return Data'!$B$7:$R$2292,10,0)</f>
        <v>5.5270000000000001</v>
      </c>
      <c r="G16" s="66">
        <f t="shared" si="1"/>
        <v>5</v>
      </c>
      <c r="H16" s="65">
        <f>VLOOKUP($A16,'Return Data'!$B$7:$R$2292,11,0)</f>
        <v>5.0705999999999998</v>
      </c>
      <c r="I16" s="66">
        <f t="shared" si="2"/>
        <v>10</v>
      </c>
      <c r="J16" s="65">
        <f>VLOOKUP($A16,'Return Data'!$B$7:$R$2292,12,0)</f>
        <v>3.7581000000000002</v>
      </c>
      <c r="K16" s="66">
        <f t="shared" si="3"/>
        <v>16</v>
      </c>
      <c r="L16" s="65">
        <f>VLOOKUP($A16,'Return Data'!$B$7:$R$2292,13,0)</f>
        <v>3.4386999999999999</v>
      </c>
      <c r="M16" s="66">
        <f t="shared" si="4"/>
        <v>17</v>
      </c>
      <c r="N16" s="65">
        <f>VLOOKUP($A16,'Return Data'!$B$7:$R$2292,17,0)</f>
        <v>6.6653000000000002</v>
      </c>
      <c r="O16" s="66">
        <f t="shared" si="5"/>
        <v>14</v>
      </c>
      <c r="P16" s="65">
        <f>VLOOKUP($A16,'Return Data'!$B$7:$R$2292,14,0)</f>
        <v>7.8532000000000002</v>
      </c>
      <c r="Q16" s="66">
        <f t="shared" si="6"/>
        <v>14</v>
      </c>
      <c r="R16" s="65">
        <f>VLOOKUP($A16,'Return Data'!$B$7:$R$2292,16,0)</f>
        <v>7.2613000000000003</v>
      </c>
      <c r="S16" s="67">
        <f t="shared" si="7"/>
        <v>18</v>
      </c>
    </row>
    <row r="17" spans="1:19" x14ac:dyDescent="0.3">
      <c r="A17" s="82" t="s">
        <v>585</v>
      </c>
      <c r="B17" s="64">
        <f>VLOOKUP($A17,'Return Data'!$B$7:$R$2292,3,0)</f>
        <v>44494</v>
      </c>
      <c r="C17" s="65">
        <f>VLOOKUP($A17,'Return Data'!$B$7:$R$2292,4,0)</f>
        <v>52.193899999999999</v>
      </c>
      <c r="D17" s="65">
        <f>VLOOKUP($A17,'Return Data'!$B$7:$R$2292,9,0)</f>
        <v>5.0862999999999996</v>
      </c>
      <c r="E17" s="66">
        <f t="shared" si="0"/>
        <v>1</v>
      </c>
      <c r="F17" s="65">
        <f>VLOOKUP($A17,'Return Data'!$B$7:$R$2292,10,0)</f>
        <v>7.1546000000000003</v>
      </c>
      <c r="G17" s="66">
        <f t="shared" si="1"/>
        <v>3</v>
      </c>
      <c r="H17" s="65">
        <f>VLOOKUP($A17,'Return Data'!$B$7:$R$2292,11,0)</f>
        <v>6.7492000000000001</v>
      </c>
      <c r="I17" s="66">
        <f t="shared" si="2"/>
        <v>2</v>
      </c>
      <c r="J17" s="65">
        <f>VLOOKUP($A17,'Return Data'!$B$7:$R$2292,12,0)</f>
        <v>4.8731999999999998</v>
      </c>
      <c r="K17" s="66">
        <f t="shared" si="3"/>
        <v>4</v>
      </c>
      <c r="L17" s="65">
        <f>VLOOKUP($A17,'Return Data'!$B$7:$R$2292,13,0)</f>
        <v>4.8316999999999997</v>
      </c>
      <c r="M17" s="66">
        <f t="shared" si="4"/>
        <v>4</v>
      </c>
      <c r="N17" s="65">
        <f>VLOOKUP($A17,'Return Data'!$B$7:$R$2292,17,0)</f>
        <v>7.7259000000000002</v>
      </c>
      <c r="O17" s="66">
        <f t="shared" si="5"/>
        <v>2</v>
      </c>
      <c r="P17" s="65">
        <f>VLOOKUP($A17,'Return Data'!$B$7:$R$2292,14,0)</f>
        <v>9.1292000000000009</v>
      </c>
      <c r="Q17" s="66">
        <f t="shared" si="6"/>
        <v>3</v>
      </c>
      <c r="R17" s="65">
        <f>VLOOKUP($A17,'Return Data'!$B$7:$R$2292,16,0)</f>
        <v>7.5033000000000003</v>
      </c>
      <c r="S17" s="67">
        <f t="shared" si="7"/>
        <v>15</v>
      </c>
    </row>
    <row r="18" spans="1:19" x14ac:dyDescent="0.3">
      <c r="A18" s="82" t="s">
        <v>588</v>
      </c>
      <c r="B18" s="64">
        <f>VLOOKUP($A18,'Return Data'!$B$7:$R$2292,3,0)</f>
        <v>44494</v>
      </c>
      <c r="C18" s="65">
        <f>VLOOKUP($A18,'Return Data'!$B$7:$R$2292,4,0)</f>
        <v>19.911100000000001</v>
      </c>
      <c r="D18" s="65">
        <f>VLOOKUP($A18,'Return Data'!$B$7:$R$2292,9,0)</f>
        <v>0.17150000000000001</v>
      </c>
      <c r="E18" s="66">
        <f t="shared" si="0"/>
        <v>17</v>
      </c>
      <c r="F18" s="65">
        <f>VLOOKUP($A18,'Return Data'!$B$7:$R$2292,10,0)</f>
        <v>3.2565</v>
      </c>
      <c r="G18" s="66">
        <f t="shared" si="1"/>
        <v>16</v>
      </c>
      <c r="H18" s="65">
        <f>VLOOKUP($A18,'Return Data'!$B$7:$R$2292,11,0)</f>
        <v>4.2699999999999996</v>
      </c>
      <c r="I18" s="66">
        <f t="shared" si="2"/>
        <v>14</v>
      </c>
      <c r="J18" s="65">
        <f>VLOOKUP($A18,'Return Data'!$B$7:$R$2292,12,0)</f>
        <v>3.9474</v>
      </c>
      <c r="K18" s="66">
        <f t="shared" si="3"/>
        <v>15</v>
      </c>
      <c r="L18" s="65">
        <f>VLOOKUP($A18,'Return Data'!$B$7:$R$2292,13,0)</f>
        <v>3.9483999999999999</v>
      </c>
      <c r="M18" s="66">
        <f t="shared" si="4"/>
        <v>13</v>
      </c>
      <c r="N18" s="65">
        <f>VLOOKUP($A18,'Return Data'!$B$7:$R$2292,17,0)</f>
        <v>7.0529000000000002</v>
      </c>
      <c r="O18" s="66">
        <f t="shared" si="5"/>
        <v>10</v>
      </c>
      <c r="P18" s="65">
        <f>VLOOKUP($A18,'Return Data'!$B$7:$R$2292,14,0)</f>
        <v>7.9684999999999997</v>
      </c>
      <c r="Q18" s="66">
        <f t="shared" si="6"/>
        <v>13</v>
      </c>
      <c r="R18" s="65">
        <f>VLOOKUP($A18,'Return Data'!$B$7:$R$2292,16,0)</f>
        <v>5.0030999999999999</v>
      </c>
      <c r="S18" s="67">
        <f t="shared" si="7"/>
        <v>20</v>
      </c>
    </row>
    <row r="19" spans="1:19" x14ac:dyDescent="0.3">
      <c r="A19" s="82" t="s">
        <v>589</v>
      </c>
      <c r="B19" s="64">
        <f>VLOOKUP($A19,'Return Data'!$B$7:$R$2292,3,0)</f>
        <v>44494</v>
      </c>
      <c r="C19" s="65">
        <f>VLOOKUP($A19,'Return Data'!$B$7:$R$2292,4,0)</f>
        <v>27.985499999999998</v>
      </c>
      <c r="D19" s="65">
        <f>VLOOKUP($A19,'Return Data'!$B$7:$R$2292,9,0)</f>
        <v>0.84630000000000005</v>
      </c>
      <c r="E19" s="66">
        <f t="shared" si="0"/>
        <v>13</v>
      </c>
      <c r="F19" s="65">
        <f>VLOOKUP($A19,'Return Data'!$B$7:$R$2292,10,0)</f>
        <v>2.8485</v>
      </c>
      <c r="G19" s="66">
        <f t="shared" si="1"/>
        <v>19</v>
      </c>
      <c r="H19" s="65">
        <f>VLOOKUP($A19,'Return Data'!$B$7:$R$2292,11,0)</f>
        <v>3.4394</v>
      </c>
      <c r="I19" s="66">
        <f t="shared" si="2"/>
        <v>19</v>
      </c>
      <c r="J19" s="65">
        <f>VLOOKUP($A19,'Return Data'!$B$7:$R$2292,12,0)</f>
        <v>3.2669000000000001</v>
      </c>
      <c r="K19" s="66">
        <f t="shared" si="3"/>
        <v>17</v>
      </c>
      <c r="L19" s="65">
        <f>VLOOKUP($A19,'Return Data'!$B$7:$R$2292,13,0)</f>
        <v>3.036</v>
      </c>
      <c r="M19" s="66">
        <f t="shared" si="4"/>
        <v>20</v>
      </c>
      <c r="N19" s="65">
        <f>VLOOKUP($A19,'Return Data'!$B$7:$R$2292,17,0)</f>
        <v>5.8338000000000001</v>
      </c>
      <c r="O19" s="66">
        <f t="shared" si="5"/>
        <v>16</v>
      </c>
      <c r="P19" s="65">
        <f>VLOOKUP($A19,'Return Data'!$B$7:$R$2292,14,0)</f>
        <v>7.6234000000000002</v>
      </c>
      <c r="Q19" s="66">
        <f t="shared" si="6"/>
        <v>15</v>
      </c>
      <c r="R19" s="65">
        <f>VLOOKUP($A19,'Return Data'!$B$7:$R$2292,16,0)</f>
        <v>7.3993000000000002</v>
      </c>
      <c r="S19" s="67">
        <f t="shared" si="7"/>
        <v>16</v>
      </c>
    </row>
    <row r="20" spans="1:19" x14ac:dyDescent="0.3">
      <c r="A20" s="82" t="s">
        <v>591</v>
      </c>
      <c r="B20" s="64">
        <f>VLOOKUP($A20,'Return Data'!$B$7:$R$2292,3,0)</f>
        <v>44494</v>
      </c>
      <c r="C20" s="65">
        <f>VLOOKUP($A20,'Return Data'!$B$7:$R$2292,4,0)</f>
        <v>16.623000000000001</v>
      </c>
      <c r="D20" s="65">
        <f>VLOOKUP($A20,'Return Data'!$B$7:$R$2292,9,0)</f>
        <v>1.9653</v>
      </c>
      <c r="E20" s="66">
        <f t="shared" si="0"/>
        <v>6</v>
      </c>
      <c r="F20" s="65">
        <f>VLOOKUP($A20,'Return Data'!$B$7:$R$2292,10,0)</f>
        <v>5.0328999999999997</v>
      </c>
      <c r="G20" s="66">
        <f t="shared" si="1"/>
        <v>6</v>
      </c>
      <c r="H20" s="65">
        <f>VLOOKUP($A20,'Return Data'!$B$7:$R$2292,11,0)</f>
        <v>5.3517999999999999</v>
      </c>
      <c r="I20" s="66">
        <f t="shared" si="2"/>
        <v>9</v>
      </c>
      <c r="J20" s="65">
        <f>VLOOKUP($A20,'Return Data'!$B$7:$R$2292,12,0)</f>
        <v>4.7446999999999999</v>
      </c>
      <c r="K20" s="66">
        <f t="shared" si="3"/>
        <v>6</v>
      </c>
      <c r="L20" s="65">
        <f>VLOOKUP($A20,'Return Data'!$B$7:$R$2292,13,0)</f>
        <v>4.4295999999999998</v>
      </c>
      <c r="M20" s="66">
        <f t="shared" si="4"/>
        <v>7</v>
      </c>
      <c r="N20" s="65">
        <f>VLOOKUP($A20,'Return Data'!$B$7:$R$2292,17,0)</f>
        <v>7.6224999999999996</v>
      </c>
      <c r="O20" s="66">
        <f t="shared" si="5"/>
        <v>3</v>
      </c>
      <c r="P20" s="65">
        <f>VLOOKUP($A20,'Return Data'!$B$7:$R$2292,14,0)</f>
        <v>9.0852000000000004</v>
      </c>
      <c r="Q20" s="66">
        <f t="shared" si="6"/>
        <v>4</v>
      </c>
      <c r="R20" s="65">
        <f>VLOOKUP($A20,'Return Data'!$B$7:$R$2292,16,0)</f>
        <v>8.1951000000000001</v>
      </c>
      <c r="S20" s="67">
        <f t="shared" si="7"/>
        <v>8</v>
      </c>
    </row>
    <row r="21" spans="1:19" x14ac:dyDescent="0.3">
      <c r="A21" s="82" t="s">
        <v>593</v>
      </c>
      <c r="B21" s="64">
        <f>VLOOKUP($A21,'Return Data'!$B$7:$R$2292,3,0)</f>
        <v>44494</v>
      </c>
      <c r="C21" s="65">
        <f>VLOOKUP($A21,'Return Data'!$B$7:$R$2292,4,0)</f>
        <v>19.597100000000001</v>
      </c>
      <c r="D21" s="65">
        <f>VLOOKUP($A21,'Return Data'!$B$7:$R$2292,9,0)</f>
        <v>1.1005</v>
      </c>
      <c r="E21" s="66">
        <f t="shared" si="0"/>
        <v>11</v>
      </c>
      <c r="F21" s="65">
        <f>VLOOKUP($A21,'Return Data'!$B$7:$R$2292,10,0)</f>
        <v>4.9646999999999997</v>
      </c>
      <c r="G21" s="66">
        <f t="shared" si="1"/>
        <v>8</v>
      </c>
      <c r="H21" s="65">
        <f>VLOOKUP($A21,'Return Data'!$B$7:$R$2292,11,0)</f>
        <v>5.4863</v>
      </c>
      <c r="I21" s="66">
        <f t="shared" si="2"/>
        <v>6</v>
      </c>
      <c r="J21" s="65">
        <f>VLOOKUP($A21,'Return Data'!$B$7:$R$2292,12,0)</f>
        <v>4.6919000000000004</v>
      </c>
      <c r="K21" s="66">
        <f t="shared" si="3"/>
        <v>7</v>
      </c>
      <c r="L21" s="65">
        <f>VLOOKUP($A21,'Return Data'!$B$7:$R$2292,13,0)</f>
        <v>4.3658999999999999</v>
      </c>
      <c r="M21" s="66">
        <f t="shared" si="4"/>
        <v>9</v>
      </c>
      <c r="N21" s="65">
        <f>VLOOKUP($A21,'Return Data'!$B$7:$R$2292,17,0)</f>
        <v>7.2072000000000003</v>
      </c>
      <c r="O21" s="66">
        <f t="shared" si="5"/>
        <v>9</v>
      </c>
      <c r="P21" s="65">
        <f>VLOOKUP($A21,'Return Data'!$B$7:$R$2292,14,0)</f>
        <v>8.6659000000000006</v>
      </c>
      <c r="Q21" s="66">
        <f t="shared" si="6"/>
        <v>8</v>
      </c>
      <c r="R21" s="65">
        <f>VLOOKUP($A21,'Return Data'!$B$7:$R$2292,16,0)</f>
        <v>8.0998000000000001</v>
      </c>
      <c r="S21" s="67">
        <f t="shared" si="7"/>
        <v>11</v>
      </c>
    </row>
    <row r="22" spans="1:19" x14ac:dyDescent="0.3">
      <c r="A22" s="82" t="s">
        <v>596</v>
      </c>
      <c r="B22" s="64">
        <f>VLOOKUP($A22,'Return Data'!$B$7:$R$2292,3,0)</f>
        <v>44494</v>
      </c>
      <c r="C22" s="65">
        <f>VLOOKUP($A22,'Return Data'!$B$7:$R$2292,4,0)</f>
        <v>2515.8789000000002</v>
      </c>
      <c r="D22" s="65">
        <f>VLOOKUP($A22,'Return Data'!$B$7:$R$2292,9,0)</f>
        <v>0.63859999999999995</v>
      </c>
      <c r="E22" s="66">
        <f t="shared" si="0"/>
        <v>15</v>
      </c>
      <c r="F22" s="65">
        <f>VLOOKUP($A22,'Return Data'!$B$7:$R$2292,10,0)</f>
        <v>3.7422</v>
      </c>
      <c r="G22" s="66">
        <f t="shared" si="1"/>
        <v>13</v>
      </c>
      <c r="H22" s="65">
        <f>VLOOKUP($A22,'Return Data'!$B$7:$R$2292,11,0)</f>
        <v>4.3849999999999998</v>
      </c>
      <c r="I22" s="66">
        <f t="shared" si="2"/>
        <v>13</v>
      </c>
      <c r="J22" s="65">
        <f>VLOOKUP($A22,'Return Data'!$B$7:$R$2292,12,0)</f>
        <v>3.1696</v>
      </c>
      <c r="K22" s="66">
        <f t="shared" si="3"/>
        <v>19</v>
      </c>
      <c r="L22" s="65">
        <f>VLOOKUP($A22,'Return Data'!$B$7:$R$2292,13,0)</f>
        <v>3.5019999999999998</v>
      </c>
      <c r="M22" s="66">
        <f t="shared" si="4"/>
        <v>16</v>
      </c>
      <c r="N22" s="65">
        <f>VLOOKUP($A22,'Return Data'!$B$7:$R$2292,17,0)</f>
        <v>6.9142999999999999</v>
      </c>
      <c r="O22" s="66">
        <f t="shared" si="5"/>
        <v>11</v>
      </c>
      <c r="P22" s="65">
        <f>VLOOKUP($A22,'Return Data'!$B$7:$R$2292,14,0)</f>
        <v>8.1014999999999997</v>
      </c>
      <c r="Q22" s="66">
        <f t="shared" si="6"/>
        <v>12</v>
      </c>
      <c r="R22" s="65">
        <f>VLOOKUP($A22,'Return Data'!$B$7:$R$2292,16,0)</f>
        <v>7.9560000000000004</v>
      </c>
      <c r="S22" s="67">
        <f t="shared" si="7"/>
        <v>13</v>
      </c>
    </row>
    <row r="23" spans="1:19" x14ac:dyDescent="0.3">
      <c r="A23" s="82" t="s">
        <v>597</v>
      </c>
      <c r="B23" s="64">
        <f>VLOOKUP($A23,'Return Data'!$B$7:$R$2292,3,0)</f>
        <v>44494</v>
      </c>
      <c r="C23" s="65">
        <f>VLOOKUP($A23,'Return Data'!$B$7:$R$2292,4,0)</f>
        <v>34.459600000000002</v>
      </c>
      <c r="D23" s="65">
        <f>VLOOKUP($A23,'Return Data'!$B$7:$R$2292,9,0)</f>
        <v>6.1499999999999999E-2</v>
      </c>
      <c r="E23" s="66">
        <f t="shared" si="0"/>
        <v>18</v>
      </c>
      <c r="F23" s="65">
        <f>VLOOKUP($A23,'Return Data'!$B$7:$R$2292,10,0)</f>
        <v>2.2747999999999999</v>
      </c>
      <c r="G23" s="66">
        <f t="shared" si="1"/>
        <v>20</v>
      </c>
      <c r="H23" s="65">
        <f>VLOOKUP($A23,'Return Data'!$B$7:$R$2292,11,0)</f>
        <v>2.7940999999999998</v>
      </c>
      <c r="I23" s="66">
        <f t="shared" si="2"/>
        <v>20</v>
      </c>
      <c r="J23" s="65">
        <f>VLOOKUP($A23,'Return Data'!$B$7:$R$2292,12,0)</f>
        <v>3.0611000000000002</v>
      </c>
      <c r="K23" s="66">
        <f t="shared" si="3"/>
        <v>20</v>
      </c>
      <c r="L23" s="65">
        <f>VLOOKUP($A23,'Return Data'!$B$7:$R$2292,13,0)</f>
        <v>3.0996000000000001</v>
      </c>
      <c r="M23" s="66">
        <f t="shared" si="4"/>
        <v>18</v>
      </c>
      <c r="N23" s="65">
        <f>VLOOKUP($A23,'Return Data'!$B$7:$R$2292,17,0)</f>
        <v>5.6280000000000001</v>
      </c>
      <c r="O23" s="66">
        <f t="shared" si="5"/>
        <v>17</v>
      </c>
      <c r="P23" s="65">
        <f>VLOOKUP($A23,'Return Data'!$B$7:$R$2292,14,0)</f>
        <v>7.4778000000000002</v>
      </c>
      <c r="Q23" s="66">
        <f t="shared" si="6"/>
        <v>16</v>
      </c>
      <c r="R23" s="65">
        <f>VLOOKUP($A23,'Return Data'!$B$7:$R$2292,16,0)</f>
        <v>7.6280999999999999</v>
      </c>
      <c r="S23" s="67">
        <f t="shared" si="7"/>
        <v>14</v>
      </c>
    </row>
    <row r="24" spans="1:19" x14ac:dyDescent="0.3">
      <c r="A24" s="82" t="s">
        <v>600</v>
      </c>
      <c r="B24" s="64">
        <f>VLOOKUP($A24,'Return Data'!$B$7:$R$2292,3,0)</f>
        <v>44494</v>
      </c>
      <c r="C24" s="65">
        <f>VLOOKUP($A24,'Return Data'!$B$7:$R$2292,4,0)</f>
        <v>11.567500000000001</v>
      </c>
      <c r="D24" s="65">
        <f>VLOOKUP($A24,'Return Data'!$B$7:$R$2292,9,0)</f>
        <v>2.4990999999999999</v>
      </c>
      <c r="E24" s="66">
        <f t="shared" si="0"/>
        <v>2</v>
      </c>
      <c r="F24" s="65">
        <f>VLOOKUP($A24,'Return Data'!$B$7:$R$2292,10,0)</f>
        <v>4.9669999999999996</v>
      </c>
      <c r="G24" s="66">
        <f t="shared" si="1"/>
        <v>7</v>
      </c>
      <c r="H24" s="65">
        <f>VLOOKUP($A24,'Return Data'!$B$7:$R$2292,11,0)</f>
        <v>5.5159000000000002</v>
      </c>
      <c r="I24" s="66">
        <f t="shared" si="2"/>
        <v>5</v>
      </c>
      <c r="J24" s="65">
        <f>VLOOKUP($A24,'Return Data'!$B$7:$R$2292,12,0)</f>
        <v>4.1826999999999996</v>
      </c>
      <c r="K24" s="66">
        <f t="shared" si="3"/>
        <v>12</v>
      </c>
      <c r="L24" s="65">
        <f>VLOOKUP($A24,'Return Data'!$B$7:$R$2292,13,0)</f>
        <v>4.3487</v>
      </c>
      <c r="M24" s="66">
        <f t="shared" si="4"/>
        <v>10</v>
      </c>
      <c r="N24" s="65"/>
      <c r="O24" s="66"/>
      <c r="P24" s="65"/>
      <c r="Q24" s="66"/>
      <c r="R24" s="65">
        <f>VLOOKUP($A24,'Return Data'!$B$7:$R$2292,16,0)</f>
        <v>7.3845000000000001</v>
      </c>
      <c r="S24" s="67">
        <f t="shared" si="7"/>
        <v>17</v>
      </c>
    </row>
    <row r="25" spans="1:19" x14ac:dyDescent="0.3">
      <c r="A25" s="82" t="s">
        <v>602</v>
      </c>
      <c r="B25" s="64">
        <f>VLOOKUP($A25,'Return Data'!$B$7:$R$2292,3,0)</f>
        <v>44494</v>
      </c>
      <c r="C25" s="65">
        <f>VLOOKUP($A25,'Return Data'!$B$7:$R$2292,4,0)</f>
        <v>16.477699999999999</v>
      </c>
      <c r="D25" s="65">
        <f>VLOOKUP($A25,'Return Data'!$B$7:$R$2292,9,0)</f>
        <v>2.0257000000000001</v>
      </c>
      <c r="E25" s="66">
        <f t="shared" si="0"/>
        <v>5</v>
      </c>
      <c r="F25" s="65">
        <f>VLOOKUP($A25,'Return Data'!$B$7:$R$2292,10,0)</f>
        <v>3.1644000000000001</v>
      </c>
      <c r="G25" s="66">
        <f t="shared" si="1"/>
        <v>18</v>
      </c>
      <c r="H25" s="65">
        <f>VLOOKUP($A25,'Return Data'!$B$7:$R$2292,11,0)</f>
        <v>3.5581</v>
      </c>
      <c r="I25" s="66">
        <f t="shared" si="2"/>
        <v>18</v>
      </c>
      <c r="J25" s="65">
        <f>VLOOKUP($A25,'Return Data'!$B$7:$R$2292,12,0)</f>
        <v>3.2624</v>
      </c>
      <c r="K25" s="66">
        <f t="shared" si="3"/>
        <v>18</v>
      </c>
      <c r="L25" s="65">
        <f>VLOOKUP($A25,'Return Data'!$B$7:$R$2292,13,0)</f>
        <v>3.0668000000000002</v>
      </c>
      <c r="M25" s="66">
        <f t="shared" si="4"/>
        <v>19</v>
      </c>
      <c r="N25" s="65">
        <f>VLOOKUP($A25,'Return Data'!$B$7:$R$2292,17,0)</f>
        <v>6.1471</v>
      </c>
      <c r="O25" s="66">
        <f>RANK(N25,N$8:N$27,0)</f>
        <v>15</v>
      </c>
      <c r="P25" s="65">
        <f>VLOOKUP($A25,'Return Data'!$B$7:$R$2292,14,0)</f>
        <v>3.9944000000000002</v>
      </c>
      <c r="Q25" s="66">
        <f>RANK(P25,P$8:P$27,0)</f>
        <v>17</v>
      </c>
      <c r="R25" s="65">
        <f>VLOOKUP($A25,'Return Data'!$B$7:$R$2292,16,0)</f>
        <v>6.6752000000000002</v>
      </c>
      <c r="S25" s="67">
        <f t="shared" si="7"/>
        <v>19</v>
      </c>
    </row>
    <row r="26" spans="1:19" x14ac:dyDescent="0.3">
      <c r="A26" s="82" t="s">
        <v>714</v>
      </c>
      <c r="B26" s="64">
        <f>VLOOKUP($A26,'Return Data'!$B$7:$R$2292,3,0)</f>
        <v>44494</v>
      </c>
      <c r="C26" s="65">
        <f>VLOOKUP($A26,'Return Data'!$B$7:$R$2292,4,0)</f>
        <v>1150.5455999999999</v>
      </c>
      <c r="D26" s="65">
        <f>VLOOKUP($A26,'Return Data'!$B$7:$R$2292,9,0)</f>
        <v>1.6834</v>
      </c>
      <c r="E26" s="66">
        <f t="shared" si="0"/>
        <v>9</v>
      </c>
      <c r="F26" s="65">
        <f>VLOOKUP($A26,'Return Data'!$B$7:$R$2292,10,0)</f>
        <v>3.9639000000000002</v>
      </c>
      <c r="G26" s="66">
        <f t="shared" si="1"/>
        <v>12</v>
      </c>
      <c r="H26" s="65">
        <f>VLOOKUP($A26,'Return Data'!$B$7:$R$2292,11,0)</f>
        <v>4.9138000000000002</v>
      </c>
      <c r="I26" s="66">
        <f t="shared" si="2"/>
        <v>11</v>
      </c>
      <c r="J26" s="65">
        <f>VLOOKUP($A26,'Return Data'!$B$7:$R$2292,12,0)</f>
        <v>5.1219000000000001</v>
      </c>
      <c r="K26" s="66">
        <f t="shared" si="3"/>
        <v>2</v>
      </c>
      <c r="L26" s="65">
        <f>VLOOKUP($A26,'Return Data'!$B$7:$R$2292,13,0)</f>
        <v>4.9138999999999999</v>
      </c>
      <c r="M26" s="66">
        <f t="shared" ref="M26:M27" si="8">RANK(L26,L$8:L$27,0)</f>
        <v>3</v>
      </c>
      <c r="N26" s="65"/>
      <c r="O26" s="66"/>
      <c r="P26" s="65"/>
      <c r="Q26" s="66"/>
      <c r="R26" s="65">
        <f>VLOOKUP($A26,'Return Data'!$B$7:$R$2292,16,0)</f>
        <v>7.9638</v>
      </c>
      <c r="S26" s="67">
        <f t="shared" si="7"/>
        <v>12</v>
      </c>
    </row>
    <row r="27" spans="1:19" x14ac:dyDescent="0.3">
      <c r="A27" s="82" t="s">
        <v>715</v>
      </c>
      <c r="B27" s="64">
        <f>VLOOKUP($A27,'Return Data'!$B$7:$R$2292,3,0)</f>
        <v>44494</v>
      </c>
      <c r="C27" s="65">
        <f>VLOOKUP($A27,'Return Data'!$B$7:$R$2292,4,0)</f>
        <v>1182.1627000000001</v>
      </c>
      <c r="D27" s="65">
        <f>VLOOKUP($A27,'Return Data'!$B$7:$R$2292,9,0)</f>
        <v>1.4370000000000001</v>
      </c>
      <c r="E27" s="66">
        <f t="shared" si="0"/>
        <v>10</v>
      </c>
      <c r="F27" s="65">
        <f>VLOOKUP($A27,'Return Data'!$B$7:$R$2292,10,0)</f>
        <v>8.2369000000000003</v>
      </c>
      <c r="G27" s="66">
        <f t="shared" si="1"/>
        <v>1</v>
      </c>
      <c r="H27" s="65">
        <f>VLOOKUP($A27,'Return Data'!$B$7:$R$2292,11,0)</f>
        <v>7.0502000000000002</v>
      </c>
      <c r="I27" s="66">
        <f t="shared" si="2"/>
        <v>1</v>
      </c>
      <c r="J27" s="65">
        <f>VLOOKUP($A27,'Return Data'!$B$7:$R$2292,12,0)</f>
        <v>5.9318999999999997</v>
      </c>
      <c r="K27" s="66">
        <f t="shared" si="3"/>
        <v>1</v>
      </c>
      <c r="L27" s="65">
        <f>VLOOKUP($A27,'Return Data'!$B$7:$R$2292,13,0)</f>
        <v>5.4744000000000002</v>
      </c>
      <c r="M27" s="66">
        <f t="shared" si="8"/>
        <v>1</v>
      </c>
      <c r="N27" s="65"/>
      <c r="O27" s="66"/>
      <c r="P27" s="65"/>
      <c r="Q27" s="66"/>
      <c r="R27" s="65">
        <f>VLOOKUP($A27,'Return Data'!$B$7:$R$2292,16,0)</f>
        <v>9.5820000000000007</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1.1852049999999998</v>
      </c>
      <c r="E29" s="88"/>
      <c r="F29" s="89">
        <f>AVERAGE(F8:F27)</f>
        <v>4.6577399999999995</v>
      </c>
      <c r="G29" s="88"/>
      <c r="H29" s="89">
        <f>AVERAGE(H8:H27)</f>
        <v>4.9480249999999995</v>
      </c>
      <c r="I29" s="88"/>
      <c r="J29" s="89">
        <f>AVERAGE(J8:J27)</f>
        <v>4.2610899999999994</v>
      </c>
      <c r="K29" s="88"/>
      <c r="L29" s="89">
        <f>AVERAGE(L8:L27)</f>
        <v>4.141635</v>
      </c>
      <c r="M29" s="88"/>
      <c r="N29" s="89">
        <f>AVERAGE(N8:N27)</f>
        <v>7.0928235294117634</v>
      </c>
      <c r="O29" s="88"/>
      <c r="P29" s="89">
        <f>AVERAGE(P8:P27)</f>
        <v>8.3145823529411764</v>
      </c>
      <c r="Q29" s="88"/>
      <c r="R29" s="89">
        <f>AVERAGE(R8:R27)</f>
        <v>7.8679949999999987</v>
      </c>
      <c r="S29" s="90"/>
    </row>
    <row r="30" spans="1:19" x14ac:dyDescent="0.3">
      <c r="A30" s="87" t="s">
        <v>28</v>
      </c>
      <c r="B30" s="88"/>
      <c r="C30" s="88"/>
      <c r="D30" s="89">
        <f>MIN(D8:D27)</f>
        <v>-2.5247999999999999</v>
      </c>
      <c r="E30" s="88"/>
      <c r="F30" s="89">
        <f>MIN(F8:F27)</f>
        <v>2.2747999999999999</v>
      </c>
      <c r="G30" s="88"/>
      <c r="H30" s="89">
        <f>MIN(H8:H27)</f>
        <v>2.7940999999999998</v>
      </c>
      <c r="I30" s="88"/>
      <c r="J30" s="89">
        <f>MIN(J8:J27)</f>
        <v>3.0611000000000002</v>
      </c>
      <c r="K30" s="88"/>
      <c r="L30" s="89">
        <f>MIN(L8:L27)</f>
        <v>3.036</v>
      </c>
      <c r="M30" s="88"/>
      <c r="N30" s="89">
        <f>MIN(N8:N27)</f>
        <v>5.6280000000000001</v>
      </c>
      <c r="O30" s="88"/>
      <c r="P30" s="89">
        <f>MIN(P8:P27)</f>
        <v>3.9944000000000002</v>
      </c>
      <c r="Q30" s="88"/>
      <c r="R30" s="89">
        <f>MIN(R8:R27)</f>
        <v>5.0030999999999999</v>
      </c>
      <c r="S30" s="90"/>
    </row>
    <row r="31" spans="1:19" ht="15" thickBot="1" x14ac:dyDescent="0.35">
      <c r="A31" s="91" t="s">
        <v>29</v>
      </c>
      <c r="B31" s="92"/>
      <c r="C31" s="92"/>
      <c r="D31" s="93">
        <f>MAX(D8:D27)</f>
        <v>5.0862999999999996</v>
      </c>
      <c r="E31" s="92"/>
      <c r="F31" s="93">
        <f>MAX(F8:F27)</f>
        <v>8.2369000000000003</v>
      </c>
      <c r="G31" s="92"/>
      <c r="H31" s="93">
        <f>MAX(H8:H27)</f>
        <v>7.0502000000000002</v>
      </c>
      <c r="I31" s="92"/>
      <c r="J31" s="93">
        <f>MAX(J8:J27)</f>
        <v>5.9318999999999997</v>
      </c>
      <c r="K31" s="92"/>
      <c r="L31" s="93">
        <f>MAX(L8:L27)</f>
        <v>5.4744000000000002</v>
      </c>
      <c r="M31" s="92"/>
      <c r="N31" s="93">
        <f>MAX(N8:N27)</f>
        <v>9.1684999999999999</v>
      </c>
      <c r="O31" s="92"/>
      <c r="P31" s="93">
        <f>MAX(P8:P27)</f>
        <v>10.5055</v>
      </c>
      <c r="Q31" s="92"/>
      <c r="R31" s="93">
        <f>MAX(R8:R27)</f>
        <v>9.5820000000000007</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Data'!$B$7:$R$2292,3,0)</f>
        <v>44494</v>
      </c>
      <c r="C8" s="65">
        <f>VLOOKUP($A8,'Return Data'!$B$7:$R$2292,4,0)</f>
        <v>4388.9261999999999</v>
      </c>
      <c r="D8" s="65">
        <f>VLOOKUP($A8,'Return Data'!$B$7:$R$2292,9,0)</f>
        <v>46.293399999999998</v>
      </c>
      <c r="E8" s="66">
        <f>RANK(D8,D$8:D$18,0)</f>
        <v>3</v>
      </c>
      <c r="F8" s="65">
        <f>VLOOKUP($A8,'Return Data'!$B$7:$R$2292,10,0)</f>
        <v>0.92079999999999995</v>
      </c>
      <c r="G8" s="66">
        <f>RANK(F8,F$8:F$18,0)</f>
        <v>4</v>
      </c>
      <c r="H8" s="65">
        <f>VLOOKUP($A8,'Return Data'!$B$7:$R$2292,11,0)</f>
        <v>1.5952999999999999</v>
      </c>
      <c r="I8" s="66">
        <f>RANK(H8,H$8:H$18,0)</f>
        <v>2</v>
      </c>
      <c r="J8" s="65">
        <f>VLOOKUP($A8,'Return Data'!$B$7:$R$2292,12,0)</f>
        <v>-3.3231000000000002</v>
      </c>
      <c r="K8" s="66">
        <f>RANK(J8,J$8:J$18,0)</f>
        <v>3</v>
      </c>
      <c r="L8" s="65">
        <f>VLOOKUP($A8,'Return Data'!$B$7:$R$2292,13,0)</f>
        <v>-6.1938000000000004</v>
      </c>
      <c r="M8" s="66">
        <f>RANK(L8,L$8:L$18,0)</f>
        <v>3</v>
      </c>
      <c r="N8" s="65">
        <f>VLOOKUP($A8,'Return Data'!$B$7:$R$2292,17,0)</f>
        <v>10.822900000000001</v>
      </c>
      <c r="O8" s="66">
        <f>RANK(N8,N$8:N$18,0)</f>
        <v>1</v>
      </c>
      <c r="P8" s="65">
        <f>VLOOKUP($A8,'Return Data'!$B$7:$R$2292,14,0)</f>
        <v>13.7919</v>
      </c>
      <c r="Q8" s="66">
        <f>RANK(P8,P$8:P$18,0)</f>
        <v>2</v>
      </c>
      <c r="R8" s="65">
        <f>VLOOKUP($A8,'Return Data'!$B$7:$R$2292,16,0)</f>
        <v>6.6925999999999997</v>
      </c>
      <c r="S8" s="67">
        <f>RANK(R8,R$8:R$18,0)</f>
        <v>10</v>
      </c>
    </row>
    <row r="9" spans="1:19" x14ac:dyDescent="0.3">
      <c r="A9" s="82" t="s">
        <v>878</v>
      </c>
      <c r="B9" s="64">
        <f>VLOOKUP($A9,'Return Data'!$B$7:$R$2292,3,0)</f>
        <v>44494</v>
      </c>
      <c r="C9" s="65">
        <f>VLOOKUP($A9,'Return Data'!$B$7:$R$2292,4,0)</f>
        <v>41.605699999999999</v>
      </c>
      <c r="D9" s="65">
        <f>VLOOKUP($A9,'Return Data'!$B$7:$R$2292,9,0)</f>
        <v>46.132800000000003</v>
      </c>
      <c r="E9" s="66">
        <f t="shared" ref="E9:E18" si="0">RANK(D9,D$8:D$18,0)</f>
        <v>9</v>
      </c>
      <c r="F9" s="65">
        <f>VLOOKUP($A9,'Return Data'!$B$7:$R$2292,10,0)</f>
        <v>0.89149999999999996</v>
      </c>
      <c r="G9" s="66">
        <f t="shared" ref="G9:G18" si="1">RANK(F9,F$8:F$18,0)</f>
        <v>5</v>
      </c>
      <c r="H9" s="65">
        <f>VLOOKUP($A9,'Return Data'!$B$7:$R$2292,11,0)</f>
        <v>1.5259</v>
      </c>
      <c r="I9" s="66">
        <f t="shared" ref="I9:I18" si="2">RANK(H9,H$8:H$18,0)</f>
        <v>4</v>
      </c>
      <c r="J9" s="65">
        <f>VLOOKUP($A9,'Return Data'!$B$7:$R$2292,12,0)</f>
        <v>-3.2890000000000001</v>
      </c>
      <c r="K9" s="66">
        <f t="shared" ref="K9:K18" si="3">RANK(J9,J$8:J$18,0)</f>
        <v>2</v>
      </c>
      <c r="L9" s="65">
        <f>VLOOKUP($A9,'Return Data'!$B$7:$R$2292,13,0)</f>
        <v>-6.1345000000000001</v>
      </c>
      <c r="M9" s="66">
        <f t="shared" ref="M9:M18" si="4">RANK(L9,L$8:L$18,0)</f>
        <v>2</v>
      </c>
      <c r="N9" s="65">
        <f>VLOOKUP($A9,'Return Data'!$B$7:$R$2292,17,0)</f>
        <v>10.526199999999999</v>
      </c>
      <c r="O9" s="66">
        <f t="shared" ref="O9:O18" si="5">RANK(N9,N$8:N$18,0)</f>
        <v>5</v>
      </c>
      <c r="P9" s="65">
        <f>VLOOKUP($A9,'Return Data'!$B$7:$R$2292,14,0)</f>
        <v>13.7713</v>
      </c>
      <c r="Q9" s="66">
        <f t="shared" ref="Q9:Q18" si="6">RANK(P9,P$8:P$18,0)</f>
        <v>3</v>
      </c>
      <c r="R9" s="65">
        <f>VLOOKUP($A9,'Return Data'!$B$7:$R$2292,16,0)</f>
        <v>6.7790999999999997</v>
      </c>
      <c r="S9" s="67">
        <f t="shared" ref="S9:S18" si="7">RANK(R9,R$8:R$18,0)</f>
        <v>9</v>
      </c>
    </row>
    <row r="10" spans="1:19" x14ac:dyDescent="0.3">
      <c r="A10" s="82" t="s">
        <v>881</v>
      </c>
      <c r="B10" s="64">
        <f>VLOOKUP($A10,'Return Data'!$B$7:$R$2292,3,0)</f>
        <v>44494</v>
      </c>
      <c r="C10" s="65">
        <f>VLOOKUP($A10,'Return Data'!$B$7:$R$2292,4,0)</f>
        <v>42.744900000000001</v>
      </c>
      <c r="D10" s="65">
        <f>VLOOKUP($A10,'Return Data'!$B$7:$R$2292,9,0)</f>
        <v>45.997399999999999</v>
      </c>
      <c r="E10" s="66">
        <f t="shared" si="0"/>
        <v>11</v>
      </c>
      <c r="F10" s="65">
        <f>VLOOKUP($A10,'Return Data'!$B$7:$R$2292,10,0)</f>
        <v>0.82389999999999997</v>
      </c>
      <c r="G10" s="66">
        <f t="shared" si="1"/>
        <v>9</v>
      </c>
      <c r="H10" s="65">
        <f>VLOOKUP($A10,'Return Data'!$B$7:$R$2292,11,0)</f>
        <v>1.4446000000000001</v>
      </c>
      <c r="I10" s="66">
        <f t="shared" si="2"/>
        <v>8</v>
      </c>
      <c r="J10" s="65">
        <f>VLOOKUP($A10,'Return Data'!$B$7:$R$2292,12,0)</f>
        <v>-3.4417</v>
      </c>
      <c r="K10" s="66">
        <f t="shared" si="3"/>
        <v>8</v>
      </c>
      <c r="L10" s="65">
        <f>VLOOKUP($A10,'Return Data'!$B$7:$R$2292,13,0)</f>
        <v>-6.2935999999999996</v>
      </c>
      <c r="M10" s="66">
        <f t="shared" si="4"/>
        <v>8</v>
      </c>
      <c r="N10" s="65">
        <f>VLOOKUP($A10,'Return Data'!$B$7:$R$2292,17,0)</f>
        <v>10.4681</v>
      </c>
      <c r="O10" s="66">
        <f t="shared" si="5"/>
        <v>7</v>
      </c>
      <c r="P10" s="65">
        <f>VLOOKUP($A10,'Return Data'!$B$7:$R$2292,14,0)</f>
        <v>13.434200000000001</v>
      </c>
      <c r="Q10" s="66">
        <f t="shared" si="6"/>
        <v>10</v>
      </c>
      <c r="R10" s="65">
        <f>VLOOKUP($A10,'Return Data'!$B$7:$R$2292,16,0)</f>
        <v>8.0202000000000009</v>
      </c>
      <c r="S10" s="67">
        <f t="shared" si="7"/>
        <v>7</v>
      </c>
    </row>
    <row r="11" spans="1:19" x14ac:dyDescent="0.3">
      <c r="A11" s="82" t="s">
        <v>883</v>
      </c>
      <c r="B11" s="64">
        <f>VLOOKUP($A11,'Return Data'!$B$7:$R$2292,3,0)</f>
        <v>44494</v>
      </c>
      <c r="C11" s="65">
        <f>VLOOKUP($A11,'Return Data'!$B$7:$R$2292,4,0)</f>
        <v>42.6601</v>
      </c>
      <c r="D11" s="65">
        <f>VLOOKUP($A11,'Return Data'!$B$7:$R$2292,9,0)</f>
        <v>46.250399999999999</v>
      </c>
      <c r="E11" s="66">
        <f t="shared" si="0"/>
        <v>5</v>
      </c>
      <c r="F11" s="65">
        <f>VLOOKUP($A11,'Return Data'!$B$7:$R$2292,10,0)</f>
        <v>0.92149999999999999</v>
      </c>
      <c r="G11" s="66">
        <f t="shared" si="1"/>
        <v>3</v>
      </c>
      <c r="H11" s="65">
        <f>VLOOKUP($A11,'Return Data'!$B$7:$R$2292,11,0)</f>
        <v>1.4948999999999999</v>
      </c>
      <c r="I11" s="66">
        <f t="shared" si="2"/>
        <v>6</v>
      </c>
      <c r="J11" s="65">
        <f>VLOOKUP($A11,'Return Data'!$B$7:$R$2292,12,0)</f>
        <v>-3.4361000000000002</v>
      </c>
      <c r="K11" s="66">
        <f t="shared" si="3"/>
        <v>7</v>
      </c>
      <c r="L11" s="65">
        <f>VLOOKUP($A11,'Return Data'!$B$7:$R$2292,13,0)</f>
        <v>-6.2675000000000001</v>
      </c>
      <c r="M11" s="66">
        <f t="shared" si="4"/>
        <v>7</v>
      </c>
      <c r="N11" s="65">
        <f>VLOOKUP($A11,'Return Data'!$B$7:$R$2292,17,0)</f>
        <v>10.287000000000001</v>
      </c>
      <c r="O11" s="66">
        <f t="shared" si="5"/>
        <v>10</v>
      </c>
      <c r="P11" s="65">
        <f>VLOOKUP($A11,'Return Data'!$B$7:$R$2292,14,0)</f>
        <v>13.463699999999999</v>
      </c>
      <c r="Q11" s="66">
        <f t="shared" si="6"/>
        <v>8</v>
      </c>
      <c r="R11" s="65">
        <f>VLOOKUP($A11,'Return Data'!$B$7:$R$2292,16,0)</f>
        <v>7.5423</v>
      </c>
      <c r="S11" s="67">
        <f t="shared" si="7"/>
        <v>8</v>
      </c>
    </row>
    <row r="12" spans="1:19" x14ac:dyDescent="0.3">
      <c r="A12" s="82" t="s">
        <v>885</v>
      </c>
      <c r="B12" s="64">
        <f>VLOOKUP($A12,'Return Data'!$B$7:$R$2292,3,0)</f>
        <v>44494</v>
      </c>
      <c r="C12" s="65">
        <f>VLOOKUP($A12,'Return Data'!$B$7:$R$2292,4,0)</f>
        <v>4432.174</v>
      </c>
      <c r="D12" s="65">
        <f>VLOOKUP($A12,'Return Data'!$B$7:$R$2292,9,0)</f>
        <v>46.958199999999998</v>
      </c>
      <c r="E12" s="66">
        <f t="shared" si="0"/>
        <v>1</v>
      </c>
      <c r="F12" s="65">
        <f>VLOOKUP($A12,'Return Data'!$B$7:$R$2292,10,0)</f>
        <v>1.1002000000000001</v>
      </c>
      <c r="G12" s="66">
        <f t="shared" si="1"/>
        <v>1</v>
      </c>
      <c r="H12" s="65">
        <f>VLOOKUP($A12,'Return Data'!$B$7:$R$2292,11,0)</f>
        <v>1.7381</v>
      </c>
      <c r="I12" s="66">
        <f t="shared" si="2"/>
        <v>1</v>
      </c>
      <c r="J12" s="65">
        <f>VLOOKUP($A12,'Return Data'!$B$7:$R$2292,12,0)</f>
        <v>-3.1827000000000001</v>
      </c>
      <c r="K12" s="66">
        <f t="shared" si="3"/>
        <v>1</v>
      </c>
      <c r="L12" s="65">
        <f>VLOOKUP($A12,'Return Data'!$B$7:$R$2292,13,0)</f>
        <v>-6.0848000000000004</v>
      </c>
      <c r="M12" s="66">
        <f t="shared" si="4"/>
        <v>1</v>
      </c>
      <c r="N12" s="65">
        <f>VLOOKUP($A12,'Return Data'!$B$7:$R$2292,17,0)</f>
        <v>10.5039</v>
      </c>
      <c r="O12" s="66">
        <f t="shared" si="5"/>
        <v>6</v>
      </c>
      <c r="P12" s="65">
        <f>VLOOKUP($A12,'Return Data'!$B$7:$R$2292,14,0)</f>
        <v>13.658899999999999</v>
      </c>
      <c r="Q12" s="66">
        <f t="shared" si="6"/>
        <v>6</v>
      </c>
      <c r="R12" s="65">
        <f>VLOOKUP($A12,'Return Data'!$B$7:$R$2292,16,0)</f>
        <v>4.3419999999999996</v>
      </c>
      <c r="S12" s="67">
        <f t="shared" si="7"/>
        <v>11</v>
      </c>
    </row>
    <row r="13" spans="1:19" x14ac:dyDescent="0.3">
      <c r="A13" s="82" t="s">
        <v>887</v>
      </c>
      <c r="B13" s="64">
        <f>VLOOKUP($A13,'Return Data'!$B$7:$R$2292,3,0)</f>
        <v>44494</v>
      </c>
      <c r="C13" s="65">
        <f>VLOOKUP($A13,'Return Data'!$B$7:$R$2292,4,0)</f>
        <v>4330.0545000000002</v>
      </c>
      <c r="D13" s="65">
        <f>VLOOKUP($A13,'Return Data'!$B$7:$R$2292,9,0)</f>
        <v>46.281999999999996</v>
      </c>
      <c r="E13" s="66">
        <f t="shared" si="0"/>
        <v>4</v>
      </c>
      <c r="F13" s="65">
        <f>VLOOKUP($A13,'Return Data'!$B$7:$R$2292,10,0)</f>
        <v>0.88029999999999997</v>
      </c>
      <c r="G13" s="66">
        <f t="shared" si="1"/>
        <v>6</v>
      </c>
      <c r="H13" s="65">
        <f>VLOOKUP($A13,'Return Data'!$B$7:$R$2292,11,0)</f>
        <v>1.5494000000000001</v>
      </c>
      <c r="I13" s="66">
        <f t="shared" si="2"/>
        <v>3</v>
      </c>
      <c r="J13" s="65">
        <f>VLOOKUP($A13,'Return Data'!$B$7:$R$2292,12,0)</f>
        <v>-3.3279000000000001</v>
      </c>
      <c r="K13" s="66">
        <f t="shared" si="3"/>
        <v>4</v>
      </c>
      <c r="L13" s="65">
        <f>VLOOKUP($A13,'Return Data'!$B$7:$R$2292,13,0)</f>
        <v>-6.1943999999999999</v>
      </c>
      <c r="M13" s="66">
        <f t="shared" si="4"/>
        <v>4</v>
      </c>
      <c r="N13" s="65">
        <f>VLOOKUP($A13,'Return Data'!$B$7:$R$2292,17,0)</f>
        <v>10.738300000000001</v>
      </c>
      <c r="O13" s="66">
        <f t="shared" si="5"/>
        <v>2</v>
      </c>
      <c r="P13" s="65">
        <f>VLOOKUP($A13,'Return Data'!$B$7:$R$2292,14,0)</f>
        <v>13.8222</v>
      </c>
      <c r="Q13" s="66">
        <f t="shared" si="6"/>
        <v>1</v>
      </c>
      <c r="R13" s="65">
        <f>VLOOKUP($A13,'Return Data'!$B$7:$R$2292,16,0)</f>
        <v>8.4634999999999998</v>
      </c>
      <c r="S13" s="67">
        <f t="shared" si="7"/>
        <v>6</v>
      </c>
    </row>
    <row r="14" spans="1:19" x14ac:dyDescent="0.3">
      <c r="A14" s="82" t="s">
        <v>889</v>
      </c>
      <c r="B14" s="64">
        <f>VLOOKUP($A14,'Return Data'!$B$7:$R$2292,3,0)</f>
        <v>44494</v>
      </c>
      <c r="C14" s="65">
        <f>VLOOKUP($A14,'Return Data'!$B$7:$R$2292,4,0)</f>
        <v>41.707599999999999</v>
      </c>
      <c r="D14" s="65">
        <f>VLOOKUP($A14,'Return Data'!$B$7:$R$2292,9,0)</f>
        <v>46.049199999999999</v>
      </c>
      <c r="E14" s="66">
        <f t="shared" si="0"/>
        <v>10</v>
      </c>
      <c r="F14" s="65">
        <f>VLOOKUP($A14,'Return Data'!$B$7:$R$2292,10,0)</f>
        <v>0.86119999999999997</v>
      </c>
      <c r="G14" s="66">
        <f t="shared" si="1"/>
        <v>8</v>
      </c>
      <c r="H14" s="65">
        <f>VLOOKUP($A14,'Return Data'!$B$7:$R$2292,11,0)</f>
        <v>1.4819</v>
      </c>
      <c r="I14" s="66">
        <f t="shared" si="2"/>
        <v>7</v>
      </c>
      <c r="J14" s="65">
        <f>VLOOKUP($A14,'Return Data'!$B$7:$R$2292,12,0)</f>
        <v>-3.3933</v>
      </c>
      <c r="K14" s="66">
        <f t="shared" si="3"/>
        <v>6</v>
      </c>
      <c r="L14" s="65">
        <f>VLOOKUP($A14,'Return Data'!$B$7:$R$2292,13,0)</f>
        <v>-6.2508999999999997</v>
      </c>
      <c r="M14" s="66">
        <f t="shared" si="4"/>
        <v>5</v>
      </c>
      <c r="N14" s="65">
        <f>VLOOKUP($A14,'Return Data'!$B$7:$R$2292,17,0)</f>
        <v>10.6004</v>
      </c>
      <c r="O14" s="66">
        <f t="shared" si="5"/>
        <v>4</v>
      </c>
      <c r="P14" s="65">
        <f>VLOOKUP($A14,'Return Data'!$B$7:$R$2292,14,0)</f>
        <v>13.684100000000001</v>
      </c>
      <c r="Q14" s="66">
        <f t="shared" si="6"/>
        <v>5</v>
      </c>
      <c r="R14" s="65">
        <f>VLOOKUP($A14,'Return Data'!$B$7:$R$2292,16,0)</f>
        <v>11.530799999999999</v>
      </c>
      <c r="S14" s="67">
        <f t="shared" si="7"/>
        <v>1</v>
      </c>
    </row>
    <row r="15" spans="1:19" x14ac:dyDescent="0.3">
      <c r="A15" s="82" t="s">
        <v>891</v>
      </c>
      <c r="B15" s="64">
        <f>VLOOKUP($A15,'Return Data'!$B$7:$R$2292,3,0)</f>
        <v>44494</v>
      </c>
      <c r="C15" s="65">
        <f>VLOOKUP($A15,'Return Data'!$B$7:$R$2292,4,0)</f>
        <v>41.653300000000002</v>
      </c>
      <c r="D15" s="65">
        <f>VLOOKUP($A15,'Return Data'!$B$7:$R$2292,9,0)</f>
        <v>46.132899999999999</v>
      </c>
      <c r="E15" s="66">
        <f t="shared" si="0"/>
        <v>8</v>
      </c>
      <c r="F15" s="65">
        <f>VLOOKUP($A15,'Return Data'!$B$7:$R$2292,10,0)</f>
        <v>0.97940000000000005</v>
      </c>
      <c r="G15" s="66">
        <f t="shared" si="1"/>
        <v>2</v>
      </c>
      <c r="H15" s="65">
        <f>VLOOKUP($A15,'Return Data'!$B$7:$R$2292,11,0)</f>
        <v>0.63719999999999999</v>
      </c>
      <c r="I15" s="66">
        <f t="shared" si="2"/>
        <v>11</v>
      </c>
      <c r="J15" s="65">
        <f>VLOOKUP($A15,'Return Data'!$B$7:$R$2292,12,0)</f>
        <v>-4.3771000000000004</v>
      </c>
      <c r="K15" s="66">
        <f t="shared" si="3"/>
        <v>11</v>
      </c>
      <c r="L15" s="65">
        <f>VLOOKUP($A15,'Return Data'!$B$7:$R$2292,13,0)</f>
        <v>-6.8354999999999997</v>
      </c>
      <c r="M15" s="66">
        <f t="shared" si="4"/>
        <v>10</v>
      </c>
      <c r="N15" s="65">
        <f>VLOOKUP($A15,'Return Data'!$B$7:$R$2292,17,0)</f>
        <v>10.3672</v>
      </c>
      <c r="O15" s="66">
        <f t="shared" si="5"/>
        <v>8</v>
      </c>
      <c r="P15" s="65">
        <f>VLOOKUP($A15,'Return Data'!$B$7:$R$2292,14,0)</f>
        <v>13.4772</v>
      </c>
      <c r="Q15" s="66">
        <f t="shared" si="6"/>
        <v>7</v>
      </c>
      <c r="R15" s="65">
        <f>VLOOKUP($A15,'Return Data'!$B$7:$R$2292,16,0)</f>
        <v>10.654299999999999</v>
      </c>
      <c r="S15" s="67">
        <f t="shared" si="7"/>
        <v>3</v>
      </c>
    </row>
    <row r="16" spans="1:19" x14ac:dyDescent="0.3">
      <c r="A16" s="82" t="s">
        <v>893</v>
      </c>
      <c r="B16" s="64">
        <f>VLOOKUP($A16,'Return Data'!$B$7:$R$2292,3,0)</f>
        <v>44494</v>
      </c>
      <c r="C16" s="65">
        <f>VLOOKUP($A16,'Return Data'!$B$7:$R$2292,4,0)</f>
        <v>2070.6064999999999</v>
      </c>
      <c r="D16" s="65">
        <f>VLOOKUP($A16,'Return Data'!$B$7:$R$2292,9,0)</f>
        <v>46.243600000000001</v>
      </c>
      <c r="E16" s="66">
        <f t="shared" si="0"/>
        <v>6</v>
      </c>
      <c r="F16" s="65">
        <f>VLOOKUP($A16,'Return Data'!$B$7:$R$2292,10,0)</f>
        <v>0.63919999999999999</v>
      </c>
      <c r="G16" s="66">
        <f t="shared" si="1"/>
        <v>10</v>
      </c>
      <c r="H16" s="65">
        <f>VLOOKUP($A16,'Return Data'!$B$7:$R$2292,11,0)</f>
        <v>1.2783</v>
      </c>
      <c r="I16" s="66">
        <f t="shared" si="2"/>
        <v>9</v>
      </c>
      <c r="J16" s="65">
        <f>VLOOKUP($A16,'Return Data'!$B$7:$R$2292,12,0)</f>
        <v>-3.5952000000000002</v>
      </c>
      <c r="K16" s="66">
        <f t="shared" si="3"/>
        <v>9</v>
      </c>
      <c r="L16" s="65">
        <f>VLOOKUP($A16,'Return Data'!$B$7:$R$2292,13,0)</f>
        <v>-6.468</v>
      </c>
      <c r="M16" s="66">
        <f t="shared" si="4"/>
        <v>9</v>
      </c>
      <c r="N16" s="65">
        <f>VLOOKUP($A16,'Return Data'!$B$7:$R$2292,17,0)</f>
        <v>10.3443</v>
      </c>
      <c r="O16" s="66">
        <f t="shared" si="5"/>
        <v>9</v>
      </c>
      <c r="P16" s="65">
        <f>VLOOKUP($A16,'Return Data'!$B$7:$R$2292,14,0)</f>
        <v>13.4351</v>
      </c>
      <c r="Q16" s="66">
        <f t="shared" si="6"/>
        <v>9</v>
      </c>
      <c r="R16" s="65">
        <f>VLOOKUP($A16,'Return Data'!$B$7:$R$2292,16,0)</f>
        <v>9.5711999999999993</v>
      </c>
      <c r="S16" s="67">
        <f t="shared" si="7"/>
        <v>4</v>
      </c>
    </row>
    <row r="17" spans="1:19" x14ac:dyDescent="0.3">
      <c r="A17" s="82" t="s">
        <v>896</v>
      </c>
      <c r="B17" s="64">
        <f>VLOOKUP($A17,'Return Data'!$B$7:$R$2292,3,0)</f>
        <v>44494</v>
      </c>
      <c r="C17" s="65">
        <f>VLOOKUP($A17,'Return Data'!$B$7:$R$2292,4,0)</f>
        <v>4280.7192999999997</v>
      </c>
      <c r="D17" s="65">
        <f>VLOOKUP($A17,'Return Data'!$B$7:$R$2292,9,0)</f>
        <v>46.169499999999999</v>
      </c>
      <c r="E17" s="66">
        <f t="shared" si="0"/>
        <v>7</v>
      </c>
      <c r="F17" s="65">
        <f>VLOOKUP($A17,'Return Data'!$B$7:$R$2292,10,0)</f>
        <v>0.86470000000000002</v>
      </c>
      <c r="G17" s="66">
        <f t="shared" si="1"/>
        <v>7</v>
      </c>
      <c r="H17" s="65">
        <f>VLOOKUP($A17,'Return Data'!$B$7:$R$2292,11,0)</f>
        <v>1.5025999999999999</v>
      </c>
      <c r="I17" s="66">
        <f t="shared" si="2"/>
        <v>5</v>
      </c>
      <c r="J17" s="65">
        <f>VLOOKUP($A17,'Return Data'!$B$7:$R$2292,12,0)</f>
        <v>-3.3887</v>
      </c>
      <c r="K17" s="66">
        <f t="shared" si="3"/>
        <v>5</v>
      </c>
      <c r="L17" s="65">
        <f>VLOOKUP($A17,'Return Data'!$B$7:$R$2292,13,0)</f>
        <v>-6.2518000000000002</v>
      </c>
      <c r="M17" s="66">
        <f t="shared" si="4"/>
        <v>6</v>
      </c>
      <c r="N17" s="65">
        <f>VLOOKUP($A17,'Return Data'!$B$7:$R$2292,17,0)</f>
        <v>10.646000000000001</v>
      </c>
      <c r="O17" s="66">
        <f t="shared" si="5"/>
        <v>3</v>
      </c>
      <c r="P17" s="65">
        <f>VLOOKUP($A17,'Return Data'!$B$7:$R$2292,14,0)</f>
        <v>13.701499999999999</v>
      </c>
      <c r="Q17" s="66">
        <f t="shared" si="6"/>
        <v>4</v>
      </c>
      <c r="R17" s="65">
        <f>VLOOKUP($A17,'Return Data'!$B$7:$R$2292,16,0)</f>
        <v>9.0084</v>
      </c>
      <c r="S17" s="67">
        <f t="shared" si="7"/>
        <v>5</v>
      </c>
    </row>
    <row r="18" spans="1:19" x14ac:dyDescent="0.3">
      <c r="A18" s="82" t="s">
        <v>897</v>
      </c>
      <c r="B18" s="64">
        <f>VLOOKUP($A18,'Return Data'!$B$7:$R$2292,3,0)</f>
        <v>44494</v>
      </c>
      <c r="C18" s="65">
        <f>VLOOKUP($A18,'Return Data'!$B$7:$R$2292,4,0)</f>
        <v>41.732900000000001</v>
      </c>
      <c r="D18" s="65">
        <f>VLOOKUP($A18,'Return Data'!$B$7:$R$2292,9,0)</f>
        <v>46.5047</v>
      </c>
      <c r="E18" s="66">
        <f t="shared" si="0"/>
        <v>2</v>
      </c>
      <c r="F18" s="65">
        <f>VLOOKUP($A18,'Return Data'!$B$7:$R$2292,10,0)</f>
        <v>0.30359999999999998</v>
      </c>
      <c r="G18" s="66">
        <f t="shared" si="1"/>
        <v>11</v>
      </c>
      <c r="H18" s="65">
        <f>VLOOKUP($A18,'Return Data'!$B$7:$R$2292,11,0)</f>
        <v>0.95009999999999994</v>
      </c>
      <c r="I18" s="66">
        <f t="shared" si="2"/>
        <v>10</v>
      </c>
      <c r="J18" s="65">
        <f>VLOOKUP($A18,'Return Data'!$B$7:$R$2292,12,0)</f>
        <v>-4.0052000000000003</v>
      </c>
      <c r="K18" s="66">
        <f t="shared" si="3"/>
        <v>10</v>
      </c>
      <c r="L18" s="65">
        <f>VLOOKUP($A18,'Return Data'!$B$7:$R$2292,13,0)</f>
        <v>-6.8882000000000003</v>
      </c>
      <c r="M18" s="66">
        <f t="shared" si="4"/>
        <v>11</v>
      </c>
      <c r="N18" s="65">
        <f>VLOOKUP($A18,'Return Data'!$B$7:$R$2292,17,0)</f>
        <v>10.053699999999999</v>
      </c>
      <c r="O18" s="66">
        <f t="shared" si="5"/>
        <v>11</v>
      </c>
      <c r="P18" s="65">
        <f>VLOOKUP($A18,'Return Data'!$B$7:$R$2292,14,0)</f>
        <v>13.295999999999999</v>
      </c>
      <c r="Q18" s="66">
        <f t="shared" si="6"/>
        <v>11</v>
      </c>
      <c r="R18" s="65">
        <f>VLOOKUP($A18,'Return Data'!$B$7:$R$2292,16,0)</f>
        <v>10.744999999999999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46.274009090909097</v>
      </c>
      <c r="E20" s="88"/>
      <c r="F20" s="89">
        <f>AVERAGE(F8:F18)</f>
        <v>0.83511818181818176</v>
      </c>
      <c r="G20" s="88"/>
      <c r="H20" s="89">
        <f>AVERAGE(H8:H18)</f>
        <v>1.3816636363636363</v>
      </c>
      <c r="I20" s="88"/>
      <c r="J20" s="89">
        <f>AVERAGE(J8:J18)</f>
        <v>-3.5236363636363635</v>
      </c>
      <c r="K20" s="88"/>
      <c r="L20" s="89">
        <f>AVERAGE(L8:L18)</f>
        <v>-6.3511818181818196</v>
      </c>
      <c r="M20" s="88"/>
      <c r="N20" s="89">
        <f>AVERAGE(N8:N18)</f>
        <v>10.487090909090909</v>
      </c>
      <c r="O20" s="88"/>
      <c r="P20" s="89">
        <f>AVERAGE(P8:P18)</f>
        <v>13.59419090909091</v>
      </c>
      <c r="Q20" s="88"/>
      <c r="R20" s="89">
        <f>AVERAGE(R8:R18)</f>
        <v>8.4863090909090904</v>
      </c>
      <c r="S20" s="90"/>
    </row>
    <row r="21" spans="1:19" x14ac:dyDescent="0.3">
      <c r="A21" s="87" t="s">
        <v>28</v>
      </c>
      <c r="B21" s="88"/>
      <c r="C21" s="88"/>
      <c r="D21" s="89">
        <f>MIN(D8:D18)</f>
        <v>45.997399999999999</v>
      </c>
      <c r="E21" s="88"/>
      <c r="F21" s="89">
        <f>MIN(F8:F18)</f>
        <v>0.30359999999999998</v>
      </c>
      <c r="G21" s="88"/>
      <c r="H21" s="89">
        <f>MIN(H8:H18)</f>
        <v>0.63719999999999999</v>
      </c>
      <c r="I21" s="88"/>
      <c r="J21" s="89">
        <f>MIN(J8:J18)</f>
        <v>-4.3771000000000004</v>
      </c>
      <c r="K21" s="88"/>
      <c r="L21" s="89">
        <f>MIN(L8:L18)</f>
        <v>-6.8882000000000003</v>
      </c>
      <c r="M21" s="88"/>
      <c r="N21" s="89">
        <f>MIN(N8:N18)</f>
        <v>10.053699999999999</v>
      </c>
      <c r="O21" s="88"/>
      <c r="P21" s="89">
        <f>MIN(P8:P18)</f>
        <v>13.295999999999999</v>
      </c>
      <c r="Q21" s="88"/>
      <c r="R21" s="89">
        <f>MIN(R8:R18)</f>
        <v>4.3419999999999996</v>
      </c>
      <c r="S21" s="90"/>
    </row>
    <row r="22" spans="1:19" ht="15" thickBot="1" x14ac:dyDescent="0.35">
      <c r="A22" s="91" t="s">
        <v>29</v>
      </c>
      <c r="B22" s="92"/>
      <c r="C22" s="92"/>
      <c r="D22" s="93">
        <f>MAX(D8:D18)</f>
        <v>46.958199999999998</v>
      </c>
      <c r="E22" s="92"/>
      <c r="F22" s="93">
        <f>MAX(F8:F18)</f>
        <v>1.1002000000000001</v>
      </c>
      <c r="G22" s="92"/>
      <c r="H22" s="93">
        <f>MAX(H8:H18)</f>
        <v>1.7381</v>
      </c>
      <c r="I22" s="92"/>
      <c r="J22" s="93">
        <f>MAX(J8:J18)</f>
        <v>-3.1827000000000001</v>
      </c>
      <c r="K22" s="92"/>
      <c r="L22" s="93">
        <f>MAX(L8:L18)</f>
        <v>-6.0848000000000004</v>
      </c>
      <c r="M22" s="92"/>
      <c r="N22" s="93">
        <f>MAX(N8:N18)</f>
        <v>10.822900000000001</v>
      </c>
      <c r="O22" s="92"/>
      <c r="P22" s="93">
        <f>MAX(P8:P18)</f>
        <v>13.8222</v>
      </c>
      <c r="Q22" s="92"/>
      <c r="R22" s="93">
        <f>MAX(R8:R18)</f>
        <v>11.530799999999999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Data'!$B$7:$R$2292,3,0)</f>
        <v>44494</v>
      </c>
      <c r="C8" s="65">
        <f>VLOOKUP($A8,'Return Data'!$B$7:$R$2292,4,0)</f>
        <v>14.7325</v>
      </c>
      <c r="D8" s="65">
        <f>VLOOKUP($A8,'Return Data'!$B$7:$R$2292,9,0)</f>
        <v>38.587000000000003</v>
      </c>
      <c r="E8" s="66">
        <f>RANK(D8,D$8:D$18,0)</f>
        <v>9</v>
      </c>
      <c r="F8" s="65">
        <f>VLOOKUP($A8,'Return Data'!$B$7:$R$2292,10,0)</f>
        <v>-1.0645</v>
      </c>
      <c r="G8" s="66">
        <f>RANK(F8,F$8:F$18,0)</f>
        <v>11</v>
      </c>
      <c r="H8" s="65">
        <f>VLOOKUP($A8,'Return Data'!$B$7:$R$2292,11,0)</f>
        <v>-3.6200000000000003E-2</v>
      </c>
      <c r="I8" s="66">
        <f>RANK(H8,H$8:H$18,0)</f>
        <v>5</v>
      </c>
      <c r="J8" s="65">
        <f>VLOOKUP($A8,'Return Data'!$B$7:$R$2292,12,0)</f>
        <v>-4.2900999999999998</v>
      </c>
      <c r="K8" s="66">
        <f>RANK(J8,J$8:J$18,0)</f>
        <v>8</v>
      </c>
      <c r="L8" s="65">
        <f>VLOOKUP($A8,'Return Data'!$B$7:$R$2292,13,0)</f>
        <v>-6.5773000000000001</v>
      </c>
      <c r="M8" s="66">
        <f>RANK(L8,L$8:L$18,0)</f>
        <v>3</v>
      </c>
      <c r="N8" s="65">
        <f>VLOOKUP($A8,'Return Data'!$B$7:$R$2292,17,0)</f>
        <v>9.4088999999999992</v>
      </c>
      <c r="O8" s="66">
        <f>RANK(N8,N$8:N$18,0)</f>
        <v>11</v>
      </c>
      <c r="P8" s="65">
        <f>VLOOKUP($A8,'Return Data'!$B$7:$R$2292,14,0)</f>
        <v>13.281000000000001</v>
      </c>
      <c r="Q8" s="66">
        <f>RANK(P8,P$8:P$18,0)</f>
        <v>8</v>
      </c>
      <c r="R8" s="65">
        <f>VLOOKUP($A8,'Return Data'!$B$7:$R$2292,16,0)</f>
        <v>4.1162999999999998</v>
      </c>
      <c r="S8" s="67">
        <f>RANK(R8,R$8:R$18,0)</f>
        <v>7</v>
      </c>
    </row>
    <row r="9" spans="1:19" x14ac:dyDescent="0.3">
      <c r="A9" s="82" t="s">
        <v>879</v>
      </c>
      <c r="B9" s="64">
        <f>VLOOKUP($A9,'Return Data'!$B$7:$R$2292,3,0)</f>
        <v>44494</v>
      </c>
      <c r="C9" s="65">
        <f>VLOOKUP($A9,'Return Data'!$B$7:$R$2292,4,0)</f>
        <v>14.690799999999999</v>
      </c>
      <c r="D9" s="65">
        <f>VLOOKUP($A9,'Return Data'!$B$7:$R$2292,9,0)</f>
        <v>37.896900000000002</v>
      </c>
      <c r="E9" s="66">
        <f t="shared" ref="E9:E18" si="0">RANK(D9,D$8:D$18,0)</f>
        <v>10</v>
      </c>
      <c r="F9" s="65">
        <f>VLOOKUP($A9,'Return Data'!$B$7:$R$2292,10,0)</f>
        <v>0.56379999999999997</v>
      </c>
      <c r="G9" s="66">
        <f t="shared" ref="G9:G18" si="1">RANK(F9,F$8:F$18,0)</f>
        <v>7</v>
      </c>
      <c r="H9" s="65">
        <f>VLOOKUP($A9,'Return Data'!$B$7:$R$2292,11,0)</f>
        <v>-0.26150000000000001</v>
      </c>
      <c r="I9" s="66">
        <f t="shared" ref="I9:I18" si="2">RANK(H9,H$8:H$18,0)</f>
        <v>7</v>
      </c>
      <c r="J9" s="65">
        <f>VLOOKUP($A9,'Return Data'!$B$7:$R$2292,12,0)</f>
        <v>-3.9394</v>
      </c>
      <c r="K9" s="66">
        <f t="shared" ref="K9:K18" si="3">RANK(J9,J$8:J$18,0)</f>
        <v>4</v>
      </c>
      <c r="L9" s="65">
        <f>VLOOKUP($A9,'Return Data'!$B$7:$R$2292,13,0)</f>
        <v>-6.9146000000000001</v>
      </c>
      <c r="M9" s="66">
        <f t="shared" ref="M9:M18" si="4">RANK(L9,L$8:L$18,0)</f>
        <v>5</v>
      </c>
      <c r="N9" s="65">
        <f>VLOOKUP($A9,'Return Data'!$B$7:$R$2292,17,0)</f>
        <v>10.142300000000001</v>
      </c>
      <c r="O9" s="66">
        <f t="shared" ref="O9:O18" si="5">RANK(N9,N$8:N$18,0)</f>
        <v>2</v>
      </c>
      <c r="P9" s="65">
        <f>VLOOKUP($A9,'Return Data'!$B$7:$R$2292,14,0)</f>
        <v>13.7393</v>
      </c>
      <c r="Q9" s="66">
        <f t="shared" ref="Q9:Q18" si="6">RANK(P9,P$8:P$18,0)</f>
        <v>3</v>
      </c>
      <c r="R9" s="65">
        <f>VLOOKUP($A9,'Return Data'!$B$7:$R$2292,16,0)</f>
        <v>3.9125999999999999</v>
      </c>
      <c r="S9" s="67">
        <f t="shared" ref="S9:S18" si="7">RANK(R9,R$8:R$18,0)</f>
        <v>8</v>
      </c>
    </row>
    <row r="10" spans="1:19" x14ac:dyDescent="0.3">
      <c r="A10" s="82" t="s">
        <v>880</v>
      </c>
      <c r="B10" s="64">
        <f>VLOOKUP($A10,'Return Data'!$B$7:$R$2292,3,0)</f>
        <v>44491</v>
      </c>
      <c r="C10" s="65">
        <f>VLOOKUP($A10,'Return Data'!$B$7:$R$2292,4,0)</f>
        <v>18.370899999999999</v>
      </c>
      <c r="D10" s="65">
        <f>VLOOKUP($A10,'Return Data'!$B$7:$R$2292,9,0)</f>
        <v>144.11590000000001</v>
      </c>
      <c r="E10" s="66">
        <f t="shared" si="0"/>
        <v>1</v>
      </c>
      <c r="F10" s="65">
        <f>VLOOKUP($A10,'Return Data'!$B$7:$R$2292,10,0)</f>
        <v>16.0688</v>
      </c>
      <c r="G10" s="66">
        <f t="shared" si="1"/>
        <v>1</v>
      </c>
      <c r="H10" s="65">
        <f>VLOOKUP($A10,'Return Data'!$B$7:$R$2292,11,0)</f>
        <v>-13.321400000000001</v>
      </c>
      <c r="I10" s="66">
        <f t="shared" si="2"/>
        <v>11</v>
      </c>
      <c r="J10" s="65">
        <f>VLOOKUP($A10,'Return Data'!$B$7:$R$2292,12,0)</f>
        <v>-1.4741</v>
      </c>
      <c r="K10" s="66">
        <f t="shared" si="3"/>
        <v>1</v>
      </c>
      <c r="L10" s="65">
        <f>VLOOKUP($A10,'Return Data'!$B$7:$R$2292,13,0)</f>
        <v>-11.2491</v>
      </c>
      <c r="M10" s="66">
        <f t="shared" si="4"/>
        <v>11</v>
      </c>
      <c r="N10" s="65">
        <f>VLOOKUP($A10,'Return Data'!$B$7:$R$2292,17,0)</f>
        <v>17.174700000000001</v>
      </c>
      <c r="O10" s="66">
        <f t="shared" si="5"/>
        <v>1</v>
      </c>
      <c r="P10" s="65">
        <f>VLOOKUP($A10,'Return Data'!$B$7:$R$2292,14,0)</f>
        <v>18.474399999999999</v>
      </c>
      <c r="Q10" s="66">
        <f t="shared" si="6"/>
        <v>1</v>
      </c>
      <c r="R10" s="65">
        <f>VLOOKUP($A10,'Return Data'!$B$7:$R$2292,16,0)</f>
        <v>4.4028999999999998</v>
      </c>
      <c r="S10" s="67">
        <f t="shared" si="7"/>
        <v>5</v>
      </c>
    </row>
    <row r="11" spans="1:19" x14ac:dyDescent="0.3">
      <c r="A11" s="82" t="s">
        <v>882</v>
      </c>
      <c r="B11" s="64">
        <f>VLOOKUP($A11,'Return Data'!$B$7:$R$2292,3,0)</f>
        <v>44494</v>
      </c>
      <c r="C11" s="65">
        <f>VLOOKUP($A11,'Return Data'!$B$7:$R$2292,4,0)</f>
        <v>15.126200000000001</v>
      </c>
      <c r="D11" s="65">
        <f>VLOOKUP($A11,'Return Data'!$B$7:$R$2292,9,0)</f>
        <v>39.5182</v>
      </c>
      <c r="E11" s="66">
        <f t="shared" si="0"/>
        <v>8</v>
      </c>
      <c r="F11" s="65">
        <f>VLOOKUP($A11,'Return Data'!$B$7:$R$2292,10,0)</f>
        <v>0.64800000000000002</v>
      </c>
      <c r="G11" s="66">
        <f t="shared" si="1"/>
        <v>6</v>
      </c>
      <c r="H11" s="65">
        <f>VLOOKUP($A11,'Return Data'!$B$7:$R$2292,11,0)</f>
        <v>-0.30470000000000003</v>
      </c>
      <c r="I11" s="66">
        <f t="shared" si="2"/>
        <v>8</v>
      </c>
      <c r="J11" s="65">
        <f>VLOOKUP($A11,'Return Data'!$B$7:$R$2292,12,0)</f>
        <v>-4.4253</v>
      </c>
      <c r="K11" s="66">
        <f t="shared" si="3"/>
        <v>10</v>
      </c>
      <c r="L11" s="65">
        <f>VLOOKUP($A11,'Return Data'!$B$7:$R$2292,13,0)</f>
        <v>-7.2095000000000002</v>
      </c>
      <c r="M11" s="66">
        <f t="shared" si="4"/>
        <v>8</v>
      </c>
      <c r="N11" s="65">
        <f>VLOOKUP($A11,'Return Data'!$B$7:$R$2292,17,0)</f>
        <v>9.7608999999999995</v>
      </c>
      <c r="O11" s="66">
        <f t="shared" si="5"/>
        <v>7</v>
      </c>
      <c r="P11" s="65">
        <f>VLOOKUP($A11,'Return Data'!$B$7:$R$2292,14,0)</f>
        <v>13.404</v>
      </c>
      <c r="Q11" s="66">
        <f t="shared" si="6"/>
        <v>5</v>
      </c>
      <c r="R11" s="65">
        <f>VLOOKUP($A11,'Return Data'!$B$7:$R$2292,16,0)</f>
        <v>4.2300000000000004</v>
      </c>
      <c r="S11" s="67">
        <f t="shared" si="7"/>
        <v>6</v>
      </c>
    </row>
    <row r="12" spans="1:19" x14ac:dyDescent="0.3">
      <c r="A12" s="82" t="s">
        <v>884</v>
      </c>
      <c r="B12" s="64">
        <f>VLOOKUP($A12,'Return Data'!$B$7:$R$2292,3,0)</f>
        <v>44494</v>
      </c>
      <c r="C12" s="65">
        <f>VLOOKUP($A12,'Return Data'!$B$7:$R$2292,4,0)</f>
        <v>15.6967</v>
      </c>
      <c r="D12" s="65">
        <f>VLOOKUP($A12,'Return Data'!$B$7:$R$2292,9,0)</f>
        <v>45.450499999999998</v>
      </c>
      <c r="E12" s="66">
        <f t="shared" si="0"/>
        <v>3</v>
      </c>
      <c r="F12" s="65">
        <f>VLOOKUP($A12,'Return Data'!$B$7:$R$2292,10,0)</f>
        <v>2.5097</v>
      </c>
      <c r="G12" s="66">
        <f t="shared" si="1"/>
        <v>3</v>
      </c>
      <c r="H12" s="65">
        <f>VLOOKUP($A12,'Return Data'!$B$7:$R$2292,11,0)</f>
        <v>0.1862</v>
      </c>
      <c r="I12" s="66">
        <f t="shared" si="2"/>
        <v>3</v>
      </c>
      <c r="J12" s="65">
        <f>VLOOKUP($A12,'Return Data'!$B$7:$R$2292,12,0)</f>
        <v>-3.9607999999999999</v>
      </c>
      <c r="K12" s="66">
        <f t="shared" si="3"/>
        <v>5</v>
      </c>
      <c r="L12" s="65">
        <f>VLOOKUP($A12,'Return Data'!$B$7:$R$2292,13,0)</f>
        <v>-6.8407</v>
      </c>
      <c r="M12" s="66">
        <f t="shared" si="4"/>
        <v>4</v>
      </c>
      <c r="N12" s="65">
        <f>VLOOKUP($A12,'Return Data'!$B$7:$R$2292,17,0)</f>
        <v>9.8035999999999994</v>
      </c>
      <c r="O12" s="66">
        <f t="shared" si="5"/>
        <v>5</v>
      </c>
      <c r="P12" s="65">
        <f>VLOOKUP($A12,'Return Data'!$B$7:$R$2292,14,0)</f>
        <v>12.805999999999999</v>
      </c>
      <c r="Q12" s="66">
        <f t="shared" si="6"/>
        <v>11</v>
      </c>
      <c r="R12" s="65">
        <f>VLOOKUP($A12,'Return Data'!$B$7:$R$2292,16,0)</f>
        <v>4.59</v>
      </c>
      <c r="S12" s="67">
        <f t="shared" si="7"/>
        <v>4</v>
      </c>
    </row>
    <row r="13" spans="1:19" x14ac:dyDescent="0.3">
      <c r="A13" s="82" t="s">
        <v>886</v>
      </c>
      <c r="B13" s="64">
        <f>VLOOKUP($A13,'Return Data'!$B$7:$R$2292,3,0)</f>
        <v>44494</v>
      </c>
      <c r="C13" s="65">
        <f>VLOOKUP($A13,'Return Data'!$B$7:$R$2292,4,0)</f>
        <v>13.206</v>
      </c>
      <c r="D13" s="65">
        <f>VLOOKUP($A13,'Return Data'!$B$7:$R$2292,9,0)</f>
        <v>56.393300000000004</v>
      </c>
      <c r="E13" s="66">
        <f t="shared" si="0"/>
        <v>2</v>
      </c>
      <c r="F13" s="65">
        <f>VLOOKUP($A13,'Return Data'!$B$7:$R$2292,10,0)</f>
        <v>3.4649000000000001</v>
      </c>
      <c r="G13" s="66">
        <f t="shared" si="1"/>
        <v>2</v>
      </c>
      <c r="H13" s="65">
        <f>VLOOKUP($A13,'Return Data'!$B$7:$R$2292,11,0)</f>
        <v>3.4538000000000002</v>
      </c>
      <c r="I13" s="66">
        <f t="shared" si="2"/>
        <v>1</v>
      </c>
      <c r="J13" s="65">
        <f>VLOOKUP($A13,'Return Data'!$B$7:$R$2292,12,0)</f>
        <v>-2.8534999999999999</v>
      </c>
      <c r="K13" s="66">
        <f t="shared" si="3"/>
        <v>2</v>
      </c>
      <c r="L13" s="65">
        <f>VLOOKUP($A13,'Return Data'!$B$7:$R$2292,13,0)</f>
        <v>-4.7134</v>
      </c>
      <c r="M13" s="66">
        <f t="shared" si="4"/>
        <v>1</v>
      </c>
      <c r="N13" s="65">
        <f>VLOOKUP($A13,'Return Data'!$B$7:$R$2292,17,0)</f>
        <v>10.089700000000001</v>
      </c>
      <c r="O13" s="66">
        <f t="shared" si="5"/>
        <v>3</v>
      </c>
      <c r="P13" s="65">
        <f>VLOOKUP($A13,'Return Data'!$B$7:$R$2292,14,0)</f>
        <v>12.8873</v>
      </c>
      <c r="Q13" s="66">
        <f t="shared" si="6"/>
        <v>10</v>
      </c>
      <c r="R13" s="65">
        <f>VLOOKUP($A13,'Return Data'!$B$7:$R$2292,16,0)</f>
        <v>3.0678999999999998</v>
      </c>
      <c r="S13" s="67">
        <f t="shared" si="7"/>
        <v>11</v>
      </c>
    </row>
    <row r="14" spans="1:19" x14ac:dyDescent="0.3">
      <c r="A14" s="82" t="s">
        <v>888</v>
      </c>
      <c r="B14" s="64">
        <f>VLOOKUP($A14,'Return Data'!$B$7:$R$2292,3,0)</f>
        <v>44494</v>
      </c>
      <c r="C14" s="65">
        <f>VLOOKUP($A14,'Return Data'!$B$7:$R$2292,4,0)</f>
        <v>14.240500000000001</v>
      </c>
      <c r="D14" s="65">
        <f>VLOOKUP($A14,'Return Data'!$B$7:$R$2292,9,0)</f>
        <v>36.835700000000003</v>
      </c>
      <c r="E14" s="66">
        <f t="shared" si="0"/>
        <v>11</v>
      </c>
      <c r="F14" s="65">
        <f>VLOOKUP($A14,'Return Data'!$B$7:$R$2292,10,0)</f>
        <v>-0.2616</v>
      </c>
      <c r="G14" s="66">
        <f t="shared" si="1"/>
        <v>10</v>
      </c>
      <c r="H14" s="65">
        <f>VLOOKUP($A14,'Return Data'!$B$7:$R$2292,11,0)</f>
        <v>-1.9914000000000001</v>
      </c>
      <c r="I14" s="66">
        <f t="shared" si="2"/>
        <v>10</v>
      </c>
      <c r="J14" s="65">
        <f>VLOOKUP($A14,'Return Data'!$B$7:$R$2292,12,0)</f>
        <v>-5.5625999999999998</v>
      </c>
      <c r="K14" s="66">
        <f t="shared" si="3"/>
        <v>11</v>
      </c>
      <c r="L14" s="65">
        <f>VLOOKUP($A14,'Return Data'!$B$7:$R$2292,13,0)</f>
        <v>-7.4283999999999999</v>
      </c>
      <c r="M14" s="66">
        <f t="shared" si="4"/>
        <v>10</v>
      </c>
      <c r="N14" s="65">
        <f>VLOOKUP($A14,'Return Data'!$B$7:$R$2292,17,0)</f>
        <v>9.5197000000000003</v>
      </c>
      <c r="O14" s="66">
        <f t="shared" si="5"/>
        <v>10</v>
      </c>
      <c r="P14" s="65">
        <f>VLOOKUP($A14,'Return Data'!$B$7:$R$2292,14,0)</f>
        <v>13.3963</v>
      </c>
      <c r="Q14" s="66">
        <f t="shared" si="6"/>
        <v>6</v>
      </c>
      <c r="R14" s="65">
        <f>VLOOKUP($A14,'Return Data'!$B$7:$R$2292,16,0)</f>
        <v>3.6368</v>
      </c>
      <c r="S14" s="67">
        <f t="shared" si="7"/>
        <v>10</v>
      </c>
    </row>
    <row r="15" spans="1:19" x14ac:dyDescent="0.3">
      <c r="A15" s="82" t="s">
        <v>890</v>
      </c>
      <c r="B15" s="64">
        <f>VLOOKUP($A15,'Return Data'!$B$7:$R$2292,3,0)</f>
        <v>44494</v>
      </c>
      <c r="C15" s="65">
        <f>VLOOKUP($A15,'Return Data'!$B$7:$R$2292,4,0)</f>
        <v>19.717400000000001</v>
      </c>
      <c r="D15" s="65">
        <f>VLOOKUP($A15,'Return Data'!$B$7:$R$2292,9,0)</f>
        <v>42.325499999999998</v>
      </c>
      <c r="E15" s="66">
        <f t="shared" si="0"/>
        <v>6</v>
      </c>
      <c r="F15" s="65">
        <f>VLOOKUP($A15,'Return Data'!$B$7:$R$2292,10,0)</f>
        <v>-7.9000000000000008E-3</v>
      </c>
      <c r="G15" s="66">
        <f t="shared" si="1"/>
        <v>9</v>
      </c>
      <c r="H15" s="65">
        <f>VLOOKUP($A15,'Return Data'!$B$7:$R$2292,11,0)</f>
        <v>0.45129999999999998</v>
      </c>
      <c r="I15" s="66">
        <f t="shared" si="2"/>
        <v>2</v>
      </c>
      <c r="J15" s="65">
        <f>VLOOKUP($A15,'Return Data'!$B$7:$R$2292,12,0)</f>
        <v>-3.4714</v>
      </c>
      <c r="K15" s="66">
        <f t="shared" si="3"/>
        <v>3</v>
      </c>
      <c r="L15" s="65">
        <f>VLOOKUP($A15,'Return Data'!$B$7:$R$2292,13,0)</f>
        <v>-6.3761999999999999</v>
      </c>
      <c r="M15" s="66">
        <f t="shared" si="4"/>
        <v>2</v>
      </c>
      <c r="N15" s="65">
        <f>VLOOKUP($A15,'Return Data'!$B$7:$R$2292,17,0)</f>
        <v>10.0817</v>
      </c>
      <c r="O15" s="66">
        <f t="shared" si="5"/>
        <v>4</v>
      </c>
      <c r="P15" s="65">
        <f>VLOOKUP($A15,'Return Data'!$B$7:$R$2292,14,0)</f>
        <v>13.801</v>
      </c>
      <c r="Q15" s="66">
        <f t="shared" si="6"/>
        <v>2</v>
      </c>
      <c r="R15" s="65">
        <f>VLOOKUP($A15,'Return Data'!$B$7:$R$2292,16,0)</f>
        <v>6.6180000000000003</v>
      </c>
      <c r="S15" s="67">
        <f t="shared" si="7"/>
        <v>1</v>
      </c>
    </row>
    <row r="16" spans="1:19" x14ac:dyDescent="0.3">
      <c r="A16" s="82" t="s">
        <v>892</v>
      </c>
      <c r="B16" s="64">
        <f>VLOOKUP($A16,'Return Data'!$B$7:$R$2292,3,0)</f>
        <v>44494</v>
      </c>
      <c r="C16" s="65">
        <f>VLOOKUP($A16,'Return Data'!$B$7:$R$2292,4,0)</f>
        <v>19.463799999999999</v>
      </c>
      <c r="D16" s="65">
        <f>VLOOKUP($A16,'Return Data'!$B$7:$R$2292,9,0)</f>
        <v>44.510800000000003</v>
      </c>
      <c r="E16" s="66">
        <f t="shared" si="0"/>
        <v>5</v>
      </c>
      <c r="F16" s="65">
        <f>VLOOKUP($A16,'Return Data'!$B$7:$R$2292,10,0)</f>
        <v>1.6589</v>
      </c>
      <c r="G16" s="66">
        <f t="shared" si="1"/>
        <v>5</v>
      </c>
      <c r="H16" s="65">
        <f>VLOOKUP($A16,'Return Data'!$B$7:$R$2292,11,0)</f>
        <v>-9.6299999999999997E-2</v>
      </c>
      <c r="I16" s="66">
        <f t="shared" si="2"/>
        <v>6</v>
      </c>
      <c r="J16" s="65">
        <f>VLOOKUP($A16,'Return Data'!$B$7:$R$2292,12,0)</f>
        <v>-4.1493000000000002</v>
      </c>
      <c r="K16" s="66">
        <f t="shared" si="3"/>
        <v>7</v>
      </c>
      <c r="L16" s="65">
        <f>VLOOKUP($A16,'Return Data'!$B$7:$R$2292,13,0)</f>
        <v>-7.1742999999999997</v>
      </c>
      <c r="M16" s="66">
        <f t="shared" si="4"/>
        <v>7</v>
      </c>
      <c r="N16" s="65">
        <f>VLOOKUP($A16,'Return Data'!$B$7:$R$2292,17,0)</f>
        <v>9.7644000000000002</v>
      </c>
      <c r="O16" s="66">
        <f t="shared" si="5"/>
        <v>6</v>
      </c>
      <c r="P16" s="65">
        <f>VLOOKUP($A16,'Return Data'!$B$7:$R$2292,14,0)</f>
        <v>13.1732</v>
      </c>
      <c r="Q16" s="66">
        <f t="shared" si="6"/>
        <v>9</v>
      </c>
      <c r="R16" s="65">
        <f>VLOOKUP($A16,'Return Data'!$B$7:$R$2292,16,0)</f>
        <v>6.4568000000000003</v>
      </c>
      <c r="S16" s="67">
        <f t="shared" si="7"/>
        <v>2</v>
      </c>
    </row>
    <row r="17" spans="1:19" x14ac:dyDescent="0.3">
      <c r="A17" s="82" t="s">
        <v>894</v>
      </c>
      <c r="B17" s="64">
        <f>VLOOKUP($A17,'Return Data'!$B$7:$R$2292,3,0)</f>
        <v>44494</v>
      </c>
      <c r="C17" s="65">
        <f>VLOOKUP($A17,'Return Data'!$B$7:$R$2292,4,0)</f>
        <v>19.165800000000001</v>
      </c>
      <c r="D17" s="65">
        <f>VLOOKUP($A17,'Return Data'!$B$7:$R$2292,9,0)</f>
        <v>44.666600000000003</v>
      </c>
      <c r="E17" s="66">
        <f t="shared" si="0"/>
        <v>4</v>
      </c>
      <c r="F17" s="65">
        <f>VLOOKUP($A17,'Return Data'!$B$7:$R$2292,10,0)</f>
        <v>1.7971999999999999</v>
      </c>
      <c r="G17" s="66">
        <f t="shared" si="1"/>
        <v>4</v>
      </c>
      <c r="H17" s="65">
        <f>VLOOKUP($A17,'Return Data'!$B$7:$R$2292,11,0)</f>
        <v>0.1721</v>
      </c>
      <c r="I17" s="66">
        <f t="shared" si="2"/>
        <v>4</v>
      </c>
      <c r="J17" s="65">
        <f>VLOOKUP($A17,'Return Data'!$B$7:$R$2292,12,0)</f>
        <v>-4.0952000000000002</v>
      </c>
      <c r="K17" s="66">
        <f t="shared" si="3"/>
        <v>6</v>
      </c>
      <c r="L17" s="65">
        <f>VLOOKUP($A17,'Return Data'!$B$7:$R$2292,13,0)</f>
        <v>-7.1035000000000004</v>
      </c>
      <c r="M17" s="66">
        <f t="shared" si="4"/>
        <v>6</v>
      </c>
      <c r="N17" s="65">
        <f>VLOOKUP($A17,'Return Data'!$B$7:$R$2292,17,0)</f>
        <v>9.7416999999999998</v>
      </c>
      <c r="O17" s="66">
        <f t="shared" si="5"/>
        <v>8</v>
      </c>
      <c r="P17" s="65">
        <f>VLOOKUP($A17,'Return Data'!$B$7:$R$2292,14,0)</f>
        <v>13.3032</v>
      </c>
      <c r="Q17" s="66">
        <f t="shared" si="6"/>
        <v>7</v>
      </c>
      <c r="R17" s="65">
        <f>VLOOKUP($A17,'Return Data'!$B$7:$R$2292,16,0)</f>
        <v>6.4271000000000003</v>
      </c>
      <c r="S17" s="67">
        <f t="shared" si="7"/>
        <v>3</v>
      </c>
    </row>
    <row r="18" spans="1:19" x14ac:dyDescent="0.3">
      <c r="A18" s="82" t="s">
        <v>895</v>
      </c>
      <c r="B18" s="64">
        <f>VLOOKUP($A18,'Return Data'!$B$7:$R$2292,3,0)</f>
        <v>44494</v>
      </c>
      <c r="C18" s="65">
        <f>VLOOKUP($A18,'Return Data'!$B$7:$R$2292,4,0)</f>
        <v>14.7074</v>
      </c>
      <c r="D18" s="65">
        <f>VLOOKUP($A18,'Return Data'!$B$7:$R$2292,9,0)</f>
        <v>41.479700000000001</v>
      </c>
      <c r="E18" s="66">
        <f t="shared" si="0"/>
        <v>7</v>
      </c>
      <c r="F18" s="65">
        <f>VLOOKUP($A18,'Return Data'!$B$7:$R$2292,10,0)</f>
        <v>0.3594</v>
      </c>
      <c r="G18" s="66">
        <f t="shared" si="1"/>
        <v>8</v>
      </c>
      <c r="H18" s="65">
        <f>VLOOKUP($A18,'Return Data'!$B$7:$R$2292,11,0)</f>
        <v>-0.49909999999999999</v>
      </c>
      <c r="I18" s="66">
        <f t="shared" si="2"/>
        <v>9</v>
      </c>
      <c r="J18" s="65">
        <f>VLOOKUP($A18,'Return Data'!$B$7:$R$2292,12,0)</f>
        <v>-4.2946</v>
      </c>
      <c r="K18" s="66">
        <f t="shared" si="3"/>
        <v>9</v>
      </c>
      <c r="L18" s="65">
        <f>VLOOKUP($A18,'Return Data'!$B$7:$R$2292,13,0)</f>
        <v>-7.2469000000000001</v>
      </c>
      <c r="M18" s="66">
        <f t="shared" si="4"/>
        <v>9</v>
      </c>
      <c r="N18" s="65">
        <f>VLOOKUP($A18,'Return Data'!$B$7:$R$2292,17,0)</f>
        <v>9.5669000000000004</v>
      </c>
      <c r="O18" s="66">
        <f t="shared" si="5"/>
        <v>9</v>
      </c>
      <c r="P18" s="65">
        <f>VLOOKUP($A18,'Return Data'!$B$7:$R$2292,14,0)</f>
        <v>13.475099999999999</v>
      </c>
      <c r="Q18" s="66">
        <f t="shared" si="6"/>
        <v>4</v>
      </c>
      <c r="R18" s="65">
        <f>VLOOKUP($A18,'Return Data'!$B$7:$R$2292,16,0)</f>
        <v>3.8831000000000002</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51.980009090909086</v>
      </c>
      <c r="E20" s="88"/>
      <c r="F20" s="89">
        <f>AVERAGE(F8:F18)</f>
        <v>2.3397000000000001</v>
      </c>
      <c r="G20" s="88"/>
      <c r="H20" s="89">
        <f>AVERAGE(H8:H18)</f>
        <v>-1.1133818181818185</v>
      </c>
      <c r="I20" s="88"/>
      <c r="J20" s="89">
        <f>AVERAGE(J8:J18)</f>
        <v>-3.8651181818181821</v>
      </c>
      <c r="K20" s="88"/>
      <c r="L20" s="89">
        <f>AVERAGE(L8:L18)</f>
        <v>-7.1667181818181804</v>
      </c>
      <c r="M20" s="88"/>
      <c r="N20" s="89">
        <f>AVERAGE(N8:N18)</f>
        <v>10.459499999999998</v>
      </c>
      <c r="O20" s="88"/>
      <c r="P20" s="89">
        <f>AVERAGE(P8:P18)</f>
        <v>13.79461818181818</v>
      </c>
      <c r="Q20" s="88"/>
      <c r="R20" s="89">
        <f>AVERAGE(R8:R18)</f>
        <v>4.6674090909090911</v>
      </c>
      <c r="S20" s="90"/>
    </row>
    <row r="21" spans="1:19" x14ac:dyDescent="0.3">
      <c r="A21" s="87" t="s">
        <v>28</v>
      </c>
      <c r="B21" s="88"/>
      <c r="C21" s="88"/>
      <c r="D21" s="89">
        <f>MIN(D8:D18)</f>
        <v>36.835700000000003</v>
      </c>
      <c r="E21" s="88"/>
      <c r="F21" s="89">
        <f>MIN(F8:F18)</f>
        <v>-1.0645</v>
      </c>
      <c r="G21" s="88"/>
      <c r="H21" s="89">
        <f>MIN(H8:H18)</f>
        <v>-13.321400000000001</v>
      </c>
      <c r="I21" s="88"/>
      <c r="J21" s="89">
        <f>MIN(J8:J18)</f>
        <v>-5.5625999999999998</v>
      </c>
      <c r="K21" s="88"/>
      <c r="L21" s="89">
        <f>MIN(L8:L18)</f>
        <v>-11.2491</v>
      </c>
      <c r="M21" s="88"/>
      <c r="N21" s="89">
        <f>MIN(N8:N18)</f>
        <v>9.4088999999999992</v>
      </c>
      <c r="O21" s="88"/>
      <c r="P21" s="89">
        <f>MIN(P8:P18)</f>
        <v>12.805999999999999</v>
      </c>
      <c r="Q21" s="88"/>
      <c r="R21" s="89">
        <f>MIN(R8:R18)</f>
        <v>3.0678999999999998</v>
      </c>
      <c r="S21" s="90"/>
    </row>
    <row r="22" spans="1:19" ht="15" thickBot="1" x14ac:dyDescent="0.35">
      <c r="A22" s="91" t="s">
        <v>29</v>
      </c>
      <c r="B22" s="92"/>
      <c r="C22" s="92"/>
      <c r="D22" s="93">
        <f>MAX(D8:D18)</f>
        <v>144.11590000000001</v>
      </c>
      <c r="E22" s="92"/>
      <c r="F22" s="93">
        <f>MAX(F8:F18)</f>
        <v>16.0688</v>
      </c>
      <c r="G22" s="92"/>
      <c r="H22" s="93">
        <f>MAX(H8:H18)</f>
        <v>3.4538000000000002</v>
      </c>
      <c r="I22" s="92"/>
      <c r="J22" s="93">
        <f>MAX(J8:J18)</f>
        <v>-1.4741</v>
      </c>
      <c r="K22" s="92"/>
      <c r="L22" s="93">
        <f>MAX(L8:L18)</f>
        <v>-4.7134</v>
      </c>
      <c r="M22" s="92"/>
      <c r="N22" s="93">
        <f>MAX(N8:N18)</f>
        <v>17.174700000000001</v>
      </c>
      <c r="O22" s="92"/>
      <c r="P22" s="93">
        <f>MAX(P8:P18)</f>
        <v>18.474399999999999</v>
      </c>
      <c r="Q22" s="92"/>
      <c r="R22" s="93">
        <f>MAX(R8:R18)</f>
        <v>6.6180000000000003</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Data'!$B$7:$R$2292,3,0)</f>
        <v>44494</v>
      </c>
      <c r="C8" s="65">
        <f>VLOOKUP($A8,'Return Data'!$B$7:$R$2292,4,0)</f>
        <v>16.880700000000001</v>
      </c>
      <c r="D8" s="65">
        <f>VLOOKUP($A8,'Return Data'!$B$7:$R$2292,9,0)</f>
        <v>4.4458000000000002</v>
      </c>
      <c r="E8" s="66">
        <f t="shared" ref="E8:E27" si="0">RANK(D8,D$8:D$27,0)</f>
        <v>11</v>
      </c>
      <c r="F8" s="65">
        <f>VLOOKUP($A8,'Return Data'!$B$7:$R$2292,10,0)</f>
        <v>6.4066999999999998</v>
      </c>
      <c r="G8" s="66">
        <f t="shared" ref="G8:G27" si="1">RANK(F8,F$8:F$27,0)</f>
        <v>14</v>
      </c>
      <c r="H8" s="65">
        <f>VLOOKUP($A8,'Return Data'!$B$7:$R$2292,11,0)</f>
        <v>6.9185999999999996</v>
      </c>
      <c r="I8" s="66">
        <f t="shared" ref="I8:I27" si="2">RANK(H8,H$8:H$27,0)</f>
        <v>16</v>
      </c>
      <c r="J8" s="65">
        <f>VLOOKUP($A8,'Return Data'!$B$7:$R$2292,12,0)</f>
        <v>7.9009999999999998</v>
      </c>
      <c r="K8" s="66">
        <f t="shared" ref="K8:K27" si="3">RANK(J8,J$8:J$27,0)</f>
        <v>9</v>
      </c>
      <c r="L8" s="65">
        <f>VLOOKUP($A8,'Return Data'!$B$7:$R$2292,13,0)</f>
        <v>8.9080999999999992</v>
      </c>
      <c r="M8" s="66">
        <f t="shared" ref="M8:M27" si="4">RANK(L8,L$8:L$27,0)</f>
        <v>9</v>
      </c>
      <c r="N8" s="65">
        <f>VLOOKUP($A8,'Return Data'!$B$7:$R$2292,17,0)</f>
        <v>7.3083999999999998</v>
      </c>
      <c r="O8" s="66">
        <f>RANK(N8,N$8:N$27,0)</f>
        <v>7</v>
      </c>
      <c r="P8" s="65">
        <f>VLOOKUP($A8,'Return Data'!$B$7:$R$2292,14,0)</f>
        <v>7.2480000000000002</v>
      </c>
      <c r="Q8" s="66">
        <f>RANK(P8,P$8:P$27,0)</f>
        <v>8</v>
      </c>
      <c r="R8" s="65">
        <f>VLOOKUP($A8,'Return Data'!$B$7:$R$2292,16,0)</f>
        <v>8.3381000000000007</v>
      </c>
      <c r="S8" s="67">
        <f t="shared" ref="S8:S27" si="5">RANK(R8,R$8:R$27,0)</f>
        <v>8</v>
      </c>
    </row>
    <row r="9" spans="1:19" x14ac:dyDescent="0.3">
      <c r="A9" s="82" t="s">
        <v>654</v>
      </c>
      <c r="B9" s="64">
        <f>VLOOKUP($A9,'Return Data'!$B$7:$R$2292,3,0)</f>
        <v>44494</v>
      </c>
      <c r="C9" s="65">
        <f>VLOOKUP($A9,'Return Data'!$B$7:$R$2292,4,0)</f>
        <v>0.41570000000000001</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18</v>
      </c>
      <c r="L9" s="65">
        <f>VLOOKUP($A9,'Return Data'!$B$7:$R$2292,13,0)</f>
        <v>0</v>
      </c>
      <c r="M9" s="66">
        <f t="shared" si="4"/>
        <v>18</v>
      </c>
      <c r="N9" s="65"/>
      <c r="O9" s="66"/>
      <c r="P9" s="65"/>
      <c r="Q9" s="66"/>
      <c r="R9" s="65">
        <f>VLOOKUP($A9,'Return Data'!$B$7:$R$2292,16,0)</f>
        <v>-13.294</v>
      </c>
      <c r="S9" s="67">
        <f t="shared" si="5"/>
        <v>19</v>
      </c>
    </row>
    <row r="10" spans="1:19" x14ac:dyDescent="0.3">
      <c r="A10" s="82" t="s">
        <v>656</v>
      </c>
      <c r="B10" s="64">
        <f>VLOOKUP($A10,'Return Data'!$B$7:$R$2292,3,0)</f>
        <v>44494</v>
      </c>
      <c r="C10" s="65">
        <f>VLOOKUP($A10,'Return Data'!$B$7:$R$2292,4,0)</f>
        <v>18.3505</v>
      </c>
      <c r="D10" s="65">
        <f>VLOOKUP($A10,'Return Data'!$B$7:$R$2292,9,0)</f>
        <v>3.9464000000000001</v>
      </c>
      <c r="E10" s="66">
        <f t="shared" si="0"/>
        <v>13</v>
      </c>
      <c r="F10" s="65">
        <f>VLOOKUP($A10,'Return Data'!$B$7:$R$2292,10,0)</f>
        <v>6.6482999999999999</v>
      </c>
      <c r="G10" s="66">
        <f t="shared" si="1"/>
        <v>11</v>
      </c>
      <c r="H10" s="65">
        <f>VLOOKUP($A10,'Return Data'!$B$7:$R$2292,11,0)</f>
        <v>7.1204999999999998</v>
      </c>
      <c r="I10" s="66">
        <f t="shared" si="2"/>
        <v>14</v>
      </c>
      <c r="J10" s="65">
        <f>VLOOKUP($A10,'Return Data'!$B$7:$R$2292,12,0)</f>
        <v>7.5731000000000002</v>
      </c>
      <c r="K10" s="66">
        <f t="shared" si="3"/>
        <v>11</v>
      </c>
      <c r="L10" s="65">
        <f>VLOOKUP($A10,'Return Data'!$B$7:$R$2292,13,0)</f>
        <v>7.9127999999999998</v>
      </c>
      <c r="M10" s="66">
        <f t="shared" si="4"/>
        <v>10</v>
      </c>
      <c r="N10" s="65">
        <f>VLOOKUP($A10,'Return Data'!$B$7:$R$2292,17,0)</f>
        <v>8.5980000000000008</v>
      </c>
      <c r="O10" s="66">
        <f t="shared" ref="O10:O22" si="6">RANK(N10,N$8:N$27,0)</f>
        <v>4</v>
      </c>
      <c r="P10" s="65">
        <f>VLOOKUP($A10,'Return Data'!$B$7:$R$2292,14,0)</f>
        <v>7.7572000000000001</v>
      </c>
      <c r="Q10" s="66">
        <f t="shared" ref="Q10:Q22" si="7">RANK(P10,P$8:P$27,0)</f>
        <v>7</v>
      </c>
      <c r="R10" s="65">
        <f>VLOOKUP($A10,'Return Data'!$B$7:$R$2292,16,0)</f>
        <v>8.6903000000000006</v>
      </c>
      <c r="S10" s="67">
        <f t="shared" si="5"/>
        <v>7</v>
      </c>
    </row>
    <row r="11" spans="1:19" x14ac:dyDescent="0.3">
      <c r="A11" s="82" t="s">
        <v>660</v>
      </c>
      <c r="B11" s="64">
        <f>VLOOKUP($A11,'Return Data'!$B$7:$R$2292,3,0)</f>
        <v>44494</v>
      </c>
      <c r="C11" s="65">
        <f>VLOOKUP($A11,'Return Data'!$B$7:$R$2292,4,0)</f>
        <v>18.5777</v>
      </c>
      <c r="D11" s="65">
        <f>VLOOKUP($A11,'Return Data'!$B$7:$R$2292,9,0)</f>
        <v>90.925200000000004</v>
      </c>
      <c r="E11" s="66">
        <f t="shared" si="0"/>
        <v>2</v>
      </c>
      <c r="F11" s="65">
        <f>VLOOKUP($A11,'Return Data'!$B$7:$R$2292,10,0)</f>
        <v>40.0884</v>
      </c>
      <c r="G11" s="66">
        <f t="shared" si="1"/>
        <v>3</v>
      </c>
      <c r="H11" s="65">
        <f>VLOOKUP($A11,'Return Data'!$B$7:$R$2292,11,0)</f>
        <v>23.014700000000001</v>
      </c>
      <c r="I11" s="66">
        <f t="shared" si="2"/>
        <v>3</v>
      </c>
      <c r="J11" s="65">
        <f>VLOOKUP($A11,'Return Data'!$B$7:$R$2292,12,0)</f>
        <v>24.896100000000001</v>
      </c>
      <c r="K11" s="66">
        <f t="shared" si="3"/>
        <v>2</v>
      </c>
      <c r="L11" s="65">
        <f>VLOOKUP($A11,'Return Data'!$B$7:$R$2292,13,0)</f>
        <v>21.4452</v>
      </c>
      <c r="M11" s="66">
        <f t="shared" si="4"/>
        <v>2</v>
      </c>
      <c r="N11" s="65">
        <f>VLOOKUP($A11,'Return Data'!$B$7:$R$2292,17,0)</f>
        <v>11.193099999999999</v>
      </c>
      <c r="O11" s="66">
        <f t="shared" si="6"/>
        <v>1</v>
      </c>
      <c r="P11" s="65">
        <f>VLOOKUP($A11,'Return Data'!$B$7:$R$2292,14,0)</f>
        <v>8.9280000000000008</v>
      </c>
      <c r="Q11" s="66">
        <f t="shared" si="7"/>
        <v>3</v>
      </c>
      <c r="R11" s="65">
        <f>VLOOKUP($A11,'Return Data'!$B$7:$R$2292,16,0)</f>
        <v>9.5968999999999998</v>
      </c>
      <c r="S11" s="67">
        <f t="shared" si="5"/>
        <v>2</v>
      </c>
    </row>
    <row r="12" spans="1:19" x14ac:dyDescent="0.3">
      <c r="A12" s="82" t="s">
        <v>662</v>
      </c>
      <c r="B12" s="64">
        <f>VLOOKUP($A12,'Return Data'!$B$7:$R$2292,3,0)</f>
        <v>44494</v>
      </c>
      <c r="C12" s="65">
        <f>VLOOKUP($A12,'Return Data'!$B$7:$R$2292,4,0)</f>
        <v>4.3800999999999997</v>
      </c>
      <c r="D12" s="65">
        <f>VLOOKUP($A12,'Return Data'!$B$7:$R$2292,9,0)</f>
        <v>1.3725000000000001</v>
      </c>
      <c r="E12" s="66">
        <f t="shared" si="0"/>
        <v>18</v>
      </c>
      <c r="F12" s="65">
        <f>VLOOKUP($A12,'Return Data'!$B$7:$R$2292,10,0)</f>
        <v>4.5290999999999997</v>
      </c>
      <c r="G12" s="66">
        <f t="shared" si="1"/>
        <v>18</v>
      </c>
      <c r="H12" s="65">
        <f>VLOOKUP($A12,'Return Data'!$B$7:$R$2292,11,0)</f>
        <v>9.1041000000000007</v>
      </c>
      <c r="I12" s="66">
        <f t="shared" si="2"/>
        <v>9</v>
      </c>
      <c r="J12" s="65">
        <f>VLOOKUP($A12,'Return Data'!$B$7:$R$2292,12,0)</f>
        <v>12.009</v>
      </c>
      <c r="K12" s="66">
        <f t="shared" si="3"/>
        <v>6</v>
      </c>
      <c r="L12" s="65">
        <f>VLOOKUP($A12,'Return Data'!$B$7:$R$2292,13,0)</f>
        <v>10.2599</v>
      </c>
      <c r="M12" s="66">
        <f t="shared" si="4"/>
        <v>7</v>
      </c>
      <c r="N12" s="65">
        <f>VLOOKUP($A12,'Return Data'!$B$7:$R$2292,17,0)</f>
        <v>-21.3188</v>
      </c>
      <c r="O12" s="66">
        <f t="shared" si="6"/>
        <v>17</v>
      </c>
      <c r="P12" s="65">
        <f>VLOOKUP($A12,'Return Data'!$B$7:$R$2292,14,0)</f>
        <v>-30.2347</v>
      </c>
      <c r="Q12" s="66">
        <f t="shared" si="7"/>
        <v>17</v>
      </c>
      <c r="R12" s="65">
        <f>VLOOKUP($A12,'Return Data'!$B$7:$R$2292,16,0)</f>
        <v>-11.652699999999999</v>
      </c>
      <c r="S12" s="67">
        <f t="shared" si="5"/>
        <v>18</v>
      </c>
    </row>
    <row r="13" spans="1:19" x14ac:dyDescent="0.3">
      <c r="A13" s="82" t="s">
        <v>664</v>
      </c>
      <c r="B13" s="64">
        <f>VLOOKUP($A13,'Return Data'!$B$7:$R$2292,3,0)</f>
        <v>44494</v>
      </c>
      <c r="C13" s="65">
        <f>VLOOKUP($A13,'Return Data'!$B$7:$R$2292,4,0)</f>
        <v>32.553800000000003</v>
      </c>
      <c r="D13" s="65">
        <f>VLOOKUP($A13,'Return Data'!$B$7:$R$2292,9,0)</f>
        <v>0.43780000000000002</v>
      </c>
      <c r="E13" s="66">
        <f t="shared" si="0"/>
        <v>19</v>
      </c>
      <c r="F13" s="65">
        <f>VLOOKUP($A13,'Return Data'!$B$7:$R$2292,10,0)</f>
        <v>1.8552999999999999</v>
      </c>
      <c r="G13" s="66">
        <f t="shared" si="1"/>
        <v>19</v>
      </c>
      <c r="H13" s="65">
        <f>VLOOKUP($A13,'Return Data'!$B$7:$R$2292,11,0)</f>
        <v>3.2715999999999998</v>
      </c>
      <c r="I13" s="66">
        <f t="shared" si="2"/>
        <v>19</v>
      </c>
      <c r="J13" s="65">
        <f>VLOOKUP($A13,'Return Data'!$B$7:$R$2292,12,0)</f>
        <v>3.8643999999999998</v>
      </c>
      <c r="K13" s="66">
        <f t="shared" si="3"/>
        <v>17</v>
      </c>
      <c r="L13" s="65">
        <f>VLOOKUP($A13,'Return Data'!$B$7:$R$2292,13,0)</f>
        <v>4.0792000000000002</v>
      </c>
      <c r="M13" s="66">
        <f t="shared" si="4"/>
        <v>17</v>
      </c>
      <c r="N13" s="65">
        <f>VLOOKUP($A13,'Return Data'!$B$7:$R$2292,17,0)</f>
        <v>5.0555000000000003</v>
      </c>
      <c r="O13" s="66">
        <f t="shared" si="6"/>
        <v>13</v>
      </c>
      <c r="P13" s="65">
        <f>VLOOKUP($A13,'Return Data'!$B$7:$R$2292,14,0)</f>
        <v>3.7227000000000001</v>
      </c>
      <c r="Q13" s="66">
        <f t="shared" si="7"/>
        <v>13</v>
      </c>
      <c r="R13" s="65">
        <f>VLOOKUP($A13,'Return Data'!$B$7:$R$2292,16,0)</f>
        <v>6.8150000000000004</v>
      </c>
      <c r="S13" s="67">
        <f t="shared" si="5"/>
        <v>13</v>
      </c>
    </row>
    <row r="14" spans="1:19" x14ac:dyDescent="0.3">
      <c r="A14" s="82" t="s">
        <v>667</v>
      </c>
      <c r="B14" s="64">
        <f>VLOOKUP($A14,'Return Data'!$B$7:$R$2292,3,0)</f>
        <v>44494</v>
      </c>
      <c r="C14" s="65">
        <f>VLOOKUP($A14,'Return Data'!$B$7:$R$2292,4,0)</f>
        <v>23.840199999999999</v>
      </c>
      <c r="D14" s="65">
        <f>VLOOKUP($A14,'Return Data'!$B$7:$R$2292,9,0)</f>
        <v>37.060699999999997</v>
      </c>
      <c r="E14" s="66">
        <f t="shared" si="0"/>
        <v>5</v>
      </c>
      <c r="F14" s="65">
        <f>VLOOKUP($A14,'Return Data'!$B$7:$R$2292,10,0)</f>
        <v>26.1904</v>
      </c>
      <c r="G14" s="66">
        <f t="shared" si="1"/>
        <v>4</v>
      </c>
      <c r="H14" s="65">
        <f>VLOOKUP($A14,'Return Data'!$B$7:$R$2292,11,0)</f>
        <v>12.6205</v>
      </c>
      <c r="I14" s="66">
        <f t="shared" si="2"/>
        <v>5</v>
      </c>
      <c r="J14" s="65">
        <f>VLOOKUP($A14,'Return Data'!$B$7:$R$2292,12,0)</f>
        <v>15.504200000000001</v>
      </c>
      <c r="K14" s="66">
        <f t="shared" si="3"/>
        <v>5</v>
      </c>
      <c r="L14" s="65">
        <f>VLOOKUP($A14,'Return Data'!$B$7:$R$2292,13,0)</f>
        <v>17.9406</v>
      </c>
      <c r="M14" s="66">
        <f t="shared" si="4"/>
        <v>4</v>
      </c>
      <c r="N14" s="65">
        <f>VLOOKUP($A14,'Return Data'!$B$7:$R$2292,17,0)</f>
        <v>6.6532</v>
      </c>
      <c r="O14" s="66">
        <f t="shared" si="6"/>
        <v>10</v>
      </c>
      <c r="P14" s="65">
        <f>VLOOKUP($A14,'Return Data'!$B$7:$R$2292,14,0)</f>
        <v>6.8849</v>
      </c>
      <c r="Q14" s="66">
        <f t="shared" si="7"/>
        <v>9</v>
      </c>
      <c r="R14" s="65">
        <f>VLOOKUP($A14,'Return Data'!$B$7:$R$2292,16,0)</f>
        <v>8.8102999999999998</v>
      </c>
      <c r="S14" s="67">
        <f t="shared" si="5"/>
        <v>6</v>
      </c>
    </row>
    <row r="15" spans="1:19" x14ac:dyDescent="0.3">
      <c r="A15" s="82" t="s">
        <v>675</v>
      </c>
      <c r="B15" s="64">
        <f>VLOOKUP($A15,'Return Data'!$B$7:$R$2292,3,0)</f>
        <v>44494</v>
      </c>
      <c r="C15" s="65">
        <f>VLOOKUP($A15,'Return Data'!$B$7:$R$2292,4,0)</f>
        <v>20.172699999999999</v>
      </c>
      <c r="D15" s="65">
        <f>VLOOKUP($A15,'Return Data'!$B$7:$R$2292,9,0)</f>
        <v>3.3187000000000002</v>
      </c>
      <c r="E15" s="66">
        <f t="shared" si="0"/>
        <v>14</v>
      </c>
      <c r="F15" s="65">
        <f>VLOOKUP($A15,'Return Data'!$B$7:$R$2292,10,0)</f>
        <v>6.5671999999999997</v>
      </c>
      <c r="G15" s="66">
        <f t="shared" si="1"/>
        <v>12</v>
      </c>
      <c r="H15" s="65">
        <f>VLOOKUP($A15,'Return Data'!$B$7:$R$2292,11,0)</f>
        <v>8.9575999999999993</v>
      </c>
      <c r="I15" s="66">
        <f t="shared" si="2"/>
        <v>10</v>
      </c>
      <c r="J15" s="65">
        <f>VLOOKUP($A15,'Return Data'!$B$7:$R$2292,12,0)</f>
        <v>8.1826000000000008</v>
      </c>
      <c r="K15" s="66">
        <f t="shared" si="3"/>
        <v>8</v>
      </c>
      <c r="L15" s="65">
        <f>VLOOKUP($A15,'Return Data'!$B$7:$R$2292,13,0)</f>
        <v>9.2238000000000007</v>
      </c>
      <c r="M15" s="66">
        <f t="shared" si="4"/>
        <v>8</v>
      </c>
      <c r="N15" s="65">
        <f>VLOOKUP($A15,'Return Data'!$B$7:$R$2292,17,0)</f>
        <v>9.8391999999999999</v>
      </c>
      <c r="O15" s="66">
        <f t="shared" si="6"/>
        <v>2</v>
      </c>
      <c r="P15" s="65">
        <f>VLOOKUP($A15,'Return Data'!$B$7:$R$2292,14,0)</f>
        <v>9.7825000000000006</v>
      </c>
      <c r="Q15" s="66">
        <f t="shared" si="7"/>
        <v>1</v>
      </c>
      <c r="R15" s="65">
        <f>VLOOKUP($A15,'Return Data'!$B$7:$R$2292,16,0)</f>
        <v>9.6842000000000006</v>
      </c>
      <c r="S15" s="67">
        <f t="shared" si="5"/>
        <v>1</v>
      </c>
    </row>
    <row r="16" spans="1:19" x14ac:dyDescent="0.3">
      <c r="A16" s="82" t="s">
        <v>677</v>
      </c>
      <c r="B16" s="64">
        <f>VLOOKUP($A16,'Return Data'!$B$7:$R$2292,3,0)</f>
        <v>44494</v>
      </c>
      <c r="C16" s="65">
        <f>VLOOKUP($A16,'Return Data'!$B$7:$R$2292,4,0)</f>
        <v>26.442799999999998</v>
      </c>
      <c r="D16" s="65">
        <f>VLOOKUP($A16,'Return Data'!$B$7:$R$2292,9,0)</f>
        <v>5.3990999999999998</v>
      </c>
      <c r="E16" s="66">
        <f t="shared" si="0"/>
        <v>9</v>
      </c>
      <c r="F16" s="65">
        <f>VLOOKUP($A16,'Return Data'!$B$7:$R$2292,10,0)</f>
        <v>6.3201000000000001</v>
      </c>
      <c r="G16" s="66">
        <f t="shared" si="1"/>
        <v>15</v>
      </c>
      <c r="H16" s="65">
        <f>VLOOKUP($A16,'Return Data'!$B$7:$R$2292,11,0)</f>
        <v>8.1065000000000005</v>
      </c>
      <c r="I16" s="66">
        <f t="shared" si="2"/>
        <v>12</v>
      </c>
      <c r="J16" s="65">
        <f>VLOOKUP($A16,'Return Data'!$B$7:$R$2292,12,0)</f>
        <v>7.4055999999999997</v>
      </c>
      <c r="K16" s="66">
        <f t="shared" si="3"/>
        <v>12</v>
      </c>
      <c r="L16" s="65">
        <f>VLOOKUP($A16,'Return Data'!$B$7:$R$2292,13,0)</f>
        <v>7.6684000000000001</v>
      </c>
      <c r="M16" s="66">
        <f t="shared" si="4"/>
        <v>12</v>
      </c>
      <c r="N16" s="65">
        <f>VLOOKUP($A16,'Return Data'!$B$7:$R$2292,17,0)</f>
        <v>9.2588000000000008</v>
      </c>
      <c r="O16" s="66">
        <f t="shared" si="6"/>
        <v>3</v>
      </c>
      <c r="P16" s="65">
        <f>VLOOKUP($A16,'Return Data'!$B$7:$R$2292,14,0)</f>
        <v>9.5129999999999999</v>
      </c>
      <c r="Q16" s="66">
        <f t="shared" si="7"/>
        <v>2</v>
      </c>
      <c r="R16" s="65">
        <f>VLOOKUP($A16,'Return Data'!$B$7:$R$2292,16,0)</f>
        <v>9.3813999999999993</v>
      </c>
      <c r="S16" s="67">
        <f t="shared" si="5"/>
        <v>3</v>
      </c>
    </row>
    <row r="17" spans="1:19" x14ac:dyDescent="0.3">
      <c r="A17" s="82" t="s">
        <v>679</v>
      </c>
      <c r="B17" s="64">
        <f>VLOOKUP($A17,'Return Data'!$B$7:$R$2292,3,0)</f>
        <v>44494</v>
      </c>
      <c r="C17" s="65">
        <f>VLOOKUP($A17,'Return Data'!$B$7:$R$2292,4,0)</f>
        <v>16.059799999999999</v>
      </c>
      <c r="D17" s="65">
        <f>VLOOKUP($A17,'Return Data'!$B$7:$R$2292,9,0)</f>
        <v>124.3595</v>
      </c>
      <c r="E17" s="66">
        <f t="shared" si="0"/>
        <v>1</v>
      </c>
      <c r="F17" s="65">
        <f>VLOOKUP($A17,'Return Data'!$B$7:$R$2292,10,0)</f>
        <v>45.470599999999997</v>
      </c>
      <c r="G17" s="66">
        <f t="shared" si="1"/>
        <v>2</v>
      </c>
      <c r="H17" s="65">
        <f>VLOOKUP($A17,'Return Data'!$B$7:$R$2292,11,0)</f>
        <v>28.7149</v>
      </c>
      <c r="I17" s="66">
        <f t="shared" si="2"/>
        <v>2</v>
      </c>
      <c r="J17" s="65">
        <f>VLOOKUP($A17,'Return Data'!$B$7:$R$2292,12,0)</f>
        <v>20.022400000000001</v>
      </c>
      <c r="K17" s="66">
        <f t="shared" si="3"/>
        <v>3</v>
      </c>
      <c r="L17" s="65">
        <f>VLOOKUP($A17,'Return Data'!$B$7:$R$2292,13,0)</f>
        <v>18.308599999999998</v>
      </c>
      <c r="M17" s="66">
        <f t="shared" si="4"/>
        <v>3</v>
      </c>
      <c r="N17" s="65">
        <f>VLOOKUP($A17,'Return Data'!$B$7:$R$2292,17,0)</f>
        <v>6.4682000000000004</v>
      </c>
      <c r="O17" s="66">
        <f t="shared" si="6"/>
        <v>12</v>
      </c>
      <c r="P17" s="65">
        <f>VLOOKUP($A17,'Return Data'!$B$7:$R$2292,14,0)</f>
        <v>3.1945000000000001</v>
      </c>
      <c r="Q17" s="66">
        <f t="shared" si="7"/>
        <v>15</v>
      </c>
      <c r="R17" s="65">
        <f>VLOOKUP($A17,'Return Data'!$B$7:$R$2292,16,0)</f>
        <v>6.3865999999999996</v>
      </c>
      <c r="S17" s="67">
        <f t="shared" si="5"/>
        <v>15</v>
      </c>
    </row>
    <row r="18" spans="1:19" x14ac:dyDescent="0.3">
      <c r="A18" s="82" t="s">
        <v>680</v>
      </c>
      <c r="B18" s="64">
        <f>VLOOKUP($A18,'Return Data'!$B$7:$R$2292,3,0)</f>
        <v>44494</v>
      </c>
      <c r="C18" s="65">
        <f>VLOOKUP($A18,'Return Data'!$B$7:$R$2292,4,0)</f>
        <v>14.0685</v>
      </c>
      <c r="D18" s="65">
        <f>VLOOKUP($A18,'Return Data'!$B$7:$R$2292,9,0)</f>
        <v>1.4245000000000001</v>
      </c>
      <c r="E18" s="66">
        <f t="shared" si="0"/>
        <v>17</v>
      </c>
      <c r="F18" s="65">
        <f>VLOOKUP($A18,'Return Data'!$B$7:$R$2292,10,0)</f>
        <v>5.9095000000000004</v>
      </c>
      <c r="G18" s="66">
        <f t="shared" si="1"/>
        <v>16</v>
      </c>
      <c r="H18" s="65">
        <f>VLOOKUP($A18,'Return Data'!$B$7:$R$2292,11,0)</f>
        <v>6.2682000000000002</v>
      </c>
      <c r="I18" s="66">
        <f t="shared" si="2"/>
        <v>17</v>
      </c>
      <c r="J18" s="65">
        <f>VLOOKUP($A18,'Return Data'!$B$7:$R$2292,12,0)</f>
        <v>5.6384999999999996</v>
      </c>
      <c r="K18" s="66">
        <f t="shared" si="3"/>
        <v>15</v>
      </c>
      <c r="L18" s="65">
        <f>VLOOKUP($A18,'Return Data'!$B$7:$R$2292,13,0)</f>
        <v>5.8845000000000001</v>
      </c>
      <c r="M18" s="66">
        <f t="shared" si="4"/>
        <v>15</v>
      </c>
      <c r="N18" s="65">
        <f>VLOOKUP($A18,'Return Data'!$B$7:$R$2292,17,0)</f>
        <v>7.2298999999999998</v>
      </c>
      <c r="O18" s="66">
        <f t="shared" si="6"/>
        <v>8</v>
      </c>
      <c r="P18" s="65">
        <f>VLOOKUP($A18,'Return Data'!$B$7:$R$2292,14,0)</f>
        <v>8.282</v>
      </c>
      <c r="Q18" s="66">
        <f t="shared" si="7"/>
        <v>5</v>
      </c>
      <c r="R18" s="65">
        <f>VLOOKUP($A18,'Return Data'!$B$7:$R$2292,16,0)</f>
        <v>7.6182999999999996</v>
      </c>
      <c r="S18" s="67">
        <f t="shared" si="5"/>
        <v>9</v>
      </c>
    </row>
    <row r="19" spans="1:19" x14ac:dyDescent="0.3">
      <c r="A19" s="82" t="s">
        <v>683</v>
      </c>
      <c r="B19" s="64">
        <f>VLOOKUP($A19,'Return Data'!$B$7:$R$2292,3,0)</f>
        <v>44494</v>
      </c>
      <c r="C19" s="65">
        <f>VLOOKUP($A19,'Return Data'!$B$7:$R$2292,4,0)</f>
        <v>1574.4724000000001</v>
      </c>
      <c r="D19" s="65">
        <f>VLOOKUP($A19,'Return Data'!$B$7:$R$2292,9,0)</f>
        <v>2.1114999999999999</v>
      </c>
      <c r="E19" s="66">
        <f t="shared" si="0"/>
        <v>16</v>
      </c>
      <c r="F19" s="65">
        <f>VLOOKUP($A19,'Return Data'!$B$7:$R$2292,10,0)</f>
        <v>4.7451999999999996</v>
      </c>
      <c r="G19" s="66">
        <f t="shared" si="1"/>
        <v>17</v>
      </c>
      <c r="H19" s="65">
        <f>VLOOKUP($A19,'Return Data'!$B$7:$R$2292,11,0)</f>
        <v>5.0617000000000001</v>
      </c>
      <c r="I19" s="66">
        <f t="shared" si="2"/>
        <v>18</v>
      </c>
      <c r="J19" s="65">
        <f>VLOOKUP($A19,'Return Data'!$B$7:$R$2292,12,0)</f>
        <v>4.758</v>
      </c>
      <c r="K19" s="66">
        <f t="shared" si="3"/>
        <v>16</v>
      </c>
      <c r="L19" s="65">
        <f>VLOOKUP($A19,'Return Data'!$B$7:$R$2292,13,0)</f>
        <v>4.3285999999999998</v>
      </c>
      <c r="M19" s="66">
        <f t="shared" si="4"/>
        <v>16</v>
      </c>
      <c r="N19" s="65">
        <f>VLOOKUP($A19,'Return Data'!$B$7:$R$2292,17,0)</f>
        <v>6.8543000000000003</v>
      </c>
      <c r="O19" s="66">
        <f t="shared" si="6"/>
        <v>9</v>
      </c>
      <c r="P19" s="65">
        <f>VLOOKUP($A19,'Return Data'!$B$7:$R$2292,14,0)</f>
        <v>3.6389999999999998</v>
      </c>
      <c r="Q19" s="66">
        <f t="shared" si="7"/>
        <v>14</v>
      </c>
      <c r="R19" s="65">
        <f>VLOOKUP($A19,'Return Data'!$B$7:$R$2292,16,0)</f>
        <v>6.5589000000000004</v>
      </c>
      <c r="S19" s="67">
        <f t="shared" si="5"/>
        <v>14</v>
      </c>
    </row>
    <row r="20" spans="1:19" x14ac:dyDescent="0.3">
      <c r="A20" s="82" t="s">
        <v>685</v>
      </c>
      <c r="B20" s="64">
        <f>VLOOKUP($A20,'Return Data'!$B$7:$R$2292,3,0)</f>
        <v>44494</v>
      </c>
      <c r="C20" s="65">
        <f>VLOOKUP($A20,'Return Data'!$B$7:$R$2292,4,0)</f>
        <v>26.343900000000001</v>
      </c>
      <c r="D20" s="65">
        <f>VLOOKUP($A20,'Return Data'!$B$7:$R$2292,9,0)</f>
        <v>4.0723000000000003</v>
      </c>
      <c r="E20" s="66">
        <f t="shared" si="0"/>
        <v>12</v>
      </c>
      <c r="F20" s="65">
        <f>VLOOKUP($A20,'Return Data'!$B$7:$R$2292,10,0)</f>
        <v>7.6334</v>
      </c>
      <c r="G20" s="66">
        <f t="shared" si="1"/>
        <v>9</v>
      </c>
      <c r="H20" s="65">
        <f>VLOOKUP($A20,'Return Data'!$B$7:$R$2292,11,0)</f>
        <v>7.0976999999999997</v>
      </c>
      <c r="I20" s="66">
        <f t="shared" si="2"/>
        <v>15</v>
      </c>
      <c r="J20" s="65">
        <f>VLOOKUP($A20,'Return Data'!$B$7:$R$2292,12,0)</f>
        <v>7.1505000000000001</v>
      </c>
      <c r="K20" s="66">
        <f t="shared" si="3"/>
        <v>13</v>
      </c>
      <c r="L20" s="65">
        <f>VLOOKUP($A20,'Return Data'!$B$7:$R$2292,13,0)</f>
        <v>7.8688000000000002</v>
      </c>
      <c r="M20" s="66">
        <f t="shared" si="4"/>
        <v>11</v>
      </c>
      <c r="N20" s="65">
        <f>VLOOKUP($A20,'Return Data'!$B$7:$R$2292,17,0)</f>
        <v>7.5236000000000001</v>
      </c>
      <c r="O20" s="66">
        <f t="shared" si="6"/>
        <v>6</v>
      </c>
      <c r="P20" s="65">
        <f>VLOOKUP($A20,'Return Data'!$B$7:$R$2292,14,0)</f>
        <v>8.4481000000000002</v>
      </c>
      <c r="Q20" s="66">
        <f t="shared" si="7"/>
        <v>4</v>
      </c>
      <c r="R20" s="65">
        <f>VLOOKUP($A20,'Return Data'!$B$7:$R$2292,16,0)</f>
        <v>9.0517000000000003</v>
      </c>
      <c r="S20" s="67">
        <f t="shared" si="5"/>
        <v>5</v>
      </c>
    </row>
    <row r="21" spans="1:19" x14ac:dyDescent="0.3">
      <c r="A21" s="82" t="s">
        <v>687</v>
      </c>
      <c r="B21" s="64">
        <f>VLOOKUP($A21,'Return Data'!$B$7:$R$2292,3,0)</f>
        <v>44494</v>
      </c>
      <c r="C21" s="65">
        <f>VLOOKUP($A21,'Return Data'!$B$7:$R$2292,4,0)</f>
        <v>24.509399999999999</v>
      </c>
      <c r="D21" s="65">
        <f>VLOOKUP($A21,'Return Data'!$B$7:$R$2292,9,0)</f>
        <v>20.6328</v>
      </c>
      <c r="E21" s="66">
        <f t="shared" si="0"/>
        <v>6</v>
      </c>
      <c r="F21" s="65">
        <f>VLOOKUP($A21,'Return Data'!$B$7:$R$2292,10,0)</f>
        <v>11.528499999999999</v>
      </c>
      <c r="G21" s="66">
        <f t="shared" si="1"/>
        <v>6</v>
      </c>
      <c r="H21" s="65">
        <f>VLOOKUP($A21,'Return Data'!$B$7:$R$2292,11,0)</f>
        <v>8.67</v>
      </c>
      <c r="I21" s="66">
        <f t="shared" si="2"/>
        <v>11</v>
      </c>
      <c r="J21" s="65">
        <f>VLOOKUP($A21,'Return Data'!$B$7:$R$2292,12,0)</f>
        <v>7.6501000000000001</v>
      </c>
      <c r="K21" s="66">
        <f t="shared" si="3"/>
        <v>10</v>
      </c>
      <c r="L21" s="65">
        <f>VLOOKUP($A21,'Return Data'!$B$7:$R$2292,13,0)</f>
        <v>6.8448000000000002</v>
      </c>
      <c r="M21" s="66">
        <f t="shared" si="4"/>
        <v>13</v>
      </c>
      <c r="N21" s="65">
        <f>VLOOKUP($A21,'Return Data'!$B$7:$R$2292,17,0)</f>
        <v>6.6451000000000002</v>
      </c>
      <c r="O21" s="66">
        <f t="shared" si="6"/>
        <v>11</v>
      </c>
      <c r="P21" s="65">
        <f>VLOOKUP($A21,'Return Data'!$B$7:$R$2292,14,0)</f>
        <v>5.5171000000000001</v>
      </c>
      <c r="Q21" s="66">
        <f t="shared" si="7"/>
        <v>10</v>
      </c>
      <c r="R21" s="65">
        <f>VLOOKUP($A21,'Return Data'!$B$7:$R$2292,16,0)</f>
        <v>7.5818000000000003</v>
      </c>
      <c r="S21" s="67">
        <f t="shared" si="5"/>
        <v>10</v>
      </c>
    </row>
    <row r="22" spans="1:19" x14ac:dyDescent="0.3">
      <c r="A22" s="82" t="s">
        <v>689</v>
      </c>
      <c r="B22" s="64">
        <f>VLOOKUP($A22,'Return Data'!$B$7:$R$2292,3,0)</f>
        <v>44494</v>
      </c>
      <c r="C22" s="65">
        <f>VLOOKUP($A22,'Return Data'!$B$7:$R$2292,4,0)</f>
        <v>29.136299999999999</v>
      </c>
      <c r="D22" s="65">
        <f>VLOOKUP($A22,'Return Data'!$B$7:$R$2292,9,0)</f>
        <v>4.8734000000000002</v>
      </c>
      <c r="E22" s="66">
        <f t="shared" si="0"/>
        <v>10</v>
      </c>
      <c r="F22" s="65">
        <f>VLOOKUP($A22,'Return Data'!$B$7:$R$2292,10,0)</f>
        <v>7.5304000000000002</v>
      </c>
      <c r="G22" s="66">
        <f t="shared" si="1"/>
        <v>10</v>
      </c>
      <c r="H22" s="65">
        <f>VLOOKUP($A22,'Return Data'!$B$7:$R$2292,11,0)</f>
        <v>20.166899999999998</v>
      </c>
      <c r="I22" s="66">
        <f t="shared" si="2"/>
        <v>4</v>
      </c>
      <c r="J22" s="65">
        <f>VLOOKUP($A22,'Return Data'!$B$7:$R$2292,12,0)</f>
        <v>16.618600000000001</v>
      </c>
      <c r="K22" s="66">
        <f t="shared" si="3"/>
        <v>4</v>
      </c>
      <c r="L22" s="65">
        <f>VLOOKUP($A22,'Return Data'!$B$7:$R$2292,13,0)</f>
        <v>15.200200000000001</v>
      </c>
      <c r="M22" s="66">
        <f t="shared" si="4"/>
        <v>5</v>
      </c>
      <c r="N22" s="65">
        <f>VLOOKUP($A22,'Return Data'!$B$7:$R$2292,17,0)</f>
        <v>3.5503999999999998</v>
      </c>
      <c r="O22" s="66">
        <f t="shared" si="6"/>
        <v>15</v>
      </c>
      <c r="P22" s="65">
        <f>VLOOKUP($A22,'Return Data'!$B$7:$R$2292,14,0)</f>
        <v>3.7879</v>
      </c>
      <c r="Q22" s="66">
        <f t="shared" si="7"/>
        <v>12</v>
      </c>
      <c r="R22" s="65">
        <f>VLOOKUP($A22,'Return Data'!$B$7:$R$2292,16,0)</f>
        <v>7.4172000000000002</v>
      </c>
      <c r="S22" s="67">
        <f t="shared" si="5"/>
        <v>12</v>
      </c>
    </row>
    <row r="23" spans="1:19" x14ac:dyDescent="0.3">
      <c r="A23" s="82" t="s">
        <v>691</v>
      </c>
      <c r="B23" s="64">
        <f>VLOOKUP($A23,'Return Data'!$B$7:$R$2292,3,0)</f>
        <v>44494</v>
      </c>
      <c r="C23" s="65">
        <f>VLOOKUP($A23,'Return Data'!$B$7:$R$2292,4,0)</f>
        <v>0.13170000000000001</v>
      </c>
      <c r="D23" s="65">
        <f>VLOOKUP($A23,'Return Data'!$B$7:$R$2292,9,0)</f>
        <v>9.9169999999999998</v>
      </c>
      <c r="E23" s="66">
        <f t="shared" si="0"/>
        <v>8</v>
      </c>
      <c r="F23" s="65">
        <f>VLOOKUP($A23,'Return Data'!$B$7:$R$2292,10,0)</f>
        <v>10.601000000000001</v>
      </c>
      <c r="G23" s="66">
        <f t="shared" si="1"/>
        <v>8</v>
      </c>
      <c r="H23" s="65">
        <f>VLOOKUP($A23,'Return Data'!$B$7:$R$2292,11,0)</f>
        <v>11.075200000000001</v>
      </c>
      <c r="I23" s="66">
        <f t="shared" si="2"/>
        <v>7</v>
      </c>
      <c r="J23" s="65">
        <f>VLOOKUP($A23,'Return Data'!$B$7:$R$2292,12,0)</f>
        <v>-24.3996</v>
      </c>
      <c r="K23" s="66">
        <f t="shared" si="3"/>
        <v>20</v>
      </c>
      <c r="L23" s="65">
        <f>VLOOKUP($A23,'Return Data'!$B$7:$R$2292,13,0)</f>
        <v>-16.291699999999999</v>
      </c>
      <c r="M23" s="66">
        <f t="shared" si="4"/>
        <v>20</v>
      </c>
      <c r="N23" s="65"/>
      <c r="O23" s="66"/>
      <c r="P23" s="65"/>
      <c r="Q23" s="66"/>
      <c r="R23" s="65">
        <f>VLOOKUP($A23,'Return Data'!$B$7:$R$2292,16,0)</f>
        <v>-9.0968</v>
      </c>
      <c r="S23" s="67">
        <f t="shared" si="5"/>
        <v>17</v>
      </c>
    </row>
    <row r="24" spans="1:19" x14ac:dyDescent="0.3">
      <c r="A24" s="82" t="s">
        <v>694</v>
      </c>
      <c r="B24" s="64">
        <f>VLOOKUP($A24,'Return Data'!$B$7:$R$2292,3,0)</f>
        <v>44494</v>
      </c>
      <c r="C24" s="65">
        <f>VLOOKUP($A24,'Return Data'!$B$7:$R$2292,4,0)</f>
        <v>16.685300000000002</v>
      </c>
      <c r="D24" s="65">
        <f>VLOOKUP($A24,'Return Data'!$B$7:$R$2292,9,0)</f>
        <v>38.559399999999997</v>
      </c>
      <c r="E24" s="66">
        <f t="shared" si="0"/>
        <v>4</v>
      </c>
      <c r="F24" s="65">
        <f>VLOOKUP($A24,'Return Data'!$B$7:$R$2292,10,0)</f>
        <v>15.755000000000001</v>
      </c>
      <c r="G24" s="66">
        <f t="shared" si="1"/>
        <v>5</v>
      </c>
      <c r="H24" s="65">
        <f>VLOOKUP($A24,'Return Data'!$B$7:$R$2292,11,0)</f>
        <v>10.604900000000001</v>
      </c>
      <c r="I24" s="66">
        <f t="shared" si="2"/>
        <v>8</v>
      </c>
      <c r="J24" s="65">
        <f>VLOOKUP($A24,'Return Data'!$B$7:$R$2292,12,0)</f>
        <v>10.5182</v>
      </c>
      <c r="K24" s="66">
        <f t="shared" si="3"/>
        <v>7</v>
      </c>
      <c r="L24" s="65">
        <f>VLOOKUP($A24,'Return Data'!$B$7:$R$2292,13,0)</f>
        <v>12.042999999999999</v>
      </c>
      <c r="M24" s="66">
        <f t="shared" si="4"/>
        <v>6</v>
      </c>
      <c r="N24" s="65">
        <f>VLOOKUP($A24,'Return Data'!$B$7:$R$2292,17,0)</f>
        <v>4.3898000000000001</v>
      </c>
      <c r="O24" s="66">
        <f>RANK(N24,N$8:N$27,0)</f>
        <v>14</v>
      </c>
      <c r="P24" s="65">
        <f>VLOOKUP($A24,'Return Data'!$B$7:$R$2292,14,0)</f>
        <v>4.6173999999999999</v>
      </c>
      <c r="Q24" s="66">
        <f>RANK(P24,P$8:P$27,0)</f>
        <v>11</v>
      </c>
      <c r="R24" s="65">
        <f>VLOOKUP($A24,'Return Data'!$B$7:$R$2292,16,0)</f>
        <v>7.5023</v>
      </c>
      <c r="S24" s="67">
        <f t="shared" si="5"/>
        <v>11</v>
      </c>
    </row>
    <row r="25" spans="1:19" x14ac:dyDescent="0.3">
      <c r="A25" s="82" t="s">
        <v>700</v>
      </c>
      <c r="B25" s="64">
        <f>VLOOKUP($A25,'Return Data'!$B$7:$R$2292,3,0)</f>
        <v>44494</v>
      </c>
      <c r="C25" s="65">
        <f>VLOOKUP($A25,'Return Data'!$B$7:$R$2292,4,0)</f>
        <v>37.510199999999998</v>
      </c>
      <c r="D25" s="65">
        <f>VLOOKUP($A25,'Return Data'!$B$7:$R$2292,9,0)</f>
        <v>3.302</v>
      </c>
      <c r="E25" s="66">
        <f t="shared" si="0"/>
        <v>15</v>
      </c>
      <c r="F25" s="65">
        <f>VLOOKUP($A25,'Return Data'!$B$7:$R$2292,10,0)</f>
        <v>6.5130999999999997</v>
      </c>
      <c r="G25" s="66">
        <f t="shared" si="1"/>
        <v>13</v>
      </c>
      <c r="H25" s="65">
        <f>VLOOKUP($A25,'Return Data'!$B$7:$R$2292,11,0)</f>
        <v>7.1307</v>
      </c>
      <c r="I25" s="66">
        <f t="shared" si="2"/>
        <v>13</v>
      </c>
      <c r="J25" s="65">
        <f>VLOOKUP($A25,'Return Data'!$B$7:$R$2292,12,0)</f>
        <v>6.4108000000000001</v>
      </c>
      <c r="K25" s="66">
        <f t="shared" si="3"/>
        <v>14</v>
      </c>
      <c r="L25" s="65">
        <f>VLOOKUP($A25,'Return Data'!$B$7:$R$2292,13,0)</f>
        <v>6.7375999999999996</v>
      </c>
      <c r="M25" s="66">
        <f t="shared" si="4"/>
        <v>14</v>
      </c>
      <c r="N25" s="65">
        <f>VLOOKUP($A25,'Return Data'!$B$7:$R$2292,17,0)</f>
        <v>8.1585000000000001</v>
      </c>
      <c r="O25" s="66">
        <f>RANK(N25,N$8:N$27,0)</f>
        <v>5</v>
      </c>
      <c r="P25" s="65">
        <f>VLOOKUP($A25,'Return Data'!$B$7:$R$2292,14,0)</f>
        <v>8.1613000000000007</v>
      </c>
      <c r="Q25" s="66">
        <f>RANK(P25,P$8:P$27,0)</f>
        <v>6</v>
      </c>
      <c r="R25" s="65">
        <f>VLOOKUP($A25,'Return Data'!$B$7:$R$2292,16,0)</f>
        <v>9.0965000000000007</v>
      </c>
      <c r="S25" s="67">
        <f t="shared" si="5"/>
        <v>4</v>
      </c>
    </row>
    <row r="26" spans="1:19" x14ac:dyDescent="0.3">
      <c r="A26" s="82" t="s">
        <v>708</v>
      </c>
      <c r="B26" s="64">
        <f>VLOOKUP($A26,'Return Data'!$B$7:$R$2292,3,0)</f>
        <v>44494</v>
      </c>
      <c r="C26" s="65">
        <f>VLOOKUP($A26,'Return Data'!$B$7:$R$2292,4,0)</f>
        <v>0.6633</v>
      </c>
      <c r="D26" s="65">
        <f>VLOOKUP($A26,'Return Data'!$B$7:$R$2292,9,0)</f>
        <v>10.7478</v>
      </c>
      <c r="E26" s="66">
        <f t="shared" si="0"/>
        <v>7</v>
      </c>
      <c r="F26" s="65">
        <f>VLOOKUP($A26,'Return Data'!$B$7:$R$2292,10,0)</f>
        <v>10.893000000000001</v>
      </c>
      <c r="G26" s="66">
        <f t="shared" si="1"/>
        <v>7</v>
      </c>
      <c r="H26" s="65">
        <f>VLOOKUP($A26,'Return Data'!$B$7:$R$2292,11,0)</f>
        <v>11.1897</v>
      </c>
      <c r="I26" s="66">
        <f t="shared" si="2"/>
        <v>6</v>
      </c>
      <c r="J26" s="65">
        <f>VLOOKUP($A26,'Return Data'!$B$7:$R$2292,12,0)</f>
        <v>-23.561800000000002</v>
      </c>
      <c r="K26" s="66">
        <f t="shared" si="3"/>
        <v>19</v>
      </c>
      <c r="L26" s="65">
        <f>VLOOKUP($A26,'Return Data'!$B$7:$R$2292,13,0)</f>
        <v>-15.728</v>
      </c>
      <c r="M26" s="66">
        <f t="shared" si="4"/>
        <v>19</v>
      </c>
      <c r="N26" s="65"/>
      <c r="O26" s="66"/>
      <c r="P26" s="65"/>
      <c r="Q26" s="66"/>
      <c r="R26" s="65">
        <f>VLOOKUP($A26,'Return Data'!$B$7:$R$2292,16,0)</f>
        <v>-38.760300000000001</v>
      </c>
      <c r="S26" s="67">
        <f t="shared" si="5"/>
        <v>20</v>
      </c>
    </row>
    <row r="27" spans="1:19" x14ac:dyDescent="0.3">
      <c r="A27" s="82" t="s">
        <v>710</v>
      </c>
      <c r="B27" s="64">
        <f>VLOOKUP($A27,'Return Data'!$B$7:$R$2292,3,0)</f>
        <v>44494</v>
      </c>
      <c r="C27" s="65">
        <f>VLOOKUP($A27,'Return Data'!$B$7:$R$2292,4,0)</f>
        <v>15.014799999999999</v>
      </c>
      <c r="D27" s="65">
        <f>VLOOKUP($A27,'Return Data'!$B$7:$R$2292,9,0)</f>
        <v>89.2547</v>
      </c>
      <c r="E27" s="66">
        <f t="shared" si="0"/>
        <v>3</v>
      </c>
      <c r="F27" s="65">
        <f>VLOOKUP($A27,'Return Data'!$B$7:$R$2292,10,0)</f>
        <v>69.753500000000003</v>
      </c>
      <c r="G27" s="66">
        <f t="shared" si="1"/>
        <v>1</v>
      </c>
      <c r="H27" s="65">
        <f>VLOOKUP($A27,'Return Data'!$B$7:$R$2292,11,0)</f>
        <v>39.078499999999998</v>
      </c>
      <c r="I27" s="66">
        <f t="shared" si="2"/>
        <v>1</v>
      </c>
      <c r="J27" s="65">
        <f>VLOOKUP($A27,'Return Data'!$B$7:$R$2292,12,0)</f>
        <v>28.660799999999998</v>
      </c>
      <c r="K27" s="66">
        <f t="shared" si="3"/>
        <v>1</v>
      </c>
      <c r="L27" s="65">
        <f>VLOOKUP($A27,'Return Data'!$B$7:$R$2292,13,0)</f>
        <v>23.017700000000001</v>
      </c>
      <c r="M27" s="66">
        <f t="shared" si="4"/>
        <v>1</v>
      </c>
      <c r="N27" s="65">
        <f>VLOOKUP($A27,'Return Data'!$B$7:$R$2292,17,0)</f>
        <v>-5.6801000000000004</v>
      </c>
      <c r="O27" s="66">
        <f>RANK(N27,N$8:N$27,0)</f>
        <v>16</v>
      </c>
      <c r="P27" s="65">
        <f>VLOOKUP($A27,'Return Data'!$B$7:$R$2292,14,0)</f>
        <v>-4.6868999999999996</v>
      </c>
      <c r="Q27" s="66">
        <f>RANK(P27,P$8:P$27,0)</f>
        <v>16</v>
      </c>
      <c r="R27" s="65">
        <f>VLOOKUP($A27,'Return Data'!$B$7:$R$2292,16,0)</f>
        <v>4.5719000000000003</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22.808055</v>
      </c>
      <c r="E29" s="88"/>
      <c r="F29" s="89">
        <f>AVERAGE(F8:F27)</f>
        <v>14.746935000000002</v>
      </c>
      <c r="G29" s="88"/>
      <c r="H29" s="89">
        <f>AVERAGE(H8:H27)</f>
        <v>11.708624999999998</v>
      </c>
      <c r="I29" s="88"/>
      <c r="J29" s="89">
        <f>AVERAGE(J8:J27)</f>
        <v>7.3401249999999978</v>
      </c>
      <c r="K29" s="88"/>
      <c r="L29" s="89">
        <f>AVERAGE(L8:L27)</f>
        <v>7.7826049999999984</v>
      </c>
      <c r="M29" s="88"/>
      <c r="N29" s="89">
        <f>AVERAGE(N8:N27)</f>
        <v>4.8074764705882354</v>
      </c>
      <c r="O29" s="88"/>
      <c r="P29" s="89">
        <f>AVERAGE(P8:P27)</f>
        <v>3.7977647058823529</v>
      </c>
      <c r="Q29" s="88"/>
      <c r="R29" s="89">
        <f>AVERAGE(R8:R27)</f>
        <v>2.71488</v>
      </c>
      <c r="S29" s="90"/>
    </row>
    <row r="30" spans="1:19" x14ac:dyDescent="0.3">
      <c r="A30" s="87" t="s">
        <v>28</v>
      </c>
      <c r="B30" s="88"/>
      <c r="C30" s="88"/>
      <c r="D30" s="89">
        <f>MIN(D8:D27)</f>
        <v>0</v>
      </c>
      <c r="E30" s="88"/>
      <c r="F30" s="89">
        <f>MIN(F8:F27)</f>
        <v>0</v>
      </c>
      <c r="G30" s="88"/>
      <c r="H30" s="89">
        <f>MIN(H8:H27)</f>
        <v>0</v>
      </c>
      <c r="I30" s="88"/>
      <c r="J30" s="89">
        <f>MIN(J8:J27)</f>
        <v>-24.3996</v>
      </c>
      <c r="K30" s="88"/>
      <c r="L30" s="89">
        <f>MIN(L8:L27)</f>
        <v>-16.291699999999999</v>
      </c>
      <c r="M30" s="88"/>
      <c r="N30" s="89">
        <f>MIN(N8:N27)</f>
        <v>-21.3188</v>
      </c>
      <c r="O30" s="88"/>
      <c r="P30" s="89">
        <f>MIN(P8:P27)</f>
        <v>-30.2347</v>
      </c>
      <c r="Q30" s="88"/>
      <c r="R30" s="89">
        <f>MIN(R8:R27)</f>
        <v>-38.760300000000001</v>
      </c>
      <c r="S30" s="90"/>
    </row>
    <row r="31" spans="1:19" ht="15" thickBot="1" x14ac:dyDescent="0.35">
      <c r="A31" s="91" t="s">
        <v>29</v>
      </c>
      <c r="B31" s="92"/>
      <c r="C31" s="92"/>
      <c r="D31" s="93">
        <f>MAX(D8:D27)</f>
        <v>124.3595</v>
      </c>
      <c r="E31" s="92"/>
      <c r="F31" s="93">
        <f>MAX(F8:F27)</f>
        <v>69.753500000000003</v>
      </c>
      <c r="G31" s="92"/>
      <c r="H31" s="93">
        <f>MAX(H8:H27)</f>
        <v>39.078499999999998</v>
      </c>
      <c r="I31" s="92"/>
      <c r="J31" s="93">
        <f>MAX(J8:J27)</f>
        <v>28.660799999999998</v>
      </c>
      <c r="K31" s="92"/>
      <c r="L31" s="93">
        <f>MAX(L8:L27)</f>
        <v>23.017700000000001</v>
      </c>
      <c r="M31" s="92"/>
      <c r="N31" s="93">
        <f>MAX(N8:N27)</f>
        <v>11.193099999999999</v>
      </c>
      <c r="O31" s="92"/>
      <c r="P31" s="93">
        <f>MAX(P8:P27)</f>
        <v>9.7825000000000006</v>
      </c>
      <c r="Q31" s="92"/>
      <c r="R31" s="93">
        <f>MAX(R8:R27)</f>
        <v>9.6842000000000006</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Data'!$B$7:$R$2292,3,0)</f>
        <v>44494</v>
      </c>
      <c r="C8" s="65">
        <f>VLOOKUP($A8,'Return Data'!$B$7:$R$2292,4,0)</f>
        <v>15.911</v>
      </c>
      <c r="D8" s="65">
        <f>VLOOKUP($A8,'Return Data'!$B$7:$R$2292,9,0)</f>
        <v>3.6819000000000002</v>
      </c>
      <c r="E8" s="66">
        <f t="shared" ref="E8:E27" si="0">RANK(D8,D$8:D$27,0)</f>
        <v>11</v>
      </c>
      <c r="F8" s="65">
        <f>VLOOKUP($A8,'Return Data'!$B$7:$R$2292,10,0)</f>
        <v>5.6325000000000003</v>
      </c>
      <c r="G8" s="66">
        <f t="shared" ref="G8:G27" si="1">RANK(F8,F$8:F$27,0)</f>
        <v>15</v>
      </c>
      <c r="H8" s="65">
        <f>VLOOKUP($A8,'Return Data'!$B$7:$R$2292,11,0)</f>
        <v>6.0449000000000002</v>
      </c>
      <c r="I8" s="66">
        <f t="shared" ref="I8:I27" si="2">RANK(H8,H$8:H$27,0)</f>
        <v>16</v>
      </c>
      <c r="J8" s="65">
        <f>VLOOKUP($A8,'Return Data'!$B$7:$R$2292,12,0)</f>
        <v>7.0075000000000003</v>
      </c>
      <c r="K8" s="66">
        <f t="shared" ref="K8:K27" si="3">RANK(J8,J$8:J$27,0)</f>
        <v>9</v>
      </c>
      <c r="L8" s="65">
        <f>VLOOKUP($A8,'Return Data'!$B$7:$R$2292,13,0)</f>
        <v>8.0169999999999995</v>
      </c>
      <c r="M8" s="66">
        <f t="shared" ref="M8:M27" si="4">RANK(L8,L$8:L$27,0)</f>
        <v>9</v>
      </c>
      <c r="N8" s="65">
        <f>VLOOKUP($A8,'Return Data'!$B$7:$R$2292,17,0)</f>
        <v>6.4358000000000004</v>
      </c>
      <c r="O8" s="66">
        <f>RANK(N8,N$8:N$27,0)</f>
        <v>7</v>
      </c>
      <c r="P8" s="65">
        <f>VLOOKUP($A8,'Return Data'!$B$7:$R$2292,14,0)</f>
        <v>6.3327999999999998</v>
      </c>
      <c r="Q8" s="66">
        <f>RANK(P8,P$8:P$27,0)</f>
        <v>8</v>
      </c>
      <c r="R8" s="65">
        <f>VLOOKUP($A8,'Return Data'!$B$7:$R$2292,16,0)</f>
        <v>7.3606999999999996</v>
      </c>
      <c r="S8" s="67">
        <f t="shared" ref="S8:S27" si="5">RANK(R8,R$8:R$27,0)</f>
        <v>8</v>
      </c>
    </row>
    <row r="9" spans="1:19" x14ac:dyDescent="0.3">
      <c r="A9" s="82" t="s">
        <v>655</v>
      </c>
      <c r="B9" s="64">
        <f>VLOOKUP($A9,'Return Data'!$B$7:$R$2292,3,0)</f>
        <v>44494</v>
      </c>
      <c r="C9" s="65">
        <f>VLOOKUP($A9,'Return Data'!$B$7:$R$2292,4,0)</f>
        <v>0.39800000000000002</v>
      </c>
      <c r="D9" s="65">
        <f>VLOOKUP($A9,'Return Data'!$B$7:$R$2292,9,0)</f>
        <v>0</v>
      </c>
      <c r="E9" s="66">
        <f t="shared" si="0"/>
        <v>19</v>
      </c>
      <c r="F9" s="65">
        <f>VLOOKUP($A9,'Return Data'!$B$7:$R$2292,10,0)</f>
        <v>0</v>
      </c>
      <c r="G9" s="66">
        <f t="shared" si="1"/>
        <v>20</v>
      </c>
      <c r="H9" s="65">
        <f>VLOOKUP($A9,'Return Data'!$B$7:$R$2292,11,0)</f>
        <v>0</v>
      </c>
      <c r="I9" s="66">
        <f t="shared" si="2"/>
        <v>20</v>
      </c>
      <c r="J9" s="65">
        <f>VLOOKUP($A9,'Return Data'!$B$7:$R$2292,12,0)</f>
        <v>0</v>
      </c>
      <c r="K9" s="66">
        <f t="shared" si="3"/>
        <v>18</v>
      </c>
      <c r="L9" s="65">
        <f>VLOOKUP($A9,'Return Data'!$B$7:$R$2292,13,0)</f>
        <v>0</v>
      </c>
      <c r="M9" s="66">
        <f t="shared" si="4"/>
        <v>18</v>
      </c>
      <c r="N9" s="65"/>
      <c r="O9" s="66"/>
      <c r="P9" s="65"/>
      <c r="Q9" s="66"/>
      <c r="R9" s="65">
        <f>VLOOKUP($A9,'Return Data'!$B$7:$R$2292,16,0)</f>
        <v>-13.291399999999999</v>
      </c>
      <c r="S9" s="67">
        <f t="shared" si="5"/>
        <v>19</v>
      </c>
    </row>
    <row r="10" spans="1:19" x14ac:dyDescent="0.3">
      <c r="A10" s="82" t="s">
        <v>657</v>
      </c>
      <c r="B10" s="64">
        <f>VLOOKUP($A10,'Return Data'!$B$7:$R$2292,3,0)</f>
        <v>44494</v>
      </c>
      <c r="C10" s="65">
        <f>VLOOKUP($A10,'Return Data'!$B$7:$R$2292,4,0)</f>
        <v>16.900200000000002</v>
      </c>
      <c r="D10" s="65">
        <f>VLOOKUP($A10,'Return Data'!$B$7:$R$2292,9,0)</f>
        <v>3.0663999999999998</v>
      </c>
      <c r="E10" s="66">
        <f t="shared" si="0"/>
        <v>13</v>
      </c>
      <c r="F10" s="65">
        <f>VLOOKUP($A10,'Return Data'!$B$7:$R$2292,10,0)</f>
        <v>5.7497999999999996</v>
      </c>
      <c r="G10" s="66">
        <f t="shared" si="1"/>
        <v>13</v>
      </c>
      <c r="H10" s="65">
        <f>VLOOKUP($A10,'Return Data'!$B$7:$R$2292,11,0)</f>
        <v>6.1440999999999999</v>
      </c>
      <c r="I10" s="66">
        <f t="shared" si="2"/>
        <v>14</v>
      </c>
      <c r="J10" s="65">
        <f>VLOOKUP($A10,'Return Data'!$B$7:$R$2292,12,0)</f>
        <v>6.5309999999999997</v>
      </c>
      <c r="K10" s="66">
        <f t="shared" si="3"/>
        <v>12</v>
      </c>
      <c r="L10" s="65">
        <f>VLOOKUP($A10,'Return Data'!$B$7:$R$2292,13,0)</f>
        <v>6.8197000000000001</v>
      </c>
      <c r="M10" s="66">
        <f t="shared" si="4"/>
        <v>11</v>
      </c>
      <c r="N10" s="65">
        <f>VLOOKUP($A10,'Return Data'!$B$7:$R$2292,17,0)</f>
        <v>7.4640000000000004</v>
      </c>
      <c r="O10" s="66">
        <f t="shared" ref="O10:O22" si="6">RANK(N10,N$8:N$27,0)</f>
        <v>5</v>
      </c>
      <c r="P10" s="65">
        <f>VLOOKUP($A10,'Return Data'!$B$7:$R$2292,14,0)</f>
        <v>6.5747</v>
      </c>
      <c r="Q10" s="66">
        <f t="shared" ref="Q10:Q22" si="7">RANK(P10,P$8:P$27,0)</f>
        <v>7</v>
      </c>
      <c r="R10" s="65">
        <f>VLOOKUP($A10,'Return Data'!$B$7:$R$2292,16,0)</f>
        <v>7.4688999999999997</v>
      </c>
      <c r="S10" s="67">
        <f t="shared" si="5"/>
        <v>7</v>
      </c>
    </row>
    <row r="11" spans="1:19" x14ac:dyDescent="0.3">
      <c r="A11" s="82" t="s">
        <v>658</v>
      </c>
      <c r="B11" s="64">
        <f>VLOOKUP($A11,'Return Data'!$B$7:$R$2292,3,0)</f>
        <v>44494</v>
      </c>
      <c r="C11" s="65">
        <f>VLOOKUP($A11,'Return Data'!$B$7:$R$2292,4,0)</f>
        <v>17.3795</v>
      </c>
      <c r="D11" s="65">
        <f>VLOOKUP($A11,'Return Data'!$B$7:$R$2292,9,0)</f>
        <v>90.131399999999999</v>
      </c>
      <c r="E11" s="66">
        <f t="shared" si="0"/>
        <v>2</v>
      </c>
      <c r="F11" s="65">
        <f>VLOOKUP($A11,'Return Data'!$B$7:$R$2292,10,0)</f>
        <v>39.329000000000001</v>
      </c>
      <c r="G11" s="66">
        <f t="shared" si="1"/>
        <v>3</v>
      </c>
      <c r="H11" s="65">
        <f>VLOOKUP($A11,'Return Data'!$B$7:$R$2292,11,0)</f>
        <v>22.266500000000001</v>
      </c>
      <c r="I11" s="66">
        <f t="shared" si="2"/>
        <v>3</v>
      </c>
      <c r="J11" s="65">
        <f>VLOOKUP($A11,'Return Data'!$B$7:$R$2292,12,0)</f>
        <v>24.089400000000001</v>
      </c>
      <c r="K11" s="66">
        <f t="shared" si="3"/>
        <v>2</v>
      </c>
      <c r="L11" s="65">
        <f>VLOOKUP($A11,'Return Data'!$B$7:$R$2292,13,0)</f>
        <v>20.6066</v>
      </c>
      <c r="M11" s="66">
        <f t="shared" si="4"/>
        <v>2</v>
      </c>
      <c r="N11" s="65">
        <f>VLOOKUP($A11,'Return Data'!$B$7:$R$2292,17,0)</f>
        <v>10.3848</v>
      </c>
      <c r="O11" s="66">
        <f t="shared" si="6"/>
        <v>1</v>
      </c>
      <c r="P11" s="65">
        <f>VLOOKUP($A11,'Return Data'!$B$7:$R$2292,14,0)</f>
        <v>8.077</v>
      </c>
      <c r="Q11" s="66">
        <f t="shared" si="7"/>
        <v>3</v>
      </c>
      <c r="R11" s="65">
        <f>VLOOKUP($A11,'Return Data'!$B$7:$R$2292,16,0)</f>
        <v>8.5211000000000006</v>
      </c>
      <c r="S11" s="67">
        <f t="shared" si="5"/>
        <v>3</v>
      </c>
    </row>
    <row r="12" spans="1:19" x14ac:dyDescent="0.3">
      <c r="A12" s="82" t="s">
        <v>663</v>
      </c>
      <c r="B12" s="64">
        <f>VLOOKUP($A12,'Return Data'!$B$7:$R$2292,3,0)</f>
        <v>44494</v>
      </c>
      <c r="C12" s="65">
        <f>VLOOKUP($A12,'Return Data'!$B$7:$R$2292,4,0)</f>
        <v>4.3238000000000003</v>
      </c>
      <c r="D12" s="65">
        <f>VLOOKUP($A12,'Return Data'!$B$7:$R$2292,9,0)</f>
        <v>1.0629999999999999</v>
      </c>
      <c r="E12" s="66">
        <f t="shared" si="0"/>
        <v>16</v>
      </c>
      <c r="F12" s="65">
        <f>VLOOKUP($A12,'Return Data'!$B$7:$R$2292,10,0)</f>
        <v>4.2397</v>
      </c>
      <c r="G12" s="66">
        <f t="shared" si="1"/>
        <v>17</v>
      </c>
      <c r="H12" s="65">
        <f>VLOOKUP($A12,'Return Data'!$B$7:$R$2292,11,0)</f>
        <v>8.8089999999999993</v>
      </c>
      <c r="I12" s="66">
        <f t="shared" si="2"/>
        <v>9</v>
      </c>
      <c r="J12" s="65">
        <f>VLOOKUP($A12,'Return Data'!$B$7:$R$2292,12,0)</f>
        <v>11.7027</v>
      </c>
      <c r="K12" s="66">
        <f t="shared" si="3"/>
        <v>6</v>
      </c>
      <c r="L12" s="65">
        <f>VLOOKUP($A12,'Return Data'!$B$7:$R$2292,13,0)</f>
        <v>9.9518000000000004</v>
      </c>
      <c r="M12" s="66">
        <f t="shared" si="4"/>
        <v>7</v>
      </c>
      <c r="N12" s="65">
        <f>VLOOKUP($A12,'Return Data'!$B$7:$R$2292,17,0)</f>
        <v>-21.540500000000002</v>
      </c>
      <c r="O12" s="66">
        <f t="shared" si="6"/>
        <v>17</v>
      </c>
      <c r="P12" s="65">
        <f>VLOOKUP($A12,'Return Data'!$B$7:$R$2292,14,0)</f>
        <v>-30.421500000000002</v>
      </c>
      <c r="Q12" s="66">
        <f t="shared" si="7"/>
        <v>17</v>
      </c>
      <c r="R12" s="65">
        <f>VLOOKUP($A12,'Return Data'!$B$7:$R$2292,16,0)</f>
        <v>-11.8241</v>
      </c>
      <c r="S12" s="67">
        <f t="shared" si="5"/>
        <v>18</v>
      </c>
    </row>
    <row r="13" spans="1:19" x14ac:dyDescent="0.3">
      <c r="A13" s="82" t="s">
        <v>665</v>
      </c>
      <c r="B13" s="64">
        <f>VLOOKUP($A13,'Return Data'!$B$7:$R$2292,3,0)</f>
        <v>44494</v>
      </c>
      <c r="C13" s="65">
        <f>VLOOKUP($A13,'Return Data'!$B$7:$R$2292,4,0)</f>
        <v>30.717099999999999</v>
      </c>
      <c r="D13" s="65">
        <f>VLOOKUP($A13,'Return Data'!$B$7:$R$2292,9,0)</f>
        <v>-0.46750000000000003</v>
      </c>
      <c r="E13" s="66">
        <f t="shared" si="0"/>
        <v>20</v>
      </c>
      <c r="F13" s="65">
        <f>VLOOKUP($A13,'Return Data'!$B$7:$R$2292,10,0)</f>
        <v>0.99609999999999999</v>
      </c>
      <c r="G13" s="66">
        <f t="shared" si="1"/>
        <v>19</v>
      </c>
      <c r="H13" s="65">
        <f>VLOOKUP($A13,'Return Data'!$B$7:$R$2292,11,0)</f>
        <v>2.4279000000000002</v>
      </c>
      <c r="I13" s="66">
        <f t="shared" si="2"/>
        <v>19</v>
      </c>
      <c r="J13" s="65">
        <f>VLOOKUP($A13,'Return Data'!$B$7:$R$2292,12,0)</f>
        <v>3.0268000000000002</v>
      </c>
      <c r="K13" s="66">
        <f t="shared" si="3"/>
        <v>17</v>
      </c>
      <c r="L13" s="65">
        <f>VLOOKUP($A13,'Return Data'!$B$7:$R$2292,13,0)</f>
        <v>3.2403</v>
      </c>
      <c r="M13" s="66">
        <f t="shared" si="4"/>
        <v>16</v>
      </c>
      <c r="N13" s="65">
        <f>VLOOKUP($A13,'Return Data'!$B$7:$R$2292,17,0)</f>
        <v>4.2394999999999996</v>
      </c>
      <c r="O13" s="66">
        <f t="shared" si="6"/>
        <v>13</v>
      </c>
      <c r="P13" s="65">
        <f>VLOOKUP($A13,'Return Data'!$B$7:$R$2292,14,0)</f>
        <v>2.8734999999999999</v>
      </c>
      <c r="Q13" s="66">
        <f t="shared" si="7"/>
        <v>13</v>
      </c>
      <c r="R13" s="65">
        <f>VLOOKUP($A13,'Return Data'!$B$7:$R$2292,16,0)</f>
        <v>6.2659000000000002</v>
      </c>
      <c r="S13" s="67">
        <f t="shared" si="5"/>
        <v>13</v>
      </c>
    </row>
    <row r="14" spans="1:19" x14ac:dyDescent="0.3">
      <c r="A14" s="82" t="s">
        <v>666</v>
      </c>
      <c r="B14" s="64">
        <f>VLOOKUP($A14,'Return Data'!$B$7:$R$2292,3,0)</f>
        <v>44494</v>
      </c>
      <c r="C14" s="65">
        <f>VLOOKUP($A14,'Return Data'!$B$7:$R$2292,4,0)</f>
        <v>22.380700000000001</v>
      </c>
      <c r="D14" s="65">
        <f>VLOOKUP($A14,'Return Data'!$B$7:$R$2292,9,0)</f>
        <v>37.057200000000002</v>
      </c>
      <c r="E14" s="66">
        <f t="shared" si="0"/>
        <v>5</v>
      </c>
      <c r="F14" s="65">
        <f>VLOOKUP($A14,'Return Data'!$B$7:$R$2292,10,0)</f>
        <v>26.1889</v>
      </c>
      <c r="G14" s="66">
        <f t="shared" si="1"/>
        <v>4</v>
      </c>
      <c r="H14" s="65">
        <f>VLOOKUP($A14,'Return Data'!$B$7:$R$2292,11,0)</f>
        <v>12.62</v>
      </c>
      <c r="I14" s="66">
        <f t="shared" si="2"/>
        <v>5</v>
      </c>
      <c r="J14" s="65">
        <f>VLOOKUP($A14,'Return Data'!$B$7:$R$2292,12,0)</f>
        <v>15.3827</v>
      </c>
      <c r="K14" s="66">
        <f t="shared" si="3"/>
        <v>5</v>
      </c>
      <c r="L14" s="65">
        <f>VLOOKUP($A14,'Return Data'!$B$7:$R$2292,13,0)</f>
        <v>17.669699999999999</v>
      </c>
      <c r="M14" s="66">
        <f t="shared" si="4"/>
        <v>3</v>
      </c>
      <c r="N14" s="65">
        <f>VLOOKUP($A14,'Return Data'!$B$7:$R$2292,17,0)</f>
        <v>6.2016999999999998</v>
      </c>
      <c r="O14" s="66">
        <f t="shared" si="6"/>
        <v>9</v>
      </c>
      <c r="P14" s="65">
        <f>VLOOKUP($A14,'Return Data'!$B$7:$R$2292,14,0)</f>
        <v>6.3282999999999996</v>
      </c>
      <c r="Q14" s="66">
        <f t="shared" si="7"/>
        <v>9</v>
      </c>
      <c r="R14" s="65">
        <f>VLOOKUP($A14,'Return Data'!$B$7:$R$2292,16,0)</f>
        <v>8.4863</v>
      </c>
      <c r="S14" s="67">
        <f t="shared" si="5"/>
        <v>4</v>
      </c>
    </row>
    <row r="15" spans="1:19" x14ac:dyDescent="0.3">
      <c r="A15" s="82" t="s">
        <v>674</v>
      </c>
      <c r="B15" s="64">
        <f>VLOOKUP($A15,'Return Data'!$B$7:$R$2292,3,0)</f>
        <v>44494</v>
      </c>
      <c r="C15" s="65">
        <f>VLOOKUP($A15,'Return Data'!$B$7:$R$2292,4,0)</f>
        <v>19.098299999999998</v>
      </c>
      <c r="D15" s="65">
        <f>VLOOKUP($A15,'Return Data'!$B$7:$R$2292,9,0)</f>
        <v>2.7437</v>
      </c>
      <c r="E15" s="66">
        <f t="shared" si="0"/>
        <v>14</v>
      </c>
      <c r="F15" s="65">
        <f>VLOOKUP($A15,'Return Data'!$B$7:$R$2292,10,0)</f>
        <v>6.0016999999999996</v>
      </c>
      <c r="G15" s="66">
        <f t="shared" si="1"/>
        <v>11</v>
      </c>
      <c r="H15" s="65">
        <f>VLOOKUP($A15,'Return Data'!$B$7:$R$2292,11,0)</f>
        <v>8.3931000000000004</v>
      </c>
      <c r="I15" s="66">
        <f t="shared" si="2"/>
        <v>10</v>
      </c>
      <c r="J15" s="65">
        <f>VLOOKUP($A15,'Return Data'!$B$7:$R$2292,12,0)</f>
        <v>7.6092000000000004</v>
      </c>
      <c r="K15" s="66">
        <f t="shared" si="3"/>
        <v>8</v>
      </c>
      <c r="L15" s="65">
        <f>VLOOKUP($A15,'Return Data'!$B$7:$R$2292,13,0)</f>
        <v>8.6485000000000003</v>
      </c>
      <c r="M15" s="66">
        <f t="shared" si="4"/>
        <v>8</v>
      </c>
      <c r="N15" s="65">
        <f>VLOOKUP($A15,'Return Data'!$B$7:$R$2292,17,0)</f>
        <v>9.3053000000000008</v>
      </c>
      <c r="O15" s="66">
        <f t="shared" si="6"/>
        <v>2</v>
      </c>
      <c r="P15" s="65">
        <f>VLOOKUP($A15,'Return Data'!$B$7:$R$2292,14,0)</f>
        <v>9.2565000000000008</v>
      </c>
      <c r="Q15" s="66">
        <f t="shared" si="7"/>
        <v>1</v>
      </c>
      <c r="R15" s="65">
        <f>VLOOKUP($A15,'Return Data'!$B$7:$R$2292,16,0)</f>
        <v>8.8963000000000001</v>
      </c>
      <c r="S15" s="67">
        <f t="shared" si="5"/>
        <v>1</v>
      </c>
    </row>
    <row r="16" spans="1:19" x14ac:dyDescent="0.3">
      <c r="A16" s="82" t="s">
        <v>676</v>
      </c>
      <c r="B16" s="64">
        <f>VLOOKUP($A16,'Return Data'!$B$7:$R$2292,3,0)</f>
        <v>44494</v>
      </c>
      <c r="C16" s="65">
        <f>VLOOKUP($A16,'Return Data'!$B$7:$R$2292,4,0)</f>
        <v>24.584700000000002</v>
      </c>
      <c r="D16" s="65">
        <f>VLOOKUP($A16,'Return Data'!$B$7:$R$2292,9,0)</f>
        <v>4.7267000000000001</v>
      </c>
      <c r="E16" s="66">
        <f t="shared" si="0"/>
        <v>9</v>
      </c>
      <c r="F16" s="65">
        <f>VLOOKUP($A16,'Return Data'!$B$7:$R$2292,10,0)</f>
        <v>5.6402999999999999</v>
      </c>
      <c r="G16" s="66">
        <f t="shared" si="1"/>
        <v>14</v>
      </c>
      <c r="H16" s="65">
        <f>VLOOKUP($A16,'Return Data'!$B$7:$R$2292,11,0)</f>
        <v>7.4097999999999997</v>
      </c>
      <c r="I16" s="66">
        <f t="shared" si="2"/>
        <v>12</v>
      </c>
      <c r="J16" s="65">
        <f>VLOOKUP($A16,'Return Data'!$B$7:$R$2292,12,0)</f>
        <v>6.7042000000000002</v>
      </c>
      <c r="K16" s="66">
        <f t="shared" si="3"/>
        <v>11</v>
      </c>
      <c r="L16" s="65">
        <f>VLOOKUP($A16,'Return Data'!$B$7:$R$2292,13,0)</f>
        <v>6.9306000000000001</v>
      </c>
      <c r="M16" s="66">
        <f t="shared" si="4"/>
        <v>10</v>
      </c>
      <c r="N16" s="65">
        <f>VLOOKUP($A16,'Return Data'!$B$7:$R$2292,17,0)</f>
        <v>8.5601000000000003</v>
      </c>
      <c r="O16" s="66">
        <f t="shared" si="6"/>
        <v>3</v>
      </c>
      <c r="P16" s="65">
        <f>VLOOKUP($A16,'Return Data'!$B$7:$R$2292,14,0)</f>
        <v>8.7963000000000005</v>
      </c>
      <c r="Q16" s="66">
        <f t="shared" si="7"/>
        <v>2</v>
      </c>
      <c r="R16" s="65">
        <f>VLOOKUP($A16,'Return Data'!$B$7:$R$2292,16,0)</f>
        <v>8.6015999999999995</v>
      </c>
      <c r="S16" s="67">
        <f t="shared" si="5"/>
        <v>2</v>
      </c>
    </row>
    <row r="17" spans="1:19" x14ac:dyDescent="0.3">
      <c r="A17" s="82" t="s">
        <v>678</v>
      </c>
      <c r="B17" s="64">
        <f>VLOOKUP($A17,'Return Data'!$B$7:$R$2292,3,0)</f>
        <v>44494</v>
      </c>
      <c r="C17" s="65">
        <f>VLOOKUP($A17,'Return Data'!$B$7:$R$2292,4,0)</f>
        <v>15.0556</v>
      </c>
      <c r="D17" s="65">
        <f>VLOOKUP($A17,'Return Data'!$B$7:$R$2292,9,0)</f>
        <v>123.56</v>
      </c>
      <c r="E17" s="66">
        <f t="shared" si="0"/>
        <v>1</v>
      </c>
      <c r="F17" s="65">
        <f>VLOOKUP($A17,'Return Data'!$B$7:$R$2292,10,0)</f>
        <v>44.656799999999997</v>
      </c>
      <c r="G17" s="66">
        <f t="shared" si="1"/>
        <v>2</v>
      </c>
      <c r="H17" s="65">
        <f>VLOOKUP($A17,'Return Data'!$B$7:$R$2292,11,0)</f>
        <v>27.880199999999999</v>
      </c>
      <c r="I17" s="66">
        <f t="shared" si="2"/>
        <v>2</v>
      </c>
      <c r="J17" s="65">
        <f>VLOOKUP($A17,'Return Data'!$B$7:$R$2292,12,0)</f>
        <v>19.185199999999998</v>
      </c>
      <c r="K17" s="66">
        <f t="shared" si="3"/>
        <v>3</v>
      </c>
      <c r="L17" s="65">
        <f>VLOOKUP($A17,'Return Data'!$B$7:$R$2292,13,0)</f>
        <v>17.464600000000001</v>
      </c>
      <c r="M17" s="66">
        <f t="shared" si="4"/>
        <v>4</v>
      </c>
      <c r="N17" s="65">
        <f>VLOOKUP($A17,'Return Data'!$B$7:$R$2292,17,0)</f>
        <v>5.7629000000000001</v>
      </c>
      <c r="O17" s="66">
        <f t="shared" si="6"/>
        <v>10</v>
      </c>
      <c r="P17" s="65">
        <f>VLOOKUP($A17,'Return Data'!$B$7:$R$2292,14,0)</f>
        <v>2.4876999999999998</v>
      </c>
      <c r="Q17" s="66">
        <f t="shared" si="7"/>
        <v>15</v>
      </c>
      <c r="R17" s="65">
        <f>VLOOKUP($A17,'Return Data'!$B$7:$R$2292,16,0)</f>
        <v>5.4927000000000001</v>
      </c>
      <c r="S17" s="67">
        <f t="shared" si="5"/>
        <v>15</v>
      </c>
    </row>
    <row r="18" spans="1:19" x14ac:dyDescent="0.3">
      <c r="A18" s="82" t="s">
        <v>681</v>
      </c>
      <c r="B18" s="64">
        <f>VLOOKUP($A18,'Return Data'!$B$7:$R$2292,3,0)</f>
        <v>44494</v>
      </c>
      <c r="C18" s="65">
        <f>VLOOKUP($A18,'Return Data'!$B$7:$R$2292,4,0)</f>
        <v>13.4322</v>
      </c>
      <c r="D18" s="65">
        <f>VLOOKUP($A18,'Return Data'!$B$7:$R$2292,9,0)</f>
        <v>0.48230000000000001</v>
      </c>
      <c r="E18" s="66">
        <f t="shared" si="0"/>
        <v>18</v>
      </c>
      <c r="F18" s="65">
        <f>VLOOKUP($A18,'Return Data'!$B$7:$R$2292,10,0)</f>
        <v>4.9565999999999999</v>
      </c>
      <c r="G18" s="66">
        <f t="shared" si="1"/>
        <v>16</v>
      </c>
      <c r="H18" s="65">
        <f>VLOOKUP($A18,'Return Data'!$B$7:$R$2292,11,0)</f>
        <v>5.2939999999999996</v>
      </c>
      <c r="I18" s="66">
        <f t="shared" si="2"/>
        <v>17</v>
      </c>
      <c r="J18" s="65">
        <f>VLOOKUP($A18,'Return Data'!$B$7:$R$2292,12,0)</f>
        <v>4.6205999999999996</v>
      </c>
      <c r="K18" s="66">
        <f t="shared" si="3"/>
        <v>15</v>
      </c>
      <c r="L18" s="65">
        <f>VLOOKUP($A18,'Return Data'!$B$7:$R$2292,13,0)</f>
        <v>4.8413000000000004</v>
      </c>
      <c r="M18" s="66">
        <f t="shared" si="4"/>
        <v>15</v>
      </c>
      <c r="N18" s="65">
        <f>VLOOKUP($A18,'Return Data'!$B$7:$R$2292,17,0)</f>
        <v>6.2260999999999997</v>
      </c>
      <c r="O18" s="66">
        <f t="shared" si="6"/>
        <v>8</v>
      </c>
      <c r="P18" s="65">
        <f>VLOOKUP($A18,'Return Data'!$B$7:$R$2292,14,0)</f>
        <v>7.2893999999999997</v>
      </c>
      <c r="Q18" s="66">
        <f t="shared" si="7"/>
        <v>6</v>
      </c>
      <c r="R18" s="65">
        <f>VLOOKUP($A18,'Return Data'!$B$7:$R$2292,16,0)</f>
        <v>6.5522</v>
      </c>
      <c r="S18" s="67">
        <f t="shared" si="5"/>
        <v>10</v>
      </c>
    </row>
    <row r="19" spans="1:19" x14ac:dyDescent="0.3">
      <c r="A19" s="82" t="s">
        <v>682</v>
      </c>
      <c r="B19" s="64">
        <f>VLOOKUP($A19,'Return Data'!$B$7:$R$2292,3,0)</f>
        <v>44494</v>
      </c>
      <c r="C19" s="65">
        <f>VLOOKUP($A19,'Return Data'!$B$7:$R$2292,4,0)</f>
        <v>1477.0056</v>
      </c>
      <c r="D19" s="65">
        <f>VLOOKUP($A19,'Return Data'!$B$7:$R$2292,9,0)</f>
        <v>0.93</v>
      </c>
      <c r="E19" s="66">
        <f t="shared" si="0"/>
        <v>17</v>
      </c>
      <c r="F19" s="65">
        <f>VLOOKUP($A19,'Return Data'!$B$7:$R$2292,10,0)</f>
        <v>3.5526</v>
      </c>
      <c r="G19" s="66">
        <f t="shared" si="1"/>
        <v>18</v>
      </c>
      <c r="H19" s="65">
        <f>VLOOKUP($A19,'Return Data'!$B$7:$R$2292,11,0)</f>
        <v>3.8578999999999999</v>
      </c>
      <c r="I19" s="66">
        <f t="shared" si="2"/>
        <v>18</v>
      </c>
      <c r="J19" s="65">
        <f>VLOOKUP($A19,'Return Data'!$B$7:$R$2292,12,0)</f>
        <v>3.5566</v>
      </c>
      <c r="K19" s="66">
        <f t="shared" si="3"/>
        <v>16</v>
      </c>
      <c r="L19" s="65">
        <f>VLOOKUP($A19,'Return Data'!$B$7:$R$2292,13,0)</f>
        <v>3.1263999999999998</v>
      </c>
      <c r="M19" s="66">
        <f t="shared" si="4"/>
        <v>17</v>
      </c>
      <c r="N19" s="65">
        <f>VLOOKUP($A19,'Return Data'!$B$7:$R$2292,17,0)</f>
        <v>5.5968999999999998</v>
      </c>
      <c r="O19" s="66">
        <f t="shared" si="6"/>
        <v>12</v>
      </c>
      <c r="P19" s="65">
        <f>VLOOKUP($A19,'Return Data'!$B$7:$R$2292,14,0)</f>
        <v>2.5116000000000001</v>
      </c>
      <c r="Q19" s="66">
        <f t="shared" si="7"/>
        <v>14</v>
      </c>
      <c r="R19" s="65">
        <f>VLOOKUP($A19,'Return Data'!$B$7:$R$2292,16,0)</f>
        <v>5.6101999999999999</v>
      </c>
      <c r="S19" s="67">
        <f t="shared" si="5"/>
        <v>14</v>
      </c>
    </row>
    <row r="20" spans="1:19" x14ac:dyDescent="0.3">
      <c r="A20" s="82" t="s">
        <v>684</v>
      </c>
      <c r="B20" s="64">
        <f>VLOOKUP($A20,'Return Data'!$B$7:$R$2292,3,0)</f>
        <v>44494</v>
      </c>
      <c r="C20" s="65">
        <f>VLOOKUP($A20,'Return Data'!$B$7:$R$2292,4,0)</f>
        <v>24.257200000000001</v>
      </c>
      <c r="D20" s="65">
        <f>VLOOKUP($A20,'Return Data'!$B$7:$R$2292,9,0)</f>
        <v>3.0806</v>
      </c>
      <c r="E20" s="66">
        <f t="shared" si="0"/>
        <v>12</v>
      </c>
      <c r="F20" s="65">
        <f>VLOOKUP($A20,'Return Data'!$B$7:$R$2292,10,0)</f>
        <v>6.6295999999999999</v>
      </c>
      <c r="G20" s="66">
        <f t="shared" si="1"/>
        <v>10</v>
      </c>
      <c r="H20" s="65">
        <f>VLOOKUP($A20,'Return Data'!$B$7:$R$2292,11,0)</f>
        <v>6.0681000000000003</v>
      </c>
      <c r="I20" s="66">
        <f t="shared" si="2"/>
        <v>15</v>
      </c>
      <c r="J20" s="65">
        <f>VLOOKUP($A20,'Return Data'!$B$7:$R$2292,12,0)</f>
        <v>6.0895000000000001</v>
      </c>
      <c r="K20" s="66">
        <f t="shared" si="3"/>
        <v>13</v>
      </c>
      <c r="L20" s="65">
        <f>VLOOKUP($A20,'Return Data'!$B$7:$R$2292,13,0)</f>
        <v>6.7636000000000003</v>
      </c>
      <c r="M20" s="66">
        <f t="shared" si="4"/>
        <v>12</v>
      </c>
      <c r="N20" s="65">
        <f>VLOOKUP($A20,'Return Data'!$B$7:$R$2292,17,0)</f>
        <v>6.4508000000000001</v>
      </c>
      <c r="O20" s="66">
        <f t="shared" si="6"/>
        <v>6</v>
      </c>
      <c r="P20" s="65">
        <f>VLOOKUP($A20,'Return Data'!$B$7:$R$2292,14,0)</f>
        <v>7.3882000000000003</v>
      </c>
      <c r="Q20" s="66">
        <f t="shared" si="7"/>
        <v>5</v>
      </c>
      <c r="R20" s="65">
        <f>VLOOKUP($A20,'Return Data'!$B$7:$R$2292,16,0)</f>
        <v>8.0350000000000001</v>
      </c>
      <c r="S20" s="67">
        <f t="shared" si="5"/>
        <v>5</v>
      </c>
    </row>
    <row r="21" spans="1:19" x14ac:dyDescent="0.3">
      <c r="A21" s="82" t="s">
        <v>686</v>
      </c>
      <c r="B21" s="64">
        <f>VLOOKUP($A21,'Return Data'!$B$7:$R$2292,3,0)</f>
        <v>44494</v>
      </c>
      <c r="C21" s="65">
        <f>VLOOKUP($A21,'Return Data'!$B$7:$R$2292,4,0)</f>
        <v>23.2866</v>
      </c>
      <c r="D21" s="65">
        <f>VLOOKUP($A21,'Return Data'!$B$7:$R$2292,9,0)</f>
        <v>19.819800000000001</v>
      </c>
      <c r="E21" s="66">
        <f t="shared" si="0"/>
        <v>6</v>
      </c>
      <c r="F21" s="65">
        <f>VLOOKUP($A21,'Return Data'!$B$7:$R$2292,10,0)</f>
        <v>10.7056</v>
      </c>
      <c r="G21" s="66">
        <f t="shared" si="1"/>
        <v>8</v>
      </c>
      <c r="H21" s="65">
        <f>VLOOKUP($A21,'Return Data'!$B$7:$R$2292,11,0)</f>
        <v>7.8365999999999998</v>
      </c>
      <c r="I21" s="66">
        <f t="shared" si="2"/>
        <v>11</v>
      </c>
      <c r="J21" s="65">
        <f>VLOOKUP($A21,'Return Data'!$B$7:$R$2292,12,0)</f>
        <v>6.8091999999999997</v>
      </c>
      <c r="K21" s="66">
        <f t="shared" si="3"/>
        <v>10</v>
      </c>
      <c r="L21" s="65">
        <f>VLOOKUP($A21,'Return Data'!$B$7:$R$2292,13,0)</f>
        <v>5.9969999999999999</v>
      </c>
      <c r="M21" s="66">
        <f t="shared" si="4"/>
        <v>14</v>
      </c>
      <c r="N21" s="65">
        <f>VLOOKUP($A21,'Return Data'!$B$7:$R$2292,17,0)</f>
        <v>5.6982999999999997</v>
      </c>
      <c r="O21" s="66">
        <f t="shared" si="6"/>
        <v>11</v>
      </c>
      <c r="P21" s="65">
        <f>VLOOKUP($A21,'Return Data'!$B$7:$R$2292,14,0)</f>
        <v>4.6646000000000001</v>
      </c>
      <c r="Q21" s="66">
        <f t="shared" si="7"/>
        <v>10</v>
      </c>
      <c r="R21" s="65">
        <f>VLOOKUP($A21,'Return Data'!$B$7:$R$2292,16,0)</f>
        <v>7.2637999999999998</v>
      </c>
      <c r="S21" s="67">
        <f t="shared" si="5"/>
        <v>9</v>
      </c>
    </row>
    <row r="22" spans="1:19" x14ac:dyDescent="0.3">
      <c r="A22" s="82" t="s">
        <v>688</v>
      </c>
      <c r="B22" s="64">
        <f>VLOOKUP($A22,'Return Data'!$B$7:$R$2292,3,0)</f>
        <v>44494</v>
      </c>
      <c r="C22" s="65">
        <f>VLOOKUP($A22,'Return Data'!$B$7:$R$2292,4,0)</f>
        <v>27.182400000000001</v>
      </c>
      <c r="D22" s="65">
        <f>VLOOKUP($A22,'Return Data'!$B$7:$R$2292,9,0)</f>
        <v>4.2427999999999999</v>
      </c>
      <c r="E22" s="66">
        <f t="shared" si="0"/>
        <v>10</v>
      </c>
      <c r="F22" s="65">
        <f>VLOOKUP($A22,'Return Data'!$B$7:$R$2292,10,0)</f>
        <v>6.8941999999999997</v>
      </c>
      <c r="G22" s="66">
        <f t="shared" si="1"/>
        <v>9</v>
      </c>
      <c r="H22" s="65">
        <f>VLOOKUP($A22,'Return Data'!$B$7:$R$2292,11,0)</f>
        <v>19.483000000000001</v>
      </c>
      <c r="I22" s="66">
        <f t="shared" si="2"/>
        <v>4</v>
      </c>
      <c r="J22" s="65">
        <f>VLOOKUP($A22,'Return Data'!$B$7:$R$2292,12,0)</f>
        <v>15.922499999999999</v>
      </c>
      <c r="K22" s="66">
        <f t="shared" si="3"/>
        <v>4</v>
      </c>
      <c r="L22" s="65">
        <f>VLOOKUP($A22,'Return Data'!$B$7:$R$2292,13,0)</f>
        <v>14.4886</v>
      </c>
      <c r="M22" s="66">
        <f t="shared" si="4"/>
        <v>5</v>
      </c>
      <c r="N22" s="65">
        <f>VLOOKUP($A22,'Return Data'!$B$7:$R$2292,17,0)</f>
        <v>2.8993000000000002</v>
      </c>
      <c r="O22" s="66">
        <f t="shared" si="6"/>
        <v>15</v>
      </c>
      <c r="P22" s="65">
        <f>VLOOKUP($A22,'Return Data'!$B$7:$R$2292,14,0)</f>
        <v>3.1255999999999999</v>
      </c>
      <c r="Q22" s="66">
        <f t="shared" si="7"/>
        <v>12</v>
      </c>
      <c r="R22" s="65">
        <f>VLOOKUP($A22,'Return Data'!$B$7:$R$2292,16,0)</f>
        <v>6.2742000000000004</v>
      </c>
      <c r="S22" s="67">
        <f t="shared" si="5"/>
        <v>12</v>
      </c>
    </row>
    <row r="23" spans="1:19" x14ac:dyDescent="0.3">
      <c r="A23" s="82" t="s">
        <v>690</v>
      </c>
      <c r="B23" s="64">
        <f>VLOOKUP($A23,'Return Data'!$B$7:$R$2292,3,0)</f>
        <v>44494</v>
      </c>
      <c r="C23" s="65">
        <f>VLOOKUP($A23,'Return Data'!$B$7:$R$2292,4,0)</f>
        <v>0.1242</v>
      </c>
      <c r="D23" s="65">
        <f>VLOOKUP($A23,'Return Data'!$B$7:$R$2292,9,0)</f>
        <v>10.5212</v>
      </c>
      <c r="E23" s="66">
        <f t="shared" si="0"/>
        <v>8</v>
      </c>
      <c r="F23" s="65">
        <f>VLOOKUP($A23,'Return Data'!$B$7:$R$2292,10,0)</f>
        <v>10.928900000000001</v>
      </c>
      <c r="G23" s="66">
        <f t="shared" si="1"/>
        <v>6</v>
      </c>
      <c r="H23" s="65">
        <f>VLOOKUP($A23,'Return Data'!$B$7:$R$2292,11,0)</f>
        <v>11.072800000000001</v>
      </c>
      <c r="I23" s="66">
        <f t="shared" si="2"/>
        <v>7</v>
      </c>
      <c r="J23" s="65">
        <f>VLOOKUP($A23,'Return Data'!$B$7:$R$2292,12,0)</f>
        <v>-24.381</v>
      </c>
      <c r="K23" s="66">
        <f t="shared" si="3"/>
        <v>20</v>
      </c>
      <c r="L23" s="65">
        <f>VLOOKUP($A23,'Return Data'!$B$7:$R$2292,13,0)</f>
        <v>-16.2745</v>
      </c>
      <c r="M23" s="66">
        <f t="shared" si="4"/>
        <v>20</v>
      </c>
      <c r="N23" s="65"/>
      <c r="O23" s="66"/>
      <c r="P23" s="65"/>
      <c r="Q23" s="66"/>
      <c r="R23" s="65">
        <f>VLOOKUP($A23,'Return Data'!$B$7:$R$2292,16,0)</f>
        <v>-9.1004000000000005</v>
      </c>
      <c r="S23" s="67">
        <f t="shared" si="5"/>
        <v>17</v>
      </c>
    </row>
    <row r="24" spans="1:19" x14ac:dyDescent="0.3">
      <c r="A24" s="82" t="s">
        <v>695</v>
      </c>
      <c r="B24" s="64">
        <f>VLOOKUP($A24,'Return Data'!$B$7:$R$2292,3,0)</f>
        <v>44494</v>
      </c>
      <c r="C24" s="65">
        <f>VLOOKUP($A24,'Return Data'!$B$7:$R$2292,4,0)</f>
        <v>15.496600000000001</v>
      </c>
      <c r="D24" s="65">
        <f>VLOOKUP($A24,'Return Data'!$B$7:$R$2292,9,0)</f>
        <v>37.546799999999998</v>
      </c>
      <c r="E24" s="66">
        <f t="shared" si="0"/>
        <v>4</v>
      </c>
      <c r="F24" s="65">
        <f>VLOOKUP($A24,'Return Data'!$B$7:$R$2292,10,0)</f>
        <v>14.7361</v>
      </c>
      <c r="G24" s="66">
        <f t="shared" si="1"/>
        <v>5</v>
      </c>
      <c r="H24" s="65">
        <f>VLOOKUP($A24,'Return Data'!$B$7:$R$2292,11,0)</f>
        <v>9.4945000000000004</v>
      </c>
      <c r="I24" s="66">
        <f t="shared" si="2"/>
        <v>8</v>
      </c>
      <c r="J24" s="65">
        <f>VLOOKUP($A24,'Return Data'!$B$7:$R$2292,12,0)</f>
        <v>9.3472000000000008</v>
      </c>
      <c r="K24" s="66">
        <f t="shared" si="3"/>
        <v>7</v>
      </c>
      <c r="L24" s="65">
        <f>VLOOKUP($A24,'Return Data'!$B$7:$R$2292,13,0)</f>
        <v>10.8192</v>
      </c>
      <c r="M24" s="66">
        <f t="shared" si="4"/>
        <v>6</v>
      </c>
      <c r="N24" s="65">
        <f>VLOOKUP($A24,'Return Data'!$B$7:$R$2292,17,0)</f>
        <v>3.2298</v>
      </c>
      <c r="O24" s="66">
        <f>RANK(N24,N$8:N$27,0)</f>
        <v>14</v>
      </c>
      <c r="P24" s="65">
        <f>VLOOKUP($A24,'Return Data'!$B$7:$R$2292,14,0)</f>
        <v>3.5047999999999999</v>
      </c>
      <c r="Q24" s="66">
        <f>RANK(P24,P$8:P$27,0)</f>
        <v>11</v>
      </c>
      <c r="R24" s="65">
        <f>VLOOKUP($A24,'Return Data'!$B$7:$R$2292,16,0)</f>
        <v>6.3853999999999997</v>
      </c>
      <c r="S24" s="67">
        <f t="shared" si="5"/>
        <v>11</v>
      </c>
    </row>
    <row r="25" spans="1:19" x14ac:dyDescent="0.3">
      <c r="A25" s="82" t="s">
        <v>701</v>
      </c>
      <c r="B25" s="64">
        <f>VLOOKUP($A25,'Return Data'!$B$7:$R$2292,3,0)</f>
        <v>44494</v>
      </c>
      <c r="C25" s="65">
        <f>VLOOKUP($A25,'Return Data'!$B$7:$R$2292,4,0)</f>
        <v>35.563800000000001</v>
      </c>
      <c r="D25" s="65">
        <f>VLOOKUP($A25,'Return Data'!$B$7:$R$2292,9,0)</f>
        <v>2.6711999999999998</v>
      </c>
      <c r="E25" s="66">
        <f t="shared" si="0"/>
        <v>15</v>
      </c>
      <c r="F25" s="65">
        <f>VLOOKUP($A25,'Return Data'!$B$7:$R$2292,10,0)</f>
        <v>5.8742999999999999</v>
      </c>
      <c r="G25" s="66">
        <f t="shared" si="1"/>
        <v>12</v>
      </c>
      <c r="H25" s="65">
        <f>VLOOKUP($A25,'Return Data'!$B$7:$R$2292,11,0)</f>
        <v>6.4794</v>
      </c>
      <c r="I25" s="66">
        <f t="shared" si="2"/>
        <v>13</v>
      </c>
      <c r="J25" s="65">
        <f>VLOOKUP($A25,'Return Data'!$B$7:$R$2292,12,0)</f>
        <v>5.7491000000000003</v>
      </c>
      <c r="K25" s="66">
        <f t="shared" si="3"/>
        <v>14</v>
      </c>
      <c r="L25" s="65">
        <f>VLOOKUP($A25,'Return Data'!$B$7:$R$2292,13,0)</f>
        <v>6.0621</v>
      </c>
      <c r="M25" s="66">
        <f t="shared" si="4"/>
        <v>13</v>
      </c>
      <c r="N25" s="65">
        <f>VLOOKUP($A25,'Return Data'!$B$7:$R$2292,17,0)</f>
        <v>7.4843000000000002</v>
      </c>
      <c r="O25" s="66">
        <f>RANK(N25,N$8:N$27,0)</f>
        <v>4</v>
      </c>
      <c r="P25" s="65">
        <f>VLOOKUP($A25,'Return Data'!$B$7:$R$2292,14,0)</f>
        <v>7.4907000000000004</v>
      </c>
      <c r="Q25" s="66">
        <f>RANK(P25,P$8:P$27,0)</f>
        <v>4</v>
      </c>
      <c r="R25" s="65">
        <f>VLOOKUP($A25,'Return Data'!$B$7:$R$2292,16,0)</f>
        <v>7.6124999999999998</v>
      </c>
      <c r="S25" s="67">
        <f t="shared" si="5"/>
        <v>6</v>
      </c>
    </row>
    <row r="26" spans="1:19" x14ac:dyDescent="0.3">
      <c r="A26" s="82" t="s">
        <v>709</v>
      </c>
      <c r="B26" s="64">
        <f>VLOOKUP($A26,'Return Data'!$B$7:$R$2292,3,0)</f>
        <v>44494</v>
      </c>
      <c r="C26" s="65">
        <f>VLOOKUP($A26,'Return Data'!$B$7:$R$2292,4,0)</f>
        <v>0.60440000000000005</v>
      </c>
      <c r="D26" s="65">
        <f>VLOOKUP($A26,'Return Data'!$B$7:$R$2292,9,0)</f>
        <v>10.6145</v>
      </c>
      <c r="E26" s="66">
        <f t="shared" si="0"/>
        <v>7</v>
      </c>
      <c r="F26" s="65">
        <f>VLOOKUP($A26,'Return Data'!$B$7:$R$2292,10,0)</f>
        <v>10.898</v>
      </c>
      <c r="G26" s="66">
        <f t="shared" si="1"/>
        <v>7</v>
      </c>
      <c r="H26" s="65">
        <f>VLOOKUP($A26,'Return Data'!$B$7:$R$2292,11,0)</f>
        <v>11.175599999999999</v>
      </c>
      <c r="I26" s="66">
        <f t="shared" si="2"/>
        <v>6</v>
      </c>
      <c r="J26" s="65">
        <f>VLOOKUP($A26,'Return Data'!$B$7:$R$2292,12,0)</f>
        <v>-23.846399999999999</v>
      </c>
      <c r="K26" s="66">
        <f t="shared" si="3"/>
        <v>19</v>
      </c>
      <c r="L26" s="65">
        <f>VLOOKUP($A26,'Return Data'!$B$7:$R$2292,13,0)</f>
        <v>-15.944900000000001</v>
      </c>
      <c r="M26" s="66">
        <f t="shared" si="4"/>
        <v>19</v>
      </c>
      <c r="N26" s="65"/>
      <c r="O26" s="66"/>
      <c r="P26" s="65"/>
      <c r="Q26" s="66"/>
      <c r="R26" s="65">
        <f>VLOOKUP($A26,'Return Data'!$B$7:$R$2292,16,0)</f>
        <v>-39.154499999999999</v>
      </c>
      <c r="S26" s="67">
        <f t="shared" si="5"/>
        <v>20</v>
      </c>
    </row>
    <row r="27" spans="1:19" x14ac:dyDescent="0.3">
      <c r="A27" s="82" t="s">
        <v>711</v>
      </c>
      <c r="B27" s="64">
        <f>VLOOKUP($A27,'Return Data'!$B$7:$R$2292,3,0)</f>
        <v>44494</v>
      </c>
      <c r="C27" s="65">
        <f>VLOOKUP($A27,'Return Data'!$B$7:$R$2292,4,0)</f>
        <v>13.6495</v>
      </c>
      <c r="D27" s="65">
        <f>VLOOKUP($A27,'Return Data'!$B$7:$R$2292,9,0)</f>
        <v>88.686300000000003</v>
      </c>
      <c r="E27" s="66">
        <f t="shared" si="0"/>
        <v>3</v>
      </c>
      <c r="F27" s="65">
        <f>VLOOKUP($A27,'Return Data'!$B$7:$R$2292,10,0)</f>
        <v>69.097800000000007</v>
      </c>
      <c r="G27" s="66">
        <f t="shared" si="1"/>
        <v>1</v>
      </c>
      <c r="H27" s="65">
        <f>VLOOKUP($A27,'Return Data'!$B$7:$R$2292,11,0)</f>
        <v>38.260100000000001</v>
      </c>
      <c r="I27" s="66">
        <f t="shared" si="2"/>
        <v>1</v>
      </c>
      <c r="J27" s="65">
        <f>VLOOKUP($A27,'Return Data'!$B$7:$R$2292,12,0)</f>
        <v>27.781700000000001</v>
      </c>
      <c r="K27" s="66">
        <f t="shared" si="3"/>
        <v>1</v>
      </c>
      <c r="L27" s="65">
        <f>VLOOKUP($A27,'Return Data'!$B$7:$R$2292,13,0)</f>
        <v>22.091000000000001</v>
      </c>
      <c r="M27" s="66">
        <f t="shared" si="4"/>
        <v>1</v>
      </c>
      <c r="N27" s="65">
        <f>VLOOKUP($A27,'Return Data'!$B$7:$R$2292,17,0)</f>
        <v>-6.4280999999999997</v>
      </c>
      <c r="O27" s="66">
        <f>RANK(N27,N$8:N$27,0)</f>
        <v>16</v>
      </c>
      <c r="P27" s="65">
        <f>VLOOKUP($A27,'Return Data'!$B$7:$R$2292,14,0)</f>
        <v>-5.5054999999999996</v>
      </c>
      <c r="Q27" s="66">
        <f>RANK(P27,P$8:P$27,0)</f>
        <v>16</v>
      </c>
      <c r="R27" s="65">
        <f>VLOOKUP($A27,'Return Data'!$B$7:$R$2292,16,0)</f>
        <v>3.5425</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22.207915000000003</v>
      </c>
      <c r="E29" s="88"/>
      <c r="F29" s="89">
        <f>AVERAGE(F8:F27)</f>
        <v>14.135425000000003</v>
      </c>
      <c r="G29" s="88"/>
      <c r="H29" s="89">
        <f>AVERAGE(H8:H27)</f>
        <v>11.050875</v>
      </c>
      <c r="I29" s="88"/>
      <c r="J29" s="89">
        <f>AVERAGE(J8:J27)</f>
        <v>6.6443849999999998</v>
      </c>
      <c r="K29" s="88"/>
      <c r="L29" s="89">
        <f>AVERAGE(L8:L27)</f>
        <v>7.0659299999999989</v>
      </c>
      <c r="M29" s="88"/>
      <c r="N29" s="89">
        <f>AVERAGE(N8:N27)</f>
        <v>3.9982941176470592</v>
      </c>
      <c r="O29" s="88"/>
      <c r="P29" s="89">
        <f>AVERAGE(P8:P27)</f>
        <v>2.9867470588235299</v>
      </c>
      <c r="Q29" s="88"/>
      <c r="R29" s="89">
        <f>AVERAGE(R8:R27)</f>
        <v>1.949945</v>
      </c>
      <c r="S29" s="90"/>
    </row>
    <row r="30" spans="1:19" x14ac:dyDescent="0.3">
      <c r="A30" s="87" t="s">
        <v>28</v>
      </c>
      <c r="B30" s="88"/>
      <c r="C30" s="88"/>
      <c r="D30" s="89">
        <f>MIN(D8:D27)</f>
        <v>-0.46750000000000003</v>
      </c>
      <c r="E30" s="88"/>
      <c r="F30" s="89">
        <f>MIN(F8:F27)</f>
        <v>0</v>
      </c>
      <c r="G30" s="88"/>
      <c r="H30" s="89">
        <f>MIN(H8:H27)</f>
        <v>0</v>
      </c>
      <c r="I30" s="88"/>
      <c r="J30" s="89">
        <f>MIN(J8:J27)</f>
        <v>-24.381</v>
      </c>
      <c r="K30" s="88"/>
      <c r="L30" s="89">
        <f>MIN(L8:L27)</f>
        <v>-16.2745</v>
      </c>
      <c r="M30" s="88"/>
      <c r="N30" s="89">
        <f>MIN(N8:N27)</f>
        <v>-21.540500000000002</v>
      </c>
      <c r="O30" s="88"/>
      <c r="P30" s="89">
        <f>MIN(P8:P27)</f>
        <v>-30.421500000000002</v>
      </c>
      <c r="Q30" s="88"/>
      <c r="R30" s="89">
        <f>MIN(R8:R27)</f>
        <v>-39.154499999999999</v>
      </c>
      <c r="S30" s="90"/>
    </row>
    <row r="31" spans="1:19" ht="15" thickBot="1" x14ac:dyDescent="0.35">
      <c r="A31" s="91" t="s">
        <v>29</v>
      </c>
      <c r="B31" s="92"/>
      <c r="C31" s="92"/>
      <c r="D31" s="93">
        <f>MAX(D8:D27)</f>
        <v>123.56</v>
      </c>
      <c r="E31" s="92"/>
      <c r="F31" s="93">
        <f>MAX(F8:F27)</f>
        <v>69.097800000000007</v>
      </c>
      <c r="G31" s="92"/>
      <c r="H31" s="93">
        <f>MAX(H8:H27)</f>
        <v>38.260100000000001</v>
      </c>
      <c r="I31" s="92"/>
      <c r="J31" s="93">
        <f>MAX(J8:J27)</f>
        <v>27.781700000000001</v>
      </c>
      <c r="K31" s="92"/>
      <c r="L31" s="93">
        <f>MAX(L8:L27)</f>
        <v>22.091000000000001</v>
      </c>
      <c r="M31" s="92"/>
      <c r="N31" s="93">
        <f>MAX(N8:N27)</f>
        <v>10.3848</v>
      </c>
      <c r="O31" s="92"/>
      <c r="P31" s="93">
        <f>MAX(P8:P27)</f>
        <v>9.2565000000000008</v>
      </c>
      <c r="Q31" s="92"/>
      <c r="R31" s="93">
        <f>MAX(R8:R27)</f>
        <v>8.8963000000000001</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Data'!$B$7:$R$2292,3,0)</f>
        <v>44494</v>
      </c>
      <c r="C8" s="65">
        <f>VLOOKUP($A8,'Return Data'!$B$7:$R$2292,4,0)</f>
        <v>89.635300000000001</v>
      </c>
      <c r="D8" s="65">
        <f>VLOOKUP($A8,'Return Data'!$B$7:$R$2292,9,0)</f>
        <v>1.4823</v>
      </c>
      <c r="E8" s="66">
        <f t="shared" ref="E8:E26" si="0">RANK(D8,D$8:D$26,0)</f>
        <v>10</v>
      </c>
      <c r="F8" s="65">
        <f>VLOOKUP($A8,'Return Data'!$B$7:$R$2292,10,0)</f>
        <v>4.6615000000000002</v>
      </c>
      <c r="G8" s="66">
        <f t="shared" ref="G8:G26" si="1">RANK(F8,F$8:F$26,0)</f>
        <v>10</v>
      </c>
      <c r="H8" s="65">
        <f>VLOOKUP($A8,'Return Data'!$B$7:$R$2292,11,0)</f>
        <v>5.5214999999999996</v>
      </c>
      <c r="I8" s="66">
        <f t="shared" ref="I8:I26" si="2">RANK(H8,H$8:H$26,0)</f>
        <v>8</v>
      </c>
      <c r="J8" s="65">
        <f>VLOOKUP($A8,'Return Data'!$B$7:$R$2292,12,0)</f>
        <v>5.1455000000000002</v>
      </c>
      <c r="K8" s="66">
        <f t="shared" ref="K8:K26" si="3">RANK(J8,J$8:J$26,0)</f>
        <v>6</v>
      </c>
      <c r="L8" s="65">
        <f>VLOOKUP($A8,'Return Data'!$B$7:$R$2292,13,0)</f>
        <v>5.0533999999999999</v>
      </c>
      <c r="M8" s="66">
        <f t="shared" ref="M8:M26" si="4">RANK(L8,L$8:L$26,0)</f>
        <v>7</v>
      </c>
      <c r="N8" s="65">
        <f>VLOOKUP($A8,'Return Data'!$B$7:$R$2292,17,0)</f>
        <v>8.4301999999999992</v>
      </c>
      <c r="O8" s="66">
        <f t="shared" ref="O8:O23" si="5">RANK(N8,N$8:N$26,0)</f>
        <v>4</v>
      </c>
      <c r="P8" s="65">
        <f>VLOOKUP($A8,'Return Data'!$B$7:$R$2292,14,0)</f>
        <v>9.2097999999999995</v>
      </c>
      <c r="Q8" s="66">
        <f>RANK(P8,P$8:P$26,0)</f>
        <v>4</v>
      </c>
      <c r="R8" s="65">
        <f>VLOOKUP($A8,'Return Data'!$B$7:$R$2292,16,0)</f>
        <v>8.8242999999999991</v>
      </c>
      <c r="S8" s="67">
        <f t="shared" ref="S8:S26" si="6">RANK(R8,R$8:R$26,0)</f>
        <v>5</v>
      </c>
    </row>
    <row r="9" spans="1:19" x14ac:dyDescent="0.3">
      <c r="A9" s="82" t="s">
        <v>613</v>
      </c>
      <c r="B9" s="64">
        <f>VLOOKUP($A9,'Return Data'!$B$7:$R$2292,3,0)</f>
        <v>44494</v>
      </c>
      <c r="C9" s="65">
        <f>VLOOKUP($A9,'Return Data'!$B$7:$R$2292,4,0)</f>
        <v>14.003299999999999</v>
      </c>
      <c r="D9" s="65">
        <f>VLOOKUP($A9,'Return Data'!$B$7:$R$2292,9,0)</f>
        <v>1.9961</v>
      </c>
      <c r="E9" s="66">
        <f t="shared" si="0"/>
        <v>8</v>
      </c>
      <c r="F9" s="65">
        <f>VLOOKUP($A9,'Return Data'!$B$7:$R$2292,10,0)</f>
        <v>4.9025999999999996</v>
      </c>
      <c r="G9" s="66">
        <f t="shared" si="1"/>
        <v>8</v>
      </c>
      <c r="H9" s="65">
        <f>VLOOKUP($A9,'Return Data'!$B$7:$R$2292,11,0)</f>
        <v>5.3708999999999998</v>
      </c>
      <c r="I9" s="66">
        <f t="shared" si="2"/>
        <v>10</v>
      </c>
      <c r="J9" s="65">
        <f>VLOOKUP($A9,'Return Data'!$B$7:$R$2292,12,0)</f>
        <v>5.1614000000000004</v>
      </c>
      <c r="K9" s="66">
        <f t="shared" si="3"/>
        <v>5</v>
      </c>
      <c r="L9" s="65">
        <f>VLOOKUP($A9,'Return Data'!$B$7:$R$2292,13,0)</f>
        <v>5.0972</v>
      </c>
      <c r="M9" s="66">
        <f t="shared" si="4"/>
        <v>6</v>
      </c>
      <c r="N9" s="65">
        <f>VLOOKUP($A9,'Return Data'!$B$7:$R$2292,17,0)</f>
        <v>8.6982999999999997</v>
      </c>
      <c r="O9" s="66">
        <f t="shared" si="5"/>
        <v>2</v>
      </c>
      <c r="P9" s="65">
        <f>VLOOKUP($A9,'Return Data'!$B$7:$R$2292,14,0)</f>
        <v>8.3899000000000008</v>
      </c>
      <c r="Q9" s="66">
        <f>RANK(P9,P$8:P$26,0)</f>
        <v>12</v>
      </c>
      <c r="R9" s="65">
        <f>VLOOKUP($A9,'Return Data'!$B$7:$R$2292,16,0)</f>
        <v>8.1694999999999993</v>
      </c>
      <c r="S9" s="67">
        <f t="shared" si="6"/>
        <v>14</v>
      </c>
    </row>
    <row r="10" spans="1:19" x14ac:dyDescent="0.3">
      <c r="A10" s="82" t="s">
        <v>616</v>
      </c>
      <c r="B10" s="64">
        <f>VLOOKUP($A10,'Return Data'!$B$7:$R$2292,3,0)</f>
        <v>44494</v>
      </c>
      <c r="C10" s="65">
        <f>VLOOKUP($A10,'Return Data'!$B$7:$R$2292,4,0)</f>
        <v>23.192799999999998</v>
      </c>
      <c r="D10" s="65">
        <f>VLOOKUP($A10,'Return Data'!$B$7:$R$2292,9,0)</f>
        <v>-0.42630000000000001</v>
      </c>
      <c r="E10" s="66">
        <f t="shared" si="0"/>
        <v>18</v>
      </c>
      <c r="F10" s="65">
        <f>VLOOKUP($A10,'Return Data'!$B$7:$R$2292,10,0)</f>
        <v>2.8094000000000001</v>
      </c>
      <c r="G10" s="66">
        <f t="shared" si="1"/>
        <v>19</v>
      </c>
      <c r="H10" s="65">
        <f>VLOOKUP($A10,'Return Data'!$B$7:$R$2292,11,0)</f>
        <v>4.1740000000000004</v>
      </c>
      <c r="I10" s="66">
        <f t="shared" si="2"/>
        <v>18</v>
      </c>
      <c r="J10" s="65">
        <f>VLOOKUP($A10,'Return Data'!$B$7:$R$2292,12,0)</f>
        <v>3.07</v>
      </c>
      <c r="K10" s="66">
        <f t="shared" si="3"/>
        <v>19</v>
      </c>
      <c r="L10" s="65">
        <f>VLOOKUP($A10,'Return Data'!$B$7:$R$2292,13,0)</f>
        <v>3.4777</v>
      </c>
      <c r="M10" s="66">
        <f t="shared" si="4"/>
        <v>19</v>
      </c>
      <c r="N10" s="65">
        <f>VLOOKUP($A10,'Return Data'!$B$7:$R$2292,17,0)</f>
        <v>6.8288000000000002</v>
      </c>
      <c r="O10" s="66">
        <f t="shared" si="5"/>
        <v>18</v>
      </c>
      <c r="P10" s="65">
        <f>VLOOKUP($A10,'Return Data'!$B$7:$R$2292,14,0)</f>
        <v>5.4915000000000003</v>
      </c>
      <c r="Q10" s="66">
        <f>RANK(P10,P$8:P$26,0)</f>
        <v>15</v>
      </c>
      <c r="R10" s="65">
        <f>VLOOKUP($A10,'Return Data'!$B$7:$R$2292,16,0)</f>
        <v>7.3380999999999998</v>
      </c>
      <c r="S10" s="67">
        <f t="shared" si="6"/>
        <v>18</v>
      </c>
    </row>
    <row r="11" spans="1:19" x14ac:dyDescent="0.3">
      <c r="A11" s="82" t="s">
        <v>617</v>
      </c>
      <c r="B11" s="64">
        <f>VLOOKUP($A11,'Return Data'!$B$7:$R$2292,3,0)</f>
        <v>44494</v>
      </c>
      <c r="C11" s="65">
        <f>VLOOKUP($A11,'Return Data'!$B$7:$R$2292,4,0)</f>
        <v>18.581099999999999</v>
      </c>
      <c r="D11" s="65">
        <f>VLOOKUP($A11,'Return Data'!$B$7:$R$2292,9,0)</f>
        <v>0.42470000000000002</v>
      </c>
      <c r="E11" s="66">
        <f t="shared" si="0"/>
        <v>17</v>
      </c>
      <c r="F11" s="65">
        <f>VLOOKUP($A11,'Return Data'!$B$7:$R$2292,10,0)</f>
        <v>3.6705000000000001</v>
      </c>
      <c r="G11" s="66">
        <f t="shared" si="1"/>
        <v>16</v>
      </c>
      <c r="H11" s="65">
        <f>VLOOKUP($A11,'Return Data'!$B$7:$R$2292,11,0)</f>
        <v>4.4839000000000002</v>
      </c>
      <c r="I11" s="66">
        <f t="shared" si="2"/>
        <v>17</v>
      </c>
      <c r="J11" s="65">
        <f>VLOOKUP($A11,'Return Data'!$B$7:$R$2292,12,0)</f>
        <v>4.1493000000000002</v>
      </c>
      <c r="K11" s="66">
        <f t="shared" si="3"/>
        <v>16</v>
      </c>
      <c r="L11" s="65">
        <f>VLOOKUP($A11,'Return Data'!$B$7:$R$2292,13,0)</f>
        <v>4.0323000000000002</v>
      </c>
      <c r="M11" s="66">
        <f t="shared" si="4"/>
        <v>16</v>
      </c>
      <c r="N11" s="65">
        <f>VLOOKUP($A11,'Return Data'!$B$7:$R$2292,17,0)</f>
        <v>7.1647999999999996</v>
      </c>
      <c r="O11" s="66">
        <f t="shared" si="5"/>
        <v>16</v>
      </c>
      <c r="P11" s="65">
        <f>VLOOKUP($A11,'Return Data'!$B$7:$R$2292,14,0)</f>
        <v>8.5533000000000001</v>
      </c>
      <c r="Q11" s="66">
        <f>RANK(P11,P$8:P$26,0)</f>
        <v>10</v>
      </c>
      <c r="R11" s="65">
        <f>VLOOKUP($A11,'Return Data'!$B$7:$R$2292,16,0)</f>
        <v>8.3587000000000007</v>
      </c>
      <c r="S11" s="67">
        <f t="shared" si="6"/>
        <v>11</v>
      </c>
    </row>
    <row r="12" spans="1:19" x14ac:dyDescent="0.3">
      <c r="A12" s="82" t="s">
        <v>619</v>
      </c>
      <c r="B12" s="64">
        <f>VLOOKUP($A12,'Return Data'!$B$7:$R$2292,3,0)</f>
        <v>44494</v>
      </c>
      <c r="C12" s="65">
        <f>VLOOKUP($A12,'Return Data'!$B$7:$R$2292,4,0)</f>
        <v>13.086600000000001</v>
      </c>
      <c r="D12" s="65">
        <f>VLOOKUP($A12,'Return Data'!$B$7:$R$2292,9,0)</f>
        <v>3.0489000000000002</v>
      </c>
      <c r="E12" s="66">
        <f t="shared" si="0"/>
        <v>3</v>
      </c>
      <c r="F12" s="65">
        <f>VLOOKUP($A12,'Return Data'!$B$7:$R$2292,10,0)</f>
        <v>3.5209999999999999</v>
      </c>
      <c r="G12" s="66">
        <f t="shared" si="1"/>
        <v>18</v>
      </c>
      <c r="H12" s="65">
        <f>VLOOKUP($A12,'Return Data'!$B$7:$R$2292,11,0)</f>
        <v>3.8205</v>
      </c>
      <c r="I12" s="66">
        <f t="shared" si="2"/>
        <v>19</v>
      </c>
      <c r="J12" s="65">
        <f>VLOOKUP($A12,'Return Data'!$B$7:$R$2292,12,0)</f>
        <v>4.1132999999999997</v>
      </c>
      <c r="K12" s="66">
        <f t="shared" si="3"/>
        <v>17</v>
      </c>
      <c r="L12" s="65">
        <f>VLOOKUP($A12,'Return Data'!$B$7:$R$2292,13,0)</f>
        <v>3.8990999999999998</v>
      </c>
      <c r="M12" s="66">
        <f t="shared" si="4"/>
        <v>18</v>
      </c>
      <c r="N12" s="65">
        <f>VLOOKUP($A12,'Return Data'!$B$7:$R$2292,17,0)</f>
        <v>6.9524999999999997</v>
      </c>
      <c r="O12" s="66">
        <f t="shared" si="5"/>
        <v>17</v>
      </c>
      <c r="P12" s="65"/>
      <c r="Q12" s="66"/>
      <c r="R12" s="65">
        <f>VLOOKUP($A12,'Return Data'!$B$7:$R$2292,16,0)</f>
        <v>8.9863999999999997</v>
      </c>
      <c r="S12" s="67">
        <f t="shared" si="6"/>
        <v>4</v>
      </c>
    </row>
    <row r="13" spans="1:19" x14ac:dyDescent="0.3">
      <c r="A13" s="82" t="s">
        <v>624</v>
      </c>
      <c r="B13" s="64">
        <f>VLOOKUP($A13,'Return Data'!$B$7:$R$2292,3,0)</f>
        <v>44494</v>
      </c>
      <c r="C13" s="65">
        <f>VLOOKUP($A13,'Return Data'!$B$7:$R$2292,4,0)</f>
        <v>84.126199999999997</v>
      </c>
      <c r="D13" s="65">
        <f>VLOOKUP($A13,'Return Data'!$B$7:$R$2292,9,0)</f>
        <v>1.9036999999999999</v>
      </c>
      <c r="E13" s="66">
        <f t="shared" si="0"/>
        <v>9</v>
      </c>
      <c r="F13" s="65">
        <f>VLOOKUP($A13,'Return Data'!$B$7:$R$2292,10,0)</f>
        <v>4.6375999999999999</v>
      </c>
      <c r="G13" s="66">
        <f t="shared" si="1"/>
        <v>11</v>
      </c>
      <c r="H13" s="65">
        <f>VLOOKUP($A13,'Return Data'!$B$7:$R$2292,11,0)</f>
        <v>4.9958999999999998</v>
      </c>
      <c r="I13" s="66">
        <f t="shared" si="2"/>
        <v>13</v>
      </c>
      <c r="J13" s="65">
        <f>VLOOKUP($A13,'Return Data'!$B$7:$R$2292,12,0)</f>
        <v>4.9785000000000004</v>
      </c>
      <c r="K13" s="66">
        <f t="shared" si="3"/>
        <v>10</v>
      </c>
      <c r="L13" s="65">
        <f>VLOOKUP($A13,'Return Data'!$B$7:$R$2292,13,0)</f>
        <v>5.3015999999999996</v>
      </c>
      <c r="M13" s="66">
        <f t="shared" si="4"/>
        <v>4</v>
      </c>
      <c r="N13" s="65">
        <f>VLOOKUP($A13,'Return Data'!$B$7:$R$2292,17,0)</f>
        <v>7.4886999999999997</v>
      </c>
      <c r="O13" s="66">
        <f t="shared" si="5"/>
        <v>12</v>
      </c>
      <c r="P13" s="65">
        <f>VLOOKUP($A13,'Return Data'!$B$7:$R$2292,14,0)</f>
        <v>8.8181999999999992</v>
      </c>
      <c r="Q13" s="66">
        <f t="shared" ref="Q13:Q21" si="7">RANK(P13,P$8:P$26,0)</f>
        <v>7</v>
      </c>
      <c r="R13" s="65">
        <f>VLOOKUP($A13,'Return Data'!$B$7:$R$2292,16,0)</f>
        <v>9.1348000000000003</v>
      </c>
      <c r="S13" s="67">
        <f t="shared" si="6"/>
        <v>2</v>
      </c>
    </row>
    <row r="14" spans="1:19" x14ac:dyDescent="0.3">
      <c r="A14" s="82" t="s">
        <v>627</v>
      </c>
      <c r="B14" s="64">
        <f>VLOOKUP($A14,'Return Data'!$B$7:$R$2292,3,0)</f>
        <v>44494</v>
      </c>
      <c r="C14" s="65">
        <f>VLOOKUP($A14,'Return Data'!$B$7:$R$2292,4,0)</f>
        <v>26.100100000000001</v>
      </c>
      <c r="D14" s="65">
        <f>VLOOKUP($A14,'Return Data'!$B$7:$R$2292,9,0)</f>
        <v>2.1013999999999999</v>
      </c>
      <c r="E14" s="66">
        <f t="shared" si="0"/>
        <v>7</v>
      </c>
      <c r="F14" s="65">
        <f>VLOOKUP($A14,'Return Data'!$B$7:$R$2292,10,0)</f>
        <v>6.0082000000000004</v>
      </c>
      <c r="G14" s="66">
        <f t="shared" si="1"/>
        <v>5</v>
      </c>
      <c r="H14" s="65">
        <f>VLOOKUP($A14,'Return Data'!$B$7:$R$2292,11,0)</f>
        <v>6.3544999999999998</v>
      </c>
      <c r="I14" s="66">
        <f t="shared" si="2"/>
        <v>3</v>
      </c>
      <c r="J14" s="65">
        <f>VLOOKUP($A14,'Return Data'!$B$7:$R$2292,12,0)</f>
        <v>5.0960999999999999</v>
      </c>
      <c r="K14" s="66">
        <f t="shared" si="3"/>
        <v>8</v>
      </c>
      <c r="L14" s="65">
        <f>VLOOKUP($A14,'Return Data'!$B$7:$R$2292,13,0)</f>
        <v>5.1833999999999998</v>
      </c>
      <c r="M14" s="66">
        <f t="shared" si="4"/>
        <v>5</v>
      </c>
      <c r="N14" s="65">
        <f>VLOOKUP($A14,'Return Data'!$B$7:$R$2292,17,0)</f>
        <v>8.4728999999999992</v>
      </c>
      <c r="O14" s="66">
        <f t="shared" si="5"/>
        <v>3</v>
      </c>
      <c r="P14" s="65">
        <f>VLOOKUP($A14,'Return Data'!$B$7:$R$2292,14,0)</f>
        <v>9.4982000000000006</v>
      </c>
      <c r="Q14" s="66">
        <f t="shared" si="7"/>
        <v>3</v>
      </c>
      <c r="R14" s="65">
        <f>VLOOKUP($A14,'Return Data'!$B$7:$R$2292,16,0)</f>
        <v>8.7552000000000003</v>
      </c>
      <c r="S14" s="67">
        <f t="shared" si="6"/>
        <v>7</v>
      </c>
    </row>
    <row r="15" spans="1:19" x14ac:dyDescent="0.3">
      <c r="A15" s="82" t="s">
        <v>629</v>
      </c>
      <c r="B15" s="64">
        <f>VLOOKUP($A15,'Return Data'!$B$7:$R$2292,3,0)</f>
        <v>44494</v>
      </c>
      <c r="C15" s="65">
        <f>VLOOKUP($A15,'Return Data'!$B$7:$R$2292,4,0)</f>
        <v>24.266999999999999</v>
      </c>
      <c r="D15" s="65">
        <f>VLOOKUP($A15,'Return Data'!$B$7:$R$2292,9,0)</f>
        <v>2.1143999999999998</v>
      </c>
      <c r="E15" s="66">
        <f t="shared" si="0"/>
        <v>6</v>
      </c>
      <c r="F15" s="65">
        <f>VLOOKUP($A15,'Return Data'!$B$7:$R$2292,10,0)</f>
        <v>6.2282999999999999</v>
      </c>
      <c r="G15" s="66">
        <f t="shared" si="1"/>
        <v>3</v>
      </c>
      <c r="H15" s="65">
        <f>VLOOKUP($A15,'Return Data'!$B$7:$R$2292,11,0)</f>
        <v>5.7249999999999996</v>
      </c>
      <c r="I15" s="66">
        <f t="shared" si="2"/>
        <v>7</v>
      </c>
      <c r="J15" s="65">
        <f>VLOOKUP($A15,'Return Data'!$B$7:$R$2292,12,0)</f>
        <v>5.0972999999999997</v>
      </c>
      <c r="K15" s="66">
        <f t="shared" si="3"/>
        <v>7</v>
      </c>
      <c r="L15" s="65">
        <f>VLOOKUP($A15,'Return Data'!$B$7:$R$2292,13,0)</f>
        <v>5.0248999999999997</v>
      </c>
      <c r="M15" s="66">
        <f t="shared" si="4"/>
        <v>8</v>
      </c>
      <c r="N15" s="65">
        <f>VLOOKUP($A15,'Return Data'!$B$7:$R$2292,17,0)</f>
        <v>8.0409000000000006</v>
      </c>
      <c r="O15" s="66">
        <f t="shared" si="5"/>
        <v>6</v>
      </c>
      <c r="P15" s="65">
        <f>VLOOKUP($A15,'Return Data'!$B$7:$R$2292,14,0)</f>
        <v>8.9038000000000004</v>
      </c>
      <c r="Q15" s="66">
        <f t="shared" si="7"/>
        <v>6</v>
      </c>
      <c r="R15" s="65">
        <f>VLOOKUP($A15,'Return Data'!$B$7:$R$2292,16,0)</f>
        <v>8.7273999999999994</v>
      </c>
      <c r="S15" s="67">
        <f t="shared" si="6"/>
        <v>8</v>
      </c>
    </row>
    <row r="16" spans="1:19" x14ac:dyDescent="0.3">
      <c r="A16" s="82" t="s">
        <v>630</v>
      </c>
      <c r="B16" s="64">
        <f>VLOOKUP($A16,'Return Data'!$B$7:$R$2292,3,0)</f>
        <v>44494</v>
      </c>
      <c r="C16" s="65">
        <f>VLOOKUP($A16,'Return Data'!$B$7:$R$2292,4,0)</f>
        <v>15.782400000000001</v>
      </c>
      <c r="D16" s="65">
        <f>VLOOKUP($A16,'Return Data'!$B$7:$R$2292,9,0)</f>
        <v>0.85109999999999997</v>
      </c>
      <c r="E16" s="66">
        <f t="shared" si="0"/>
        <v>14</v>
      </c>
      <c r="F16" s="65">
        <f>VLOOKUP($A16,'Return Data'!$B$7:$R$2292,10,0)</f>
        <v>4.5778999999999996</v>
      </c>
      <c r="G16" s="66">
        <f t="shared" si="1"/>
        <v>12</v>
      </c>
      <c r="H16" s="65">
        <f>VLOOKUP($A16,'Return Data'!$B$7:$R$2292,11,0)</f>
        <v>5.4085000000000001</v>
      </c>
      <c r="I16" s="66">
        <f t="shared" si="2"/>
        <v>9</v>
      </c>
      <c r="J16" s="65">
        <f>VLOOKUP($A16,'Return Data'!$B$7:$R$2292,12,0)</f>
        <v>4.9786999999999999</v>
      </c>
      <c r="K16" s="66">
        <f t="shared" si="3"/>
        <v>9</v>
      </c>
      <c r="L16" s="65">
        <f>VLOOKUP($A16,'Return Data'!$B$7:$R$2292,13,0)</f>
        <v>4.8219000000000003</v>
      </c>
      <c r="M16" s="66">
        <f t="shared" si="4"/>
        <v>10</v>
      </c>
      <c r="N16" s="65">
        <f>VLOOKUP($A16,'Return Data'!$B$7:$R$2292,17,0)</f>
        <v>8.1430000000000007</v>
      </c>
      <c r="O16" s="66">
        <f t="shared" si="5"/>
        <v>5</v>
      </c>
      <c r="P16" s="65">
        <f>VLOOKUP($A16,'Return Data'!$B$7:$R$2292,14,0)</f>
        <v>8.7103000000000002</v>
      </c>
      <c r="Q16" s="66">
        <f t="shared" si="7"/>
        <v>8</v>
      </c>
      <c r="R16" s="65">
        <f>VLOOKUP($A16,'Return Data'!$B$7:$R$2292,16,0)</f>
        <v>8.2012999999999998</v>
      </c>
      <c r="S16" s="67">
        <f t="shared" si="6"/>
        <v>13</v>
      </c>
    </row>
    <row r="17" spans="1:19" x14ac:dyDescent="0.3">
      <c r="A17" s="82" t="s">
        <v>633</v>
      </c>
      <c r="B17" s="64">
        <f>VLOOKUP($A17,'Return Data'!$B$7:$R$2292,3,0)</f>
        <v>44494</v>
      </c>
      <c r="C17" s="65">
        <f>VLOOKUP($A17,'Return Data'!$B$7:$R$2292,4,0)</f>
        <v>2692.0077999999999</v>
      </c>
      <c r="D17" s="65">
        <f>VLOOKUP($A17,'Return Data'!$B$7:$R$2292,9,0)</f>
        <v>0.5847</v>
      </c>
      <c r="E17" s="66">
        <f t="shared" si="0"/>
        <v>16</v>
      </c>
      <c r="F17" s="65">
        <f>VLOOKUP($A17,'Return Data'!$B$7:$R$2292,10,0)</f>
        <v>4.2350000000000003</v>
      </c>
      <c r="G17" s="66">
        <f t="shared" si="1"/>
        <v>15</v>
      </c>
      <c r="H17" s="65">
        <f>VLOOKUP($A17,'Return Data'!$B$7:$R$2292,11,0)</f>
        <v>4.9173999999999998</v>
      </c>
      <c r="I17" s="66">
        <f t="shared" si="2"/>
        <v>15</v>
      </c>
      <c r="J17" s="65">
        <f>VLOOKUP($A17,'Return Data'!$B$7:$R$2292,12,0)</f>
        <v>4.7573999999999996</v>
      </c>
      <c r="K17" s="66">
        <f t="shared" si="3"/>
        <v>13</v>
      </c>
      <c r="L17" s="65">
        <f>VLOOKUP($A17,'Return Data'!$B$7:$R$2292,13,0)</f>
        <v>4.4226000000000001</v>
      </c>
      <c r="M17" s="66">
        <f t="shared" si="4"/>
        <v>13</v>
      </c>
      <c r="N17" s="65">
        <f>VLOOKUP($A17,'Return Data'!$B$7:$R$2292,17,0)</f>
        <v>7.4695999999999998</v>
      </c>
      <c r="O17" s="66">
        <f t="shared" si="5"/>
        <v>13</v>
      </c>
      <c r="P17" s="65">
        <f>VLOOKUP($A17,'Return Data'!$B$7:$R$2292,14,0)</f>
        <v>9.1936999999999998</v>
      </c>
      <c r="Q17" s="66">
        <f t="shared" si="7"/>
        <v>5</v>
      </c>
      <c r="R17" s="65">
        <f>VLOOKUP($A17,'Return Data'!$B$7:$R$2292,16,0)</f>
        <v>7.8929999999999998</v>
      </c>
      <c r="S17" s="67">
        <f t="shared" si="6"/>
        <v>17</v>
      </c>
    </row>
    <row r="18" spans="1:19" x14ac:dyDescent="0.3">
      <c r="A18" s="82" t="s">
        <v>635</v>
      </c>
      <c r="B18" s="64">
        <f>VLOOKUP($A18,'Return Data'!$B$7:$R$2292,3,0)</f>
        <v>44494</v>
      </c>
      <c r="C18" s="65">
        <f>VLOOKUP($A18,'Return Data'!$B$7:$R$2292,4,0)</f>
        <v>3087.2521000000002</v>
      </c>
      <c r="D18" s="65">
        <f>VLOOKUP($A18,'Return Data'!$B$7:$R$2292,9,0)</f>
        <v>3.8374999999999999</v>
      </c>
      <c r="E18" s="66">
        <f t="shared" si="0"/>
        <v>2</v>
      </c>
      <c r="F18" s="65">
        <f>VLOOKUP($A18,'Return Data'!$B$7:$R$2292,10,0)</f>
        <v>6.0179</v>
      </c>
      <c r="G18" s="66">
        <f t="shared" si="1"/>
        <v>4</v>
      </c>
      <c r="H18" s="65">
        <f>VLOOKUP($A18,'Return Data'!$B$7:$R$2292,11,0)</f>
        <v>6.1433999999999997</v>
      </c>
      <c r="I18" s="66">
        <f t="shared" si="2"/>
        <v>5</v>
      </c>
      <c r="J18" s="65">
        <f>VLOOKUP($A18,'Return Data'!$B$7:$R$2292,12,0)</f>
        <v>5.1683000000000003</v>
      </c>
      <c r="K18" s="66">
        <f t="shared" si="3"/>
        <v>4</v>
      </c>
      <c r="L18" s="65">
        <f>VLOOKUP($A18,'Return Data'!$B$7:$R$2292,13,0)</f>
        <v>4.9844999999999997</v>
      </c>
      <c r="M18" s="66">
        <f t="shared" si="4"/>
        <v>9</v>
      </c>
      <c r="N18" s="65">
        <f>VLOOKUP($A18,'Return Data'!$B$7:$R$2292,17,0)</f>
        <v>7.4264999999999999</v>
      </c>
      <c r="O18" s="66">
        <f t="shared" si="5"/>
        <v>14</v>
      </c>
      <c r="P18" s="65">
        <f>VLOOKUP($A18,'Return Data'!$B$7:$R$2292,14,0)</f>
        <v>8.4818999999999996</v>
      </c>
      <c r="Q18" s="66">
        <f t="shared" si="7"/>
        <v>11</v>
      </c>
      <c r="R18" s="65">
        <f>VLOOKUP($A18,'Return Data'!$B$7:$R$2292,16,0)</f>
        <v>8.6076999999999995</v>
      </c>
      <c r="S18" s="67">
        <f t="shared" si="6"/>
        <v>9</v>
      </c>
    </row>
    <row r="19" spans="1:19" x14ac:dyDescent="0.3">
      <c r="A19" s="82" t="s">
        <v>636</v>
      </c>
      <c r="B19" s="64">
        <f>VLOOKUP($A19,'Return Data'!$B$7:$R$2292,3,0)</f>
        <v>44494</v>
      </c>
      <c r="C19" s="65">
        <f>VLOOKUP($A19,'Return Data'!$B$7:$R$2292,4,0)</f>
        <v>62.051299999999998</v>
      </c>
      <c r="D19" s="65">
        <f>VLOOKUP($A19,'Return Data'!$B$7:$R$2292,9,0)</f>
        <v>-0.75849999999999995</v>
      </c>
      <c r="E19" s="66">
        <f t="shared" si="0"/>
        <v>19</v>
      </c>
      <c r="F19" s="65">
        <f>VLOOKUP($A19,'Return Data'!$B$7:$R$2292,10,0)</f>
        <v>7.7706</v>
      </c>
      <c r="G19" s="66">
        <f t="shared" si="1"/>
        <v>2</v>
      </c>
      <c r="H19" s="65">
        <f>VLOOKUP($A19,'Return Data'!$B$7:$R$2292,11,0)</f>
        <v>6.9787999999999997</v>
      </c>
      <c r="I19" s="66">
        <f t="shared" si="2"/>
        <v>2</v>
      </c>
      <c r="J19" s="65">
        <f>VLOOKUP($A19,'Return Data'!$B$7:$R$2292,12,0)</f>
        <v>4.7587999999999999</v>
      </c>
      <c r="K19" s="66">
        <f t="shared" si="3"/>
        <v>12</v>
      </c>
      <c r="L19" s="65">
        <f>VLOOKUP($A19,'Return Data'!$B$7:$R$2292,13,0)</f>
        <v>4.4748000000000001</v>
      </c>
      <c r="M19" s="66">
        <f t="shared" si="4"/>
        <v>12</v>
      </c>
      <c r="N19" s="65">
        <f>VLOOKUP($A19,'Return Data'!$B$7:$R$2292,17,0)</f>
        <v>8.9579000000000004</v>
      </c>
      <c r="O19" s="66">
        <f t="shared" si="5"/>
        <v>1</v>
      </c>
      <c r="P19" s="65">
        <f>VLOOKUP($A19,'Return Data'!$B$7:$R$2292,14,0)</f>
        <v>10.8017</v>
      </c>
      <c r="Q19" s="66">
        <f t="shared" si="7"/>
        <v>1</v>
      </c>
      <c r="R19" s="65">
        <f>VLOOKUP($A19,'Return Data'!$B$7:$R$2292,16,0)</f>
        <v>8.3168000000000006</v>
      </c>
      <c r="S19" s="67">
        <f t="shared" si="6"/>
        <v>12</v>
      </c>
    </row>
    <row r="20" spans="1:19" x14ac:dyDescent="0.3">
      <c r="A20" s="117" t="s">
        <v>1772</v>
      </c>
      <c r="B20" s="64">
        <f>VLOOKUP($A20,'Return Data'!$B$7:$R$2292,3,0)</f>
        <v>44494</v>
      </c>
      <c r="C20" s="65">
        <f>VLOOKUP($A20,'Return Data'!$B$7:$R$2292,4,0)</f>
        <v>48.630099999999999</v>
      </c>
      <c r="D20" s="65">
        <f>VLOOKUP($A20,'Return Data'!$B$7:$R$2292,9,0)</f>
        <v>2.9466999999999999</v>
      </c>
      <c r="E20" s="66">
        <f t="shared" si="0"/>
        <v>4</v>
      </c>
      <c r="F20" s="65">
        <f>VLOOKUP($A20,'Return Data'!$B$7:$R$2292,10,0)</f>
        <v>5.5320999999999998</v>
      </c>
      <c r="G20" s="66">
        <f t="shared" si="1"/>
        <v>6</v>
      </c>
      <c r="H20" s="65">
        <f>VLOOKUP($A20,'Return Data'!$B$7:$R$2292,11,0)</f>
        <v>6.3333000000000004</v>
      </c>
      <c r="I20" s="66">
        <f t="shared" si="2"/>
        <v>4</v>
      </c>
      <c r="J20" s="65">
        <f>VLOOKUP($A20,'Return Data'!$B$7:$R$2292,12,0)</f>
        <v>6.0014000000000003</v>
      </c>
      <c r="K20" s="66">
        <f t="shared" si="3"/>
        <v>2</v>
      </c>
      <c r="L20" s="65">
        <f>VLOOKUP($A20,'Return Data'!$B$7:$R$2292,13,0)</f>
        <v>6.0175000000000001</v>
      </c>
      <c r="M20" s="66">
        <f t="shared" si="4"/>
        <v>2</v>
      </c>
      <c r="N20" s="65">
        <f>VLOOKUP($A20,'Return Data'!$B$7:$R$2292,17,0)</f>
        <v>7.9027000000000003</v>
      </c>
      <c r="O20" s="66">
        <f t="shared" si="5"/>
        <v>8</v>
      </c>
      <c r="P20" s="65">
        <f>VLOOKUP($A20,'Return Data'!$B$7:$R$2292,14,0)</f>
        <v>8.1679999999999993</v>
      </c>
      <c r="Q20" s="66">
        <f t="shared" si="7"/>
        <v>13</v>
      </c>
      <c r="R20" s="65">
        <f>VLOOKUP($A20,'Return Data'!$B$7:$R$2292,16,0)</f>
        <v>8.4016999999999999</v>
      </c>
      <c r="S20" s="67">
        <f t="shared" si="6"/>
        <v>10</v>
      </c>
    </row>
    <row r="21" spans="1:19" x14ac:dyDescent="0.3">
      <c r="A21" s="82" t="s">
        <v>639</v>
      </c>
      <c r="B21" s="64">
        <f>VLOOKUP($A21,'Return Data'!$B$7:$R$2292,3,0)</f>
        <v>44494</v>
      </c>
      <c r="C21" s="65">
        <f>VLOOKUP($A21,'Return Data'!$B$7:$R$2292,4,0)</f>
        <v>37.774500000000003</v>
      </c>
      <c r="D21" s="65">
        <f>VLOOKUP($A21,'Return Data'!$B$7:$R$2292,9,0)</f>
        <v>1.3824000000000001</v>
      </c>
      <c r="E21" s="66">
        <f t="shared" si="0"/>
        <v>12</v>
      </c>
      <c r="F21" s="65">
        <f>VLOOKUP($A21,'Return Data'!$B$7:$R$2292,10,0)</f>
        <v>5.2023000000000001</v>
      </c>
      <c r="G21" s="66">
        <f t="shared" si="1"/>
        <v>7</v>
      </c>
      <c r="H21" s="65">
        <f>VLOOKUP($A21,'Return Data'!$B$7:$R$2292,11,0)</f>
        <v>5.9991000000000003</v>
      </c>
      <c r="I21" s="66">
        <f t="shared" si="2"/>
        <v>6</v>
      </c>
      <c r="J21" s="65">
        <f>VLOOKUP($A21,'Return Data'!$B$7:$R$2292,12,0)</f>
        <v>5.6635</v>
      </c>
      <c r="K21" s="66">
        <f t="shared" si="3"/>
        <v>3</v>
      </c>
      <c r="L21" s="65">
        <f>VLOOKUP($A21,'Return Data'!$B$7:$R$2292,13,0)</f>
        <v>5.3438999999999997</v>
      </c>
      <c r="M21" s="66">
        <f t="shared" si="4"/>
        <v>3</v>
      </c>
      <c r="N21" s="65">
        <f>VLOOKUP($A21,'Return Data'!$B$7:$R$2292,17,0)</f>
        <v>7.9593999999999996</v>
      </c>
      <c r="O21" s="66">
        <f t="shared" si="5"/>
        <v>7</v>
      </c>
      <c r="P21" s="65">
        <f>VLOOKUP($A21,'Return Data'!$B$7:$R$2292,14,0)</f>
        <v>8.6156000000000006</v>
      </c>
      <c r="Q21" s="66">
        <f t="shared" si="7"/>
        <v>9</v>
      </c>
      <c r="R21" s="65">
        <f>VLOOKUP($A21,'Return Data'!$B$7:$R$2292,16,0)</f>
        <v>8.0256000000000007</v>
      </c>
      <c r="S21" s="67">
        <f t="shared" si="6"/>
        <v>16</v>
      </c>
    </row>
    <row r="22" spans="1:19" x14ac:dyDescent="0.3">
      <c r="A22" s="82" t="s">
        <v>640</v>
      </c>
      <c r="B22" s="64">
        <f>VLOOKUP($A22,'Return Data'!$B$7:$R$2292,3,0)</f>
        <v>44494</v>
      </c>
      <c r="C22" s="65">
        <f>VLOOKUP($A22,'Return Data'!$B$7:$R$2292,4,0)</f>
        <v>12.5846</v>
      </c>
      <c r="D22" s="65">
        <f>VLOOKUP($A22,'Return Data'!$B$7:$R$2292,9,0)</f>
        <v>2.2685</v>
      </c>
      <c r="E22" s="66">
        <f t="shared" si="0"/>
        <v>5</v>
      </c>
      <c r="F22" s="65">
        <f>VLOOKUP($A22,'Return Data'!$B$7:$R$2292,10,0)</f>
        <v>4.7441000000000004</v>
      </c>
      <c r="G22" s="66">
        <f t="shared" si="1"/>
        <v>9</v>
      </c>
      <c r="H22" s="65">
        <f>VLOOKUP($A22,'Return Data'!$B$7:$R$2292,11,0)</f>
        <v>5.1014999999999997</v>
      </c>
      <c r="I22" s="66">
        <f t="shared" si="2"/>
        <v>12</v>
      </c>
      <c r="J22" s="65">
        <f>VLOOKUP($A22,'Return Data'!$B$7:$R$2292,12,0)</f>
        <v>4.2759</v>
      </c>
      <c r="K22" s="66">
        <f t="shared" si="3"/>
        <v>15</v>
      </c>
      <c r="L22" s="65">
        <f>VLOOKUP($A22,'Return Data'!$B$7:$R$2292,13,0)</f>
        <v>4.1612999999999998</v>
      </c>
      <c r="M22" s="66">
        <f t="shared" si="4"/>
        <v>15</v>
      </c>
      <c r="N22" s="65">
        <f>VLOOKUP($A22,'Return Data'!$B$7:$R$2292,17,0)</f>
        <v>7.5326000000000004</v>
      </c>
      <c r="O22" s="66">
        <f t="shared" si="5"/>
        <v>11</v>
      </c>
      <c r="P22" s="65"/>
      <c r="Q22" s="66"/>
      <c r="R22" s="65">
        <f>VLOOKUP($A22,'Return Data'!$B$7:$R$2292,16,0)</f>
        <v>8.7805</v>
      </c>
      <c r="S22" s="67">
        <f t="shared" si="6"/>
        <v>6</v>
      </c>
    </row>
    <row r="23" spans="1:19" x14ac:dyDescent="0.3">
      <c r="A23" s="82" t="s">
        <v>643</v>
      </c>
      <c r="B23" s="64">
        <f>VLOOKUP($A23,'Return Data'!$B$7:$R$2292,3,0)</f>
        <v>44494</v>
      </c>
      <c r="C23" s="65">
        <f>VLOOKUP($A23,'Return Data'!$B$7:$R$2292,4,0)</f>
        <v>32.954700000000003</v>
      </c>
      <c r="D23" s="65">
        <f>VLOOKUP($A23,'Return Data'!$B$7:$R$2292,9,0)</f>
        <v>0.99409999999999998</v>
      </c>
      <c r="E23" s="66">
        <f t="shared" si="0"/>
        <v>13</v>
      </c>
      <c r="F23" s="65">
        <f>VLOOKUP($A23,'Return Data'!$B$7:$R$2292,10,0)</f>
        <v>3.5613000000000001</v>
      </c>
      <c r="G23" s="66">
        <f t="shared" si="1"/>
        <v>17</v>
      </c>
      <c r="H23" s="65">
        <f>VLOOKUP($A23,'Return Data'!$B$7:$R$2292,11,0)</f>
        <v>4.7861000000000002</v>
      </c>
      <c r="I23" s="66">
        <f t="shared" si="2"/>
        <v>16</v>
      </c>
      <c r="J23" s="65">
        <f>VLOOKUP($A23,'Return Data'!$B$7:$R$2292,12,0)</f>
        <v>4.8038999999999996</v>
      </c>
      <c r="K23" s="66">
        <f t="shared" si="3"/>
        <v>11</v>
      </c>
      <c r="L23" s="65">
        <f>VLOOKUP($A23,'Return Data'!$B$7:$R$2292,13,0)</f>
        <v>4.5327999999999999</v>
      </c>
      <c r="M23" s="66">
        <f t="shared" si="4"/>
        <v>11</v>
      </c>
      <c r="N23" s="65">
        <f>VLOOKUP($A23,'Return Data'!$B$7:$R$2292,17,0)</f>
        <v>7.8388</v>
      </c>
      <c r="O23" s="66">
        <f t="shared" si="5"/>
        <v>10</v>
      </c>
      <c r="P23" s="65">
        <f>VLOOKUP($A23,'Return Data'!$B$7:$R$2292,14,0)</f>
        <v>9.6295000000000002</v>
      </c>
      <c r="Q23" s="66">
        <f>RANK(P23,P$8:P$26,0)</f>
        <v>2</v>
      </c>
      <c r="R23" s="65">
        <f>VLOOKUP($A23,'Return Data'!$B$7:$R$2292,16,0)</f>
        <v>8.1338000000000008</v>
      </c>
      <c r="S23" s="67">
        <f t="shared" si="6"/>
        <v>15</v>
      </c>
    </row>
    <row r="24" spans="1:19" x14ac:dyDescent="0.3">
      <c r="A24" s="82" t="s">
        <v>644</v>
      </c>
      <c r="B24" s="64">
        <f>VLOOKUP($A24,'Return Data'!$B$7:$R$2292,3,0)</f>
        <v>44494</v>
      </c>
      <c r="C24" s="65">
        <f>VLOOKUP($A24,'Return Data'!$B$7:$R$2292,4,0)</f>
        <v>427.0607</v>
      </c>
      <c r="D24" s="65">
        <f>VLOOKUP($A24,'Return Data'!$B$7:$R$2292,9,0)</f>
        <v>1334.425</v>
      </c>
      <c r="E24" s="66">
        <f t="shared" si="0"/>
        <v>1</v>
      </c>
      <c r="F24" s="65">
        <f>VLOOKUP($A24,'Return Data'!$B$7:$R$2292,10,0)</f>
        <v>440.0763</v>
      </c>
      <c r="G24" s="66">
        <f t="shared" si="1"/>
        <v>1</v>
      </c>
      <c r="H24" s="65">
        <f>VLOOKUP($A24,'Return Data'!$B$7:$R$2292,11,0)</f>
        <v>223.6063</v>
      </c>
      <c r="I24" s="66">
        <f t="shared" si="2"/>
        <v>1</v>
      </c>
      <c r="J24" s="65">
        <f>VLOOKUP($A24,'Return Data'!$B$7:$R$2292,12,0)</f>
        <v>151.52809999999999</v>
      </c>
      <c r="K24" s="66">
        <f t="shared" si="3"/>
        <v>1</v>
      </c>
      <c r="L24" s="65">
        <f>VLOOKUP($A24,'Return Data'!$B$7:$R$2292,13,0)</f>
        <v>112.7171</v>
      </c>
      <c r="M24" s="66">
        <f t="shared" si="4"/>
        <v>1</v>
      </c>
      <c r="N24" s="65"/>
      <c r="O24" s="66"/>
      <c r="P24" s="65"/>
      <c r="Q24" s="66"/>
      <c r="R24" s="65">
        <f>VLOOKUP($A24,'Return Data'!$B$7:$R$2292,16,0)</f>
        <v>24.9711</v>
      </c>
      <c r="S24" s="67">
        <f t="shared" si="6"/>
        <v>1</v>
      </c>
    </row>
    <row r="25" spans="1:19" x14ac:dyDescent="0.3">
      <c r="A25" s="82" t="s">
        <v>646</v>
      </c>
      <c r="B25" s="64">
        <f>VLOOKUP($A25,'Return Data'!$B$7:$R$2292,3,0)</f>
        <v>44494</v>
      </c>
      <c r="C25" s="65">
        <f>VLOOKUP($A25,'Return Data'!$B$7:$R$2292,4,0)</f>
        <v>12.4758</v>
      </c>
      <c r="D25" s="65">
        <f>VLOOKUP($A25,'Return Data'!$B$7:$R$2292,9,0)</f>
        <v>0.81220000000000003</v>
      </c>
      <c r="E25" s="66">
        <f t="shared" si="0"/>
        <v>15</v>
      </c>
      <c r="F25" s="65">
        <f>VLOOKUP($A25,'Return Data'!$B$7:$R$2292,10,0)</f>
        <v>4.3590999999999998</v>
      </c>
      <c r="G25" s="66">
        <f t="shared" si="1"/>
        <v>14</v>
      </c>
      <c r="H25" s="65">
        <f>VLOOKUP($A25,'Return Data'!$B$7:$R$2292,11,0)</f>
        <v>4.9359999999999999</v>
      </c>
      <c r="I25" s="66">
        <f t="shared" si="2"/>
        <v>14</v>
      </c>
      <c r="J25" s="65">
        <f>VLOOKUP($A25,'Return Data'!$B$7:$R$2292,12,0)</f>
        <v>4.0579000000000001</v>
      </c>
      <c r="K25" s="66">
        <f t="shared" si="3"/>
        <v>18</v>
      </c>
      <c r="L25" s="65">
        <f>VLOOKUP($A25,'Return Data'!$B$7:$R$2292,13,0)</f>
        <v>3.9977</v>
      </c>
      <c r="M25" s="66">
        <f t="shared" si="4"/>
        <v>17</v>
      </c>
      <c r="N25" s="65">
        <f>VLOOKUP($A25,'Return Data'!$B$7:$R$2292,17,0)</f>
        <v>7.4145000000000003</v>
      </c>
      <c r="O25" s="66">
        <f>RANK(N25,N$8:N$26,0)</f>
        <v>15</v>
      </c>
      <c r="P25" s="65">
        <f>VLOOKUP($A25,'Return Data'!$B$7:$R$2292,14,0)</f>
        <v>6.8231000000000002</v>
      </c>
      <c r="Q25" s="66">
        <f t="shared" ref="Q25" si="8">RANK(P25,P$8:P$26,0)</f>
        <v>14</v>
      </c>
      <c r="R25" s="65">
        <f>VLOOKUP($A25,'Return Data'!$B$7:$R$2292,16,0)</f>
        <v>6.6779000000000002</v>
      </c>
      <c r="S25" s="67">
        <f t="shared" si="6"/>
        <v>19</v>
      </c>
    </row>
    <row r="26" spans="1:19" x14ac:dyDescent="0.3">
      <c r="A26" s="82" t="s">
        <v>648</v>
      </c>
      <c r="B26" s="64">
        <f>VLOOKUP($A26,'Return Data'!$B$7:$R$2292,3,0)</f>
        <v>44494</v>
      </c>
      <c r="C26" s="65">
        <f>VLOOKUP($A26,'Return Data'!$B$7:$R$2292,4,0)</f>
        <v>13.1959</v>
      </c>
      <c r="D26" s="65">
        <f>VLOOKUP($A26,'Return Data'!$B$7:$R$2292,9,0)</f>
        <v>1.4741</v>
      </c>
      <c r="E26" s="66">
        <f t="shared" si="0"/>
        <v>11</v>
      </c>
      <c r="F26" s="65">
        <f>VLOOKUP($A26,'Return Data'!$B$7:$R$2292,10,0)</f>
        <v>4.5339</v>
      </c>
      <c r="G26" s="66">
        <f t="shared" si="1"/>
        <v>13</v>
      </c>
      <c r="H26" s="65">
        <f>VLOOKUP($A26,'Return Data'!$B$7:$R$2292,11,0)</f>
        <v>5.1155999999999997</v>
      </c>
      <c r="I26" s="66">
        <f t="shared" si="2"/>
        <v>11</v>
      </c>
      <c r="J26" s="65">
        <f>VLOOKUP($A26,'Return Data'!$B$7:$R$2292,12,0)</f>
        <v>4.5490000000000004</v>
      </c>
      <c r="K26" s="66">
        <f t="shared" si="3"/>
        <v>14</v>
      </c>
      <c r="L26" s="65">
        <f>VLOOKUP($A26,'Return Data'!$B$7:$R$2292,13,0)</f>
        <v>4.3600000000000003</v>
      </c>
      <c r="M26" s="66">
        <f t="shared" si="4"/>
        <v>14</v>
      </c>
      <c r="N26" s="65">
        <f>VLOOKUP($A26,'Return Data'!$B$7:$R$2292,17,0)</f>
        <v>7.8752000000000004</v>
      </c>
      <c r="O26" s="66">
        <f>RANK(N26,N$8:N$26,0)</f>
        <v>9</v>
      </c>
      <c r="P26" s="65"/>
      <c r="Q26" s="66"/>
      <c r="R26" s="65">
        <f>VLOOKUP($A26,'Return Data'!$B$7:$R$2292,16,0)</f>
        <v>9.0045999999999999</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71.655947368421053</v>
      </c>
      <c r="E28" s="88"/>
      <c r="F28" s="89">
        <f>AVERAGE(F8:F26)</f>
        <v>27.739452631578949</v>
      </c>
      <c r="G28" s="88"/>
      <c r="H28" s="89">
        <f>AVERAGE(H8:H26)</f>
        <v>16.83011578947368</v>
      </c>
      <c r="I28" s="88"/>
      <c r="J28" s="89">
        <f>AVERAGE(J8:J26)</f>
        <v>12.492331578947368</v>
      </c>
      <c r="K28" s="88"/>
      <c r="L28" s="89">
        <f>AVERAGE(L8:L26)</f>
        <v>10.363352631578948</v>
      </c>
      <c r="M28" s="88"/>
      <c r="N28" s="89">
        <f>AVERAGE(N8:N26)</f>
        <v>7.8109611111111121</v>
      </c>
      <c r="O28" s="88"/>
      <c r="P28" s="89">
        <f>AVERAGE(P8:P26)</f>
        <v>8.6192333333333337</v>
      </c>
      <c r="Q28" s="88"/>
      <c r="R28" s="89">
        <f>AVERAGE(R8:R26)</f>
        <v>9.2267578947368438</v>
      </c>
      <c r="S28" s="90"/>
    </row>
    <row r="29" spans="1:19" x14ac:dyDescent="0.3">
      <c r="A29" s="87" t="s">
        <v>28</v>
      </c>
      <c r="B29" s="88"/>
      <c r="C29" s="88"/>
      <c r="D29" s="89">
        <f>MIN(D8:D26)</f>
        <v>-0.75849999999999995</v>
      </c>
      <c r="E29" s="88"/>
      <c r="F29" s="89">
        <f>MIN(F8:F26)</f>
        <v>2.8094000000000001</v>
      </c>
      <c r="G29" s="88"/>
      <c r="H29" s="89">
        <f>MIN(H8:H26)</f>
        <v>3.8205</v>
      </c>
      <c r="I29" s="88"/>
      <c r="J29" s="89">
        <f>MIN(J8:J26)</f>
        <v>3.07</v>
      </c>
      <c r="K29" s="88"/>
      <c r="L29" s="89">
        <f>MIN(L8:L26)</f>
        <v>3.4777</v>
      </c>
      <c r="M29" s="88"/>
      <c r="N29" s="89">
        <f>MIN(N8:N26)</f>
        <v>6.8288000000000002</v>
      </c>
      <c r="O29" s="88"/>
      <c r="P29" s="89">
        <f>MIN(P8:P26)</f>
        <v>5.4915000000000003</v>
      </c>
      <c r="Q29" s="88"/>
      <c r="R29" s="89">
        <f>MIN(R8:R26)</f>
        <v>6.6779000000000002</v>
      </c>
      <c r="S29" s="90"/>
    </row>
    <row r="30" spans="1:19" ht="15" thickBot="1" x14ac:dyDescent="0.35">
      <c r="A30" s="91" t="s">
        <v>29</v>
      </c>
      <c r="B30" s="92"/>
      <c r="C30" s="92"/>
      <c r="D30" s="93">
        <f>MAX(D8:D26)</f>
        <v>1334.425</v>
      </c>
      <c r="E30" s="92"/>
      <c r="F30" s="93">
        <f>MAX(F8:F26)</f>
        <v>440.0763</v>
      </c>
      <c r="G30" s="92"/>
      <c r="H30" s="93">
        <f>MAX(H8:H26)</f>
        <v>223.6063</v>
      </c>
      <c r="I30" s="92"/>
      <c r="J30" s="93">
        <f>MAX(J8:J26)</f>
        <v>151.52809999999999</v>
      </c>
      <c r="K30" s="92"/>
      <c r="L30" s="93">
        <f>MAX(L8:L26)</f>
        <v>112.7171</v>
      </c>
      <c r="M30" s="92"/>
      <c r="N30" s="93">
        <f>MAX(N8:N26)</f>
        <v>8.9579000000000004</v>
      </c>
      <c r="O30" s="92"/>
      <c r="P30" s="93">
        <f>MAX(P8:P26)</f>
        <v>10.8017</v>
      </c>
      <c r="Q30" s="92"/>
      <c r="R30" s="93">
        <f>MAX(R8:R26)</f>
        <v>24.9711</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Data'!$B$7:$R$2292,3,0)</f>
        <v>44494</v>
      </c>
      <c r="C8" s="65">
        <f>VLOOKUP($A8,'Return Data'!$B$7:$R$2292,4,0)</f>
        <v>88.6982</v>
      </c>
      <c r="D8" s="65">
        <f>VLOOKUP($A8,'Return Data'!$B$7:$R$2292,9,0)</f>
        <v>1.325</v>
      </c>
      <c r="E8" s="66">
        <f t="shared" ref="E8:E26" si="0">RANK(D8,D$8:D$26,0)</f>
        <v>9</v>
      </c>
      <c r="F8" s="65">
        <f>VLOOKUP($A8,'Return Data'!$B$7:$R$2292,10,0)</f>
        <v>4.5007000000000001</v>
      </c>
      <c r="G8" s="66">
        <f t="shared" ref="G8:G26" si="1">RANK(F8,F$8:F$26,0)</f>
        <v>8</v>
      </c>
      <c r="H8" s="65">
        <f>VLOOKUP($A8,'Return Data'!$B$7:$R$2292,11,0)</f>
        <v>5.3563999999999998</v>
      </c>
      <c r="I8" s="66">
        <f t="shared" ref="I8:I26" si="2">RANK(H8,H$8:H$26,0)</f>
        <v>8</v>
      </c>
      <c r="J8" s="65">
        <f>VLOOKUP($A8,'Return Data'!$B$7:$R$2292,12,0)</f>
        <v>4.9798999999999998</v>
      </c>
      <c r="K8" s="66">
        <f t="shared" ref="K8:K26" si="3">RANK(J8,J$8:J$26,0)</f>
        <v>4</v>
      </c>
      <c r="L8" s="65">
        <f>VLOOKUP($A8,'Return Data'!$B$7:$R$2292,13,0)</f>
        <v>4.8883999999999999</v>
      </c>
      <c r="M8" s="66">
        <f t="shared" ref="M8:M26" si="4">RANK(L8,L$8:L$26,0)</f>
        <v>3</v>
      </c>
      <c r="N8" s="65">
        <f>VLOOKUP($A8,'Return Data'!$B$7:$R$2292,17,0)</f>
        <v>8.2649000000000008</v>
      </c>
      <c r="O8" s="66">
        <f t="shared" ref="O8:O23" si="5">RANK(N8,N$8:N$26,0)</f>
        <v>2</v>
      </c>
      <c r="P8" s="65">
        <f>VLOOKUP($A8,'Return Data'!$B$7:$R$2292,14,0)</f>
        <v>9.0565999999999995</v>
      </c>
      <c r="Q8" s="66">
        <f>RANK(P8,P$8:P$26,0)</f>
        <v>4</v>
      </c>
      <c r="R8" s="65">
        <f>VLOOKUP($A8,'Return Data'!$B$7:$R$2292,16,0)</f>
        <v>9.2532999999999994</v>
      </c>
      <c r="S8" s="67">
        <f t="shared" ref="S8:S26" si="6">RANK(R8,R$8:R$26,0)</f>
        <v>2</v>
      </c>
    </row>
    <row r="9" spans="1:19" x14ac:dyDescent="0.3">
      <c r="A9" s="82" t="s">
        <v>614</v>
      </c>
      <c r="B9" s="64">
        <f>VLOOKUP($A9,'Return Data'!$B$7:$R$2292,3,0)</f>
        <v>44494</v>
      </c>
      <c r="C9" s="65">
        <f>VLOOKUP($A9,'Return Data'!$B$7:$R$2292,4,0)</f>
        <v>13.547800000000001</v>
      </c>
      <c r="D9" s="65">
        <f>VLOOKUP($A9,'Return Data'!$B$7:$R$2292,9,0)</f>
        <v>1.3225</v>
      </c>
      <c r="E9" s="66">
        <f t="shared" si="0"/>
        <v>10</v>
      </c>
      <c r="F9" s="65">
        <f>VLOOKUP($A9,'Return Data'!$B$7:$R$2292,10,0)</f>
        <v>4.2331000000000003</v>
      </c>
      <c r="G9" s="66">
        <f t="shared" si="1"/>
        <v>11</v>
      </c>
      <c r="H9" s="65">
        <f>VLOOKUP($A9,'Return Data'!$B$7:$R$2292,11,0)</f>
        <v>4.6859000000000002</v>
      </c>
      <c r="I9" s="66">
        <f t="shared" si="2"/>
        <v>11</v>
      </c>
      <c r="J9" s="65">
        <f>VLOOKUP($A9,'Return Data'!$B$7:$R$2292,12,0)</f>
        <v>4.4626999999999999</v>
      </c>
      <c r="K9" s="66">
        <f t="shared" si="3"/>
        <v>10</v>
      </c>
      <c r="L9" s="65">
        <f>VLOOKUP($A9,'Return Data'!$B$7:$R$2292,13,0)</f>
        <v>4.3954000000000004</v>
      </c>
      <c r="M9" s="66">
        <f t="shared" si="4"/>
        <v>10</v>
      </c>
      <c r="N9" s="65">
        <f>VLOOKUP($A9,'Return Data'!$B$7:$R$2292,17,0)</f>
        <v>7.9382999999999999</v>
      </c>
      <c r="O9" s="66">
        <f t="shared" si="5"/>
        <v>4</v>
      </c>
      <c r="P9" s="65">
        <f>VLOOKUP($A9,'Return Data'!$B$7:$R$2292,14,0)</f>
        <v>7.6105</v>
      </c>
      <c r="Q9" s="66">
        <f>RANK(P9,P$8:P$26,0)</f>
        <v>13</v>
      </c>
      <c r="R9" s="65">
        <f>VLOOKUP($A9,'Return Data'!$B$7:$R$2292,16,0)</f>
        <v>7.3384999999999998</v>
      </c>
      <c r="S9" s="67">
        <f t="shared" si="6"/>
        <v>13</v>
      </c>
    </row>
    <row r="10" spans="1:19" x14ac:dyDescent="0.3">
      <c r="A10" s="82" t="s">
        <v>615</v>
      </c>
      <c r="B10" s="64">
        <f>VLOOKUP($A10,'Return Data'!$B$7:$R$2292,3,0)</f>
        <v>44494</v>
      </c>
      <c r="C10" s="65">
        <f>VLOOKUP($A10,'Return Data'!$B$7:$R$2292,4,0)</f>
        <v>22.108899999999998</v>
      </c>
      <c r="D10" s="65">
        <f>VLOOKUP($A10,'Return Data'!$B$7:$R$2292,9,0)</f>
        <v>-0.995</v>
      </c>
      <c r="E10" s="66">
        <f t="shared" si="0"/>
        <v>18</v>
      </c>
      <c r="F10" s="65">
        <f>VLOOKUP($A10,'Return Data'!$B$7:$R$2292,10,0)</f>
        <v>2.0550999999999999</v>
      </c>
      <c r="G10" s="66">
        <f t="shared" si="1"/>
        <v>19</v>
      </c>
      <c r="H10" s="65">
        <f>VLOOKUP($A10,'Return Data'!$B$7:$R$2292,11,0)</f>
        <v>3.4014000000000002</v>
      </c>
      <c r="I10" s="66">
        <f t="shared" si="2"/>
        <v>19</v>
      </c>
      <c r="J10" s="65">
        <f>VLOOKUP($A10,'Return Data'!$B$7:$R$2292,12,0)</f>
        <v>2.3037000000000001</v>
      </c>
      <c r="K10" s="66">
        <f t="shared" si="3"/>
        <v>19</v>
      </c>
      <c r="L10" s="65">
        <f>VLOOKUP($A10,'Return Data'!$B$7:$R$2292,13,0)</f>
        <v>2.7829000000000002</v>
      </c>
      <c r="M10" s="66">
        <f t="shared" si="4"/>
        <v>19</v>
      </c>
      <c r="N10" s="65">
        <f>VLOOKUP($A10,'Return Data'!$B$7:$R$2292,17,0)</f>
        <v>6.2484000000000002</v>
      </c>
      <c r="O10" s="66">
        <f t="shared" si="5"/>
        <v>18</v>
      </c>
      <c r="P10" s="65">
        <f>VLOOKUP($A10,'Return Data'!$B$7:$R$2292,14,0)</f>
        <v>4.9611000000000001</v>
      </c>
      <c r="Q10" s="66">
        <f>RANK(P10,P$8:P$26,0)</f>
        <v>15</v>
      </c>
      <c r="R10" s="65">
        <f>VLOOKUP($A10,'Return Data'!$B$7:$R$2292,16,0)</f>
        <v>6.3082000000000003</v>
      </c>
      <c r="S10" s="67">
        <f t="shared" si="6"/>
        <v>19</v>
      </c>
    </row>
    <row r="11" spans="1:19" x14ac:dyDescent="0.3">
      <c r="A11" s="82" t="s">
        <v>618</v>
      </c>
      <c r="B11" s="64">
        <f>VLOOKUP($A11,'Return Data'!$B$7:$R$2292,3,0)</f>
        <v>44494</v>
      </c>
      <c r="C11" s="65">
        <f>VLOOKUP($A11,'Return Data'!$B$7:$R$2292,4,0)</f>
        <v>17.756499999999999</v>
      </c>
      <c r="D11" s="65">
        <f>VLOOKUP($A11,'Return Data'!$B$7:$R$2292,9,0)</f>
        <v>-0.20549999999999999</v>
      </c>
      <c r="E11" s="66">
        <f t="shared" si="0"/>
        <v>17</v>
      </c>
      <c r="F11" s="65">
        <f>VLOOKUP($A11,'Return Data'!$B$7:$R$2292,10,0)</f>
        <v>3.0303</v>
      </c>
      <c r="G11" s="66">
        <f t="shared" si="1"/>
        <v>18</v>
      </c>
      <c r="H11" s="65">
        <f>VLOOKUP($A11,'Return Data'!$B$7:$R$2292,11,0)</f>
        <v>3.8365999999999998</v>
      </c>
      <c r="I11" s="66">
        <f t="shared" si="2"/>
        <v>17</v>
      </c>
      <c r="J11" s="65">
        <f>VLOOKUP($A11,'Return Data'!$B$7:$R$2292,12,0)</f>
        <v>3.5169000000000001</v>
      </c>
      <c r="K11" s="66">
        <f t="shared" si="3"/>
        <v>18</v>
      </c>
      <c r="L11" s="65">
        <f>VLOOKUP($A11,'Return Data'!$B$7:$R$2292,13,0)</f>
        <v>3.39</v>
      </c>
      <c r="M11" s="66">
        <f t="shared" si="4"/>
        <v>18</v>
      </c>
      <c r="N11" s="65">
        <f>VLOOKUP($A11,'Return Data'!$B$7:$R$2292,17,0)</f>
        <v>6.4638999999999998</v>
      </c>
      <c r="O11" s="66">
        <f t="shared" si="5"/>
        <v>17</v>
      </c>
      <c r="P11" s="65">
        <f>VLOOKUP($A11,'Return Data'!$B$7:$R$2292,14,0)</f>
        <v>7.8136000000000001</v>
      </c>
      <c r="Q11" s="66">
        <f>RANK(P11,P$8:P$26,0)</f>
        <v>10</v>
      </c>
      <c r="R11" s="65">
        <f>VLOOKUP($A11,'Return Data'!$B$7:$R$2292,16,0)</f>
        <v>7.7232000000000003</v>
      </c>
      <c r="S11" s="67">
        <f t="shared" si="6"/>
        <v>10</v>
      </c>
    </row>
    <row r="12" spans="1:19" x14ac:dyDescent="0.3">
      <c r="A12" s="82" t="s">
        <v>620</v>
      </c>
      <c r="B12" s="64">
        <f>VLOOKUP($A12,'Return Data'!$B$7:$R$2292,3,0)</f>
        <v>44494</v>
      </c>
      <c r="C12" s="65">
        <f>VLOOKUP($A12,'Return Data'!$B$7:$R$2292,4,0)</f>
        <v>12.9834</v>
      </c>
      <c r="D12" s="65">
        <f>VLOOKUP($A12,'Return Data'!$B$7:$R$2292,9,0)</f>
        <v>2.7997999999999998</v>
      </c>
      <c r="E12" s="66">
        <f t="shared" si="0"/>
        <v>3</v>
      </c>
      <c r="F12" s="65">
        <f>VLOOKUP($A12,'Return Data'!$B$7:$R$2292,10,0)</f>
        <v>3.2692000000000001</v>
      </c>
      <c r="G12" s="66">
        <f t="shared" si="1"/>
        <v>17</v>
      </c>
      <c r="H12" s="65">
        <f>VLOOKUP($A12,'Return Data'!$B$7:$R$2292,11,0)</f>
        <v>3.5613000000000001</v>
      </c>
      <c r="I12" s="66">
        <f t="shared" si="2"/>
        <v>18</v>
      </c>
      <c r="J12" s="65">
        <f>VLOOKUP($A12,'Return Data'!$B$7:$R$2292,12,0)</f>
        <v>3.85</v>
      </c>
      <c r="K12" s="66">
        <f t="shared" si="3"/>
        <v>15</v>
      </c>
      <c r="L12" s="65">
        <f>VLOOKUP($A12,'Return Data'!$B$7:$R$2292,13,0)</f>
        <v>3.6341999999999999</v>
      </c>
      <c r="M12" s="66">
        <f t="shared" si="4"/>
        <v>17</v>
      </c>
      <c r="N12" s="65">
        <f>VLOOKUP($A12,'Return Data'!$B$7:$R$2292,17,0)</f>
        <v>6.6795999999999998</v>
      </c>
      <c r="O12" s="66">
        <f t="shared" si="5"/>
        <v>16</v>
      </c>
      <c r="P12" s="65"/>
      <c r="Q12" s="66"/>
      <c r="R12" s="65">
        <f>VLOOKUP($A12,'Return Data'!$B$7:$R$2292,16,0)</f>
        <v>8.7106999999999992</v>
      </c>
      <c r="S12" s="67">
        <f t="shared" si="6"/>
        <v>5</v>
      </c>
    </row>
    <row r="13" spans="1:19" x14ac:dyDescent="0.3">
      <c r="A13" s="82" t="s">
        <v>623</v>
      </c>
      <c r="B13" s="64">
        <f>VLOOKUP($A13,'Return Data'!$B$7:$R$2292,3,0)</f>
        <v>44494</v>
      </c>
      <c r="C13" s="65">
        <f>VLOOKUP($A13,'Return Data'!$B$7:$R$2292,4,0)</f>
        <v>79.261799999999994</v>
      </c>
      <c r="D13" s="65">
        <f>VLOOKUP($A13,'Return Data'!$B$7:$R$2292,9,0)</f>
        <v>1.3801000000000001</v>
      </c>
      <c r="E13" s="66">
        <f t="shared" si="0"/>
        <v>8</v>
      </c>
      <c r="F13" s="65">
        <f>VLOOKUP($A13,'Return Data'!$B$7:$R$2292,10,0)</f>
        <v>4.1101000000000001</v>
      </c>
      <c r="G13" s="66">
        <f t="shared" si="1"/>
        <v>13</v>
      </c>
      <c r="H13" s="65">
        <f>VLOOKUP($A13,'Return Data'!$B$7:$R$2292,11,0)</f>
        <v>4.4574999999999996</v>
      </c>
      <c r="I13" s="66">
        <f t="shared" si="2"/>
        <v>16</v>
      </c>
      <c r="J13" s="65">
        <f>VLOOKUP($A13,'Return Data'!$B$7:$R$2292,12,0)</f>
        <v>4.4226000000000001</v>
      </c>
      <c r="K13" s="66">
        <f t="shared" si="3"/>
        <v>11</v>
      </c>
      <c r="L13" s="65">
        <f>VLOOKUP($A13,'Return Data'!$B$7:$R$2292,13,0)</f>
        <v>4.7308000000000003</v>
      </c>
      <c r="M13" s="66">
        <f t="shared" si="4"/>
        <v>5</v>
      </c>
      <c r="N13" s="65">
        <f>VLOOKUP($A13,'Return Data'!$B$7:$R$2292,17,0)</f>
        <v>6.8909000000000002</v>
      </c>
      <c r="O13" s="66">
        <f t="shared" si="5"/>
        <v>15</v>
      </c>
      <c r="P13" s="65">
        <f>VLOOKUP($A13,'Return Data'!$B$7:$R$2292,14,0)</f>
        <v>8.2154000000000007</v>
      </c>
      <c r="Q13" s="66">
        <f t="shared" ref="Q13:Q21" si="7">RANK(P13,P$8:P$26,0)</f>
        <v>8</v>
      </c>
      <c r="R13" s="65">
        <f>VLOOKUP($A13,'Return Data'!$B$7:$R$2292,16,0)</f>
        <v>8.8712</v>
      </c>
      <c r="S13" s="67">
        <f t="shared" si="6"/>
        <v>3</v>
      </c>
    </row>
    <row r="14" spans="1:19" x14ac:dyDescent="0.3">
      <c r="A14" s="82" t="s">
        <v>626</v>
      </c>
      <c r="B14" s="64">
        <f>VLOOKUP($A14,'Return Data'!$B$7:$R$2292,3,0)</f>
        <v>44494</v>
      </c>
      <c r="C14" s="65">
        <f>VLOOKUP($A14,'Return Data'!$B$7:$R$2292,4,0)</f>
        <v>25.79</v>
      </c>
      <c r="D14" s="65">
        <f>VLOOKUP($A14,'Return Data'!$B$7:$R$2292,9,0)</f>
        <v>1.7878000000000001</v>
      </c>
      <c r="E14" s="66">
        <f t="shared" si="0"/>
        <v>7</v>
      </c>
      <c r="F14" s="65">
        <f>VLOOKUP($A14,'Return Data'!$B$7:$R$2292,10,0)</f>
        <v>5.6952999999999996</v>
      </c>
      <c r="G14" s="66">
        <f t="shared" si="1"/>
        <v>4</v>
      </c>
      <c r="H14" s="65">
        <f>VLOOKUP($A14,'Return Data'!$B$7:$R$2292,11,0)</f>
        <v>6.0361000000000002</v>
      </c>
      <c r="I14" s="66">
        <f t="shared" si="2"/>
        <v>3</v>
      </c>
      <c r="J14" s="65">
        <f>VLOOKUP($A14,'Return Data'!$B$7:$R$2292,12,0)</f>
        <v>4.7777000000000003</v>
      </c>
      <c r="K14" s="66">
        <f t="shared" si="3"/>
        <v>6</v>
      </c>
      <c r="L14" s="65">
        <f>VLOOKUP($A14,'Return Data'!$B$7:$R$2292,13,0)</f>
        <v>4.8623000000000003</v>
      </c>
      <c r="M14" s="66">
        <f t="shared" si="4"/>
        <v>4</v>
      </c>
      <c r="N14" s="65">
        <f>VLOOKUP($A14,'Return Data'!$B$7:$R$2292,17,0)</f>
        <v>8.1898</v>
      </c>
      <c r="O14" s="66">
        <f t="shared" si="5"/>
        <v>3</v>
      </c>
      <c r="P14" s="65">
        <f>VLOOKUP($A14,'Return Data'!$B$7:$R$2292,14,0)</f>
        <v>9.2718000000000007</v>
      </c>
      <c r="Q14" s="66">
        <f t="shared" si="7"/>
        <v>3</v>
      </c>
      <c r="R14" s="65">
        <f>VLOOKUP($A14,'Return Data'!$B$7:$R$2292,16,0)</f>
        <v>8.7202000000000002</v>
      </c>
      <c r="S14" s="67">
        <f t="shared" si="6"/>
        <v>4</v>
      </c>
    </row>
    <row r="15" spans="1:19" x14ac:dyDescent="0.3">
      <c r="A15" s="82" t="s">
        <v>628</v>
      </c>
      <c r="B15" s="64">
        <f>VLOOKUP($A15,'Return Data'!$B$7:$R$2292,3,0)</f>
        <v>44494</v>
      </c>
      <c r="C15" s="65">
        <f>VLOOKUP($A15,'Return Data'!$B$7:$R$2292,4,0)</f>
        <v>23.380099999999999</v>
      </c>
      <c r="D15" s="65">
        <f>VLOOKUP($A15,'Return Data'!$B$7:$R$2292,9,0)</f>
        <v>1.8006</v>
      </c>
      <c r="E15" s="66">
        <f t="shared" si="0"/>
        <v>6</v>
      </c>
      <c r="F15" s="65">
        <f>VLOOKUP($A15,'Return Data'!$B$7:$R$2292,10,0)</f>
        <v>5.9114000000000004</v>
      </c>
      <c r="G15" s="66">
        <f t="shared" si="1"/>
        <v>3</v>
      </c>
      <c r="H15" s="65">
        <f>VLOOKUP($A15,'Return Data'!$B$7:$R$2292,11,0)</f>
        <v>5.4029999999999996</v>
      </c>
      <c r="I15" s="66">
        <f t="shared" si="2"/>
        <v>7</v>
      </c>
      <c r="J15" s="65">
        <f>VLOOKUP($A15,'Return Data'!$B$7:$R$2292,12,0)</f>
        <v>4.7725</v>
      </c>
      <c r="K15" s="66">
        <f t="shared" si="3"/>
        <v>7</v>
      </c>
      <c r="L15" s="65">
        <f>VLOOKUP($A15,'Return Data'!$B$7:$R$2292,13,0)</f>
        <v>4.6966000000000001</v>
      </c>
      <c r="M15" s="66">
        <f t="shared" si="4"/>
        <v>6</v>
      </c>
      <c r="N15" s="65">
        <f>VLOOKUP($A15,'Return Data'!$B$7:$R$2292,17,0)</f>
        <v>7.7042999999999999</v>
      </c>
      <c r="O15" s="66">
        <f t="shared" si="5"/>
        <v>6</v>
      </c>
      <c r="P15" s="65">
        <f>VLOOKUP($A15,'Return Data'!$B$7:$R$2292,14,0)</f>
        <v>8.5668000000000006</v>
      </c>
      <c r="Q15" s="66">
        <f t="shared" si="7"/>
        <v>6</v>
      </c>
      <c r="R15" s="65">
        <f>VLOOKUP($A15,'Return Data'!$B$7:$R$2292,16,0)</f>
        <v>7.2011000000000003</v>
      </c>
      <c r="S15" s="67">
        <f t="shared" si="6"/>
        <v>14</v>
      </c>
    </row>
    <row r="16" spans="1:19" x14ac:dyDescent="0.3">
      <c r="A16" s="82" t="s">
        <v>631</v>
      </c>
      <c r="B16" s="64">
        <f>VLOOKUP($A16,'Return Data'!$B$7:$R$2292,3,0)</f>
        <v>44494</v>
      </c>
      <c r="C16" s="65">
        <f>VLOOKUP($A16,'Return Data'!$B$7:$R$2292,4,0)</f>
        <v>15.5029</v>
      </c>
      <c r="D16" s="65">
        <f>VLOOKUP($A16,'Return Data'!$B$7:$R$2292,9,0)</f>
        <v>0.55469999999999997</v>
      </c>
      <c r="E16" s="66">
        <f t="shared" si="0"/>
        <v>15</v>
      </c>
      <c r="F16" s="65">
        <f>VLOOKUP($A16,'Return Data'!$B$7:$R$2292,10,0)</f>
        <v>4.2744</v>
      </c>
      <c r="G16" s="66">
        <f t="shared" si="1"/>
        <v>10</v>
      </c>
      <c r="H16" s="65">
        <f>VLOOKUP($A16,'Return Data'!$B$7:$R$2292,11,0)</f>
        <v>5.1007999999999996</v>
      </c>
      <c r="I16" s="66">
        <f t="shared" si="2"/>
        <v>9</v>
      </c>
      <c r="J16" s="65">
        <f>VLOOKUP($A16,'Return Data'!$B$7:$R$2292,12,0)</f>
        <v>4.6661000000000001</v>
      </c>
      <c r="K16" s="66">
        <f t="shared" si="3"/>
        <v>8</v>
      </c>
      <c r="L16" s="65">
        <f>VLOOKUP($A16,'Return Data'!$B$7:$R$2292,13,0)</f>
        <v>4.5042999999999997</v>
      </c>
      <c r="M16" s="66">
        <f t="shared" si="4"/>
        <v>9</v>
      </c>
      <c r="N16" s="65">
        <f>VLOOKUP($A16,'Return Data'!$B$7:$R$2292,17,0)</f>
        <v>7.8148</v>
      </c>
      <c r="O16" s="66">
        <f t="shared" si="5"/>
        <v>5</v>
      </c>
      <c r="P16" s="65">
        <f>VLOOKUP($A16,'Return Data'!$B$7:$R$2292,14,0)</f>
        <v>8.3771000000000004</v>
      </c>
      <c r="Q16" s="66">
        <f t="shared" si="7"/>
        <v>7</v>
      </c>
      <c r="R16" s="65">
        <f>VLOOKUP($A16,'Return Data'!$B$7:$R$2292,16,0)</f>
        <v>7.8677999999999999</v>
      </c>
      <c r="S16" s="67">
        <f t="shared" si="6"/>
        <v>9</v>
      </c>
    </row>
    <row r="17" spans="1:19" x14ac:dyDescent="0.3">
      <c r="A17" s="82" t="s">
        <v>632</v>
      </c>
      <c r="B17" s="64">
        <f>VLOOKUP($A17,'Return Data'!$B$7:$R$2292,3,0)</f>
        <v>44494</v>
      </c>
      <c r="C17" s="65">
        <f>VLOOKUP($A17,'Return Data'!$B$7:$R$2292,4,0)</f>
        <v>2547.5477000000001</v>
      </c>
      <c r="D17" s="65">
        <f>VLOOKUP($A17,'Return Data'!$B$7:$R$2292,9,0)</f>
        <v>0.1845</v>
      </c>
      <c r="E17" s="66">
        <f t="shared" si="0"/>
        <v>16</v>
      </c>
      <c r="F17" s="65">
        <f>VLOOKUP($A17,'Return Data'!$B$7:$R$2292,10,0)</f>
        <v>3.8308</v>
      </c>
      <c r="G17" s="66">
        <f t="shared" si="1"/>
        <v>15</v>
      </c>
      <c r="H17" s="65">
        <f>VLOOKUP($A17,'Return Data'!$B$7:$R$2292,11,0)</f>
        <v>4.5080999999999998</v>
      </c>
      <c r="I17" s="66">
        <f t="shared" si="2"/>
        <v>15</v>
      </c>
      <c r="J17" s="65">
        <f>VLOOKUP($A17,'Return Data'!$B$7:$R$2292,12,0)</f>
        <v>4.3440000000000003</v>
      </c>
      <c r="K17" s="66">
        <f t="shared" si="3"/>
        <v>13</v>
      </c>
      <c r="L17" s="65">
        <f>VLOOKUP($A17,'Return Data'!$B$7:$R$2292,13,0)</f>
        <v>4.0057999999999998</v>
      </c>
      <c r="M17" s="66">
        <f t="shared" si="4"/>
        <v>14</v>
      </c>
      <c r="N17" s="65">
        <f>VLOOKUP($A17,'Return Data'!$B$7:$R$2292,17,0)</f>
        <v>7.0408999999999997</v>
      </c>
      <c r="O17" s="66">
        <f t="shared" si="5"/>
        <v>13</v>
      </c>
      <c r="P17" s="65">
        <f>VLOOKUP($A17,'Return Data'!$B$7:$R$2292,14,0)</f>
        <v>8.7341999999999995</v>
      </c>
      <c r="Q17" s="66">
        <f t="shared" si="7"/>
        <v>5</v>
      </c>
      <c r="R17" s="65">
        <f>VLOOKUP($A17,'Return Data'!$B$7:$R$2292,16,0)</f>
        <v>6.7868000000000004</v>
      </c>
      <c r="S17" s="67">
        <f t="shared" si="6"/>
        <v>17</v>
      </c>
    </row>
    <row r="18" spans="1:19" x14ac:dyDescent="0.3">
      <c r="A18" s="82" t="s">
        <v>634</v>
      </c>
      <c r="B18" s="64">
        <f>VLOOKUP($A18,'Return Data'!$B$7:$R$2292,3,0)</f>
        <v>44494</v>
      </c>
      <c r="C18" s="65">
        <f>VLOOKUP($A18,'Return Data'!$B$7:$R$2292,4,0)</f>
        <v>2994.3202999999999</v>
      </c>
      <c r="D18" s="65">
        <f>VLOOKUP($A18,'Return Data'!$B$7:$R$2292,9,0)</f>
        <v>3.4948000000000001</v>
      </c>
      <c r="E18" s="66">
        <f t="shared" si="0"/>
        <v>2</v>
      </c>
      <c r="F18" s="65">
        <f>VLOOKUP($A18,'Return Data'!$B$7:$R$2292,10,0)</f>
        <v>5.6692</v>
      </c>
      <c r="G18" s="66">
        <f t="shared" si="1"/>
        <v>5</v>
      </c>
      <c r="H18" s="65">
        <f>VLOOKUP($A18,'Return Data'!$B$7:$R$2292,11,0)</f>
        <v>5.7847</v>
      </c>
      <c r="I18" s="66">
        <f t="shared" si="2"/>
        <v>5</v>
      </c>
      <c r="J18" s="65">
        <f>VLOOKUP($A18,'Return Data'!$B$7:$R$2292,12,0)</f>
        <v>4.7934999999999999</v>
      </c>
      <c r="K18" s="66">
        <f t="shared" si="3"/>
        <v>5</v>
      </c>
      <c r="L18" s="65">
        <f>VLOOKUP($A18,'Return Data'!$B$7:$R$2292,13,0)</f>
        <v>4.6204000000000001</v>
      </c>
      <c r="M18" s="66">
        <f t="shared" si="4"/>
        <v>8</v>
      </c>
      <c r="N18" s="65">
        <f>VLOOKUP($A18,'Return Data'!$B$7:$R$2292,17,0)</f>
        <v>7.0846</v>
      </c>
      <c r="O18" s="66">
        <f t="shared" si="5"/>
        <v>12</v>
      </c>
      <c r="P18" s="65">
        <f>VLOOKUP($A18,'Return Data'!$B$7:$R$2292,14,0)</f>
        <v>8.1539000000000001</v>
      </c>
      <c r="Q18" s="66">
        <f t="shared" si="7"/>
        <v>9</v>
      </c>
      <c r="R18" s="65">
        <f>VLOOKUP($A18,'Return Data'!$B$7:$R$2292,16,0)</f>
        <v>8.0861999999999998</v>
      </c>
      <c r="S18" s="67">
        <f t="shared" si="6"/>
        <v>8</v>
      </c>
    </row>
    <row r="19" spans="1:19" x14ac:dyDescent="0.3">
      <c r="A19" s="82" t="s">
        <v>637</v>
      </c>
      <c r="B19" s="64">
        <f>VLOOKUP($A19,'Return Data'!$B$7:$R$2292,3,0)</f>
        <v>44494</v>
      </c>
      <c r="C19" s="65">
        <f>VLOOKUP($A19,'Return Data'!$B$7:$R$2292,4,0)</f>
        <v>58.985100000000003</v>
      </c>
      <c r="D19" s="65">
        <f>VLOOKUP($A19,'Return Data'!$B$7:$R$2292,9,0)</f>
        <v>-1.0968</v>
      </c>
      <c r="E19" s="66">
        <f t="shared" si="0"/>
        <v>19</v>
      </c>
      <c r="F19" s="65">
        <f>VLOOKUP($A19,'Return Data'!$B$7:$R$2292,10,0)</f>
        <v>7.4240000000000004</v>
      </c>
      <c r="G19" s="66">
        <f t="shared" si="1"/>
        <v>2</v>
      </c>
      <c r="H19" s="65">
        <f>VLOOKUP($A19,'Return Data'!$B$7:$R$2292,11,0)</f>
        <v>6.6268000000000002</v>
      </c>
      <c r="I19" s="66">
        <f t="shared" si="2"/>
        <v>2</v>
      </c>
      <c r="J19" s="65">
        <f>VLOOKUP($A19,'Return Data'!$B$7:$R$2292,12,0)</f>
        <v>4.3979999999999997</v>
      </c>
      <c r="K19" s="66">
        <f t="shared" si="3"/>
        <v>12</v>
      </c>
      <c r="L19" s="65">
        <f>VLOOKUP($A19,'Return Data'!$B$7:$R$2292,13,0)</f>
        <v>4.1108000000000002</v>
      </c>
      <c r="M19" s="66">
        <f t="shared" si="4"/>
        <v>12</v>
      </c>
      <c r="N19" s="65">
        <f>VLOOKUP($A19,'Return Data'!$B$7:$R$2292,17,0)</f>
        <v>8.5940999999999992</v>
      </c>
      <c r="O19" s="66">
        <f t="shared" si="5"/>
        <v>1</v>
      </c>
      <c r="P19" s="65">
        <f>VLOOKUP($A19,'Return Data'!$B$7:$R$2292,14,0)</f>
        <v>10.4374</v>
      </c>
      <c r="Q19" s="66">
        <f t="shared" si="7"/>
        <v>1</v>
      </c>
      <c r="R19" s="65">
        <f>VLOOKUP($A19,'Return Data'!$B$7:$R$2292,16,0)</f>
        <v>7.4851000000000001</v>
      </c>
      <c r="S19" s="67">
        <f t="shared" si="6"/>
        <v>12</v>
      </c>
    </row>
    <row r="20" spans="1:19" x14ac:dyDescent="0.3">
      <c r="A20" s="116" t="s">
        <v>1771</v>
      </c>
      <c r="B20" s="64">
        <f>VLOOKUP($A20,'Return Data'!$B$7:$R$2292,3,0)</f>
        <v>44494</v>
      </c>
      <c r="C20" s="65">
        <f>VLOOKUP($A20,'Return Data'!$B$7:$R$2292,4,0)</f>
        <v>46.959000000000003</v>
      </c>
      <c r="D20" s="65">
        <f>VLOOKUP($A20,'Return Data'!$B$7:$R$2292,9,0)</f>
        <v>2.5453999999999999</v>
      </c>
      <c r="E20" s="66">
        <f t="shared" si="0"/>
        <v>4</v>
      </c>
      <c r="F20" s="65">
        <f>VLOOKUP($A20,'Return Data'!$B$7:$R$2292,10,0)</f>
        <v>5.1265000000000001</v>
      </c>
      <c r="G20" s="66">
        <f t="shared" si="1"/>
        <v>6</v>
      </c>
      <c r="H20" s="65">
        <f>VLOOKUP($A20,'Return Data'!$B$7:$R$2292,11,0)</f>
        <v>5.9210000000000003</v>
      </c>
      <c r="I20" s="66">
        <f t="shared" si="2"/>
        <v>4</v>
      </c>
      <c r="J20" s="65">
        <f>VLOOKUP($A20,'Return Data'!$B$7:$R$2292,12,0)</f>
        <v>5.5842000000000001</v>
      </c>
      <c r="K20" s="66">
        <f t="shared" si="3"/>
        <v>2</v>
      </c>
      <c r="L20" s="65">
        <f>VLOOKUP($A20,'Return Data'!$B$7:$R$2292,13,0)</f>
        <v>5.5944000000000003</v>
      </c>
      <c r="M20" s="66">
        <f t="shared" si="4"/>
        <v>2</v>
      </c>
      <c r="N20" s="65">
        <f>VLOOKUP($A20,'Return Data'!$B$7:$R$2292,17,0)</f>
        <v>7.4728000000000003</v>
      </c>
      <c r="O20" s="66">
        <f t="shared" si="5"/>
        <v>9</v>
      </c>
      <c r="P20" s="65">
        <f>VLOOKUP($A20,'Return Data'!$B$7:$R$2292,14,0)</f>
        <v>7.7370000000000001</v>
      </c>
      <c r="Q20" s="66">
        <f t="shared" si="7"/>
        <v>12</v>
      </c>
      <c r="R20" s="65">
        <f>VLOOKUP($A20,'Return Data'!$B$7:$R$2292,16,0)</f>
        <v>7.5959000000000003</v>
      </c>
      <c r="S20" s="67">
        <f t="shared" si="6"/>
        <v>11</v>
      </c>
    </row>
    <row r="21" spans="1:19" x14ac:dyDescent="0.3">
      <c r="A21" s="82" t="s">
        <v>638</v>
      </c>
      <c r="B21" s="64">
        <f>VLOOKUP($A21,'Return Data'!$B$7:$R$2292,3,0)</f>
        <v>44494</v>
      </c>
      <c r="C21" s="65">
        <f>VLOOKUP($A21,'Return Data'!$B$7:$R$2292,4,0)</f>
        <v>34.826799999999999</v>
      </c>
      <c r="D21" s="65">
        <f>VLOOKUP($A21,'Return Data'!$B$7:$R$2292,9,0)</f>
        <v>0.63929999999999998</v>
      </c>
      <c r="E21" s="66">
        <f t="shared" si="0"/>
        <v>13</v>
      </c>
      <c r="F21" s="65">
        <f>VLOOKUP($A21,'Return Data'!$B$7:$R$2292,10,0)</f>
        <v>4.5766</v>
      </c>
      <c r="G21" s="66">
        <f t="shared" si="1"/>
        <v>7</v>
      </c>
      <c r="H21" s="65">
        <f>VLOOKUP($A21,'Return Data'!$B$7:$R$2292,11,0)</f>
        <v>5.4466000000000001</v>
      </c>
      <c r="I21" s="66">
        <f t="shared" si="2"/>
        <v>6</v>
      </c>
      <c r="J21" s="65">
        <f>VLOOKUP($A21,'Return Data'!$B$7:$R$2292,12,0)</f>
        <v>5.0686999999999998</v>
      </c>
      <c r="K21" s="66">
        <f t="shared" si="3"/>
        <v>3</v>
      </c>
      <c r="L21" s="65">
        <f>VLOOKUP($A21,'Return Data'!$B$7:$R$2292,13,0)</f>
        <v>4.6769999999999996</v>
      </c>
      <c r="M21" s="66">
        <f t="shared" si="4"/>
        <v>7</v>
      </c>
      <c r="N21" s="65">
        <f>VLOOKUP($A21,'Return Data'!$B$7:$R$2292,17,0)</f>
        <v>7.1790000000000003</v>
      </c>
      <c r="O21" s="66">
        <f t="shared" si="5"/>
        <v>10</v>
      </c>
      <c r="P21" s="65">
        <f>VLOOKUP($A21,'Return Data'!$B$7:$R$2292,14,0)</f>
        <v>7.7601000000000004</v>
      </c>
      <c r="Q21" s="66">
        <f t="shared" si="7"/>
        <v>11</v>
      </c>
      <c r="R21" s="65">
        <f>VLOOKUP($A21,'Return Data'!$B$7:$R$2292,16,0)</f>
        <v>6.8822000000000001</v>
      </c>
      <c r="S21" s="67">
        <f t="shared" si="6"/>
        <v>16</v>
      </c>
    </row>
    <row r="22" spans="1:19" x14ac:dyDescent="0.3">
      <c r="A22" s="82" t="s">
        <v>641</v>
      </c>
      <c r="B22" s="64">
        <f>VLOOKUP($A22,'Return Data'!$B$7:$R$2292,3,0)</f>
        <v>44494</v>
      </c>
      <c r="C22" s="65">
        <f>VLOOKUP($A22,'Return Data'!$B$7:$R$2292,4,0)</f>
        <v>12.4161</v>
      </c>
      <c r="D22" s="65">
        <f>VLOOKUP($A22,'Return Data'!$B$7:$R$2292,9,0)</f>
        <v>1.8236000000000001</v>
      </c>
      <c r="E22" s="66">
        <f t="shared" si="0"/>
        <v>5</v>
      </c>
      <c r="F22" s="65">
        <f>VLOOKUP($A22,'Return Data'!$B$7:$R$2292,10,0)</f>
        <v>4.2907000000000002</v>
      </c>
      <c r="G22" s="66">
        <f t="shared" si="1"/>
        <v>9</v>
      </c>
      <c r="H22" s="65">
        <f>VLOOKUP($A22,'Return Data'!$B$7:$R$2292,11,0)</f>
        <v>4.6352000000000002</v>
      </c>
      <c r="I22" s="66">
        <f t="shared" si="2"/>
        <v>12</v>
      </c>
      <c r="J22" s="65">
        <f>VLOOKUP($A22,'Return Data'!$B$7:$R$2292,12,0)</f>
        <v>3.8029999999999999</v>
      </c>
      <c r="K22" s="66">
        <f t="shared" si="3"/>
        <v>16</v>
      </c>
      <c r="L22" s="65">
        <f>VLOOKUP($A22,'Return Data'!$B$7:$R$2292,13,0)</f>
        <v>3.6815000000000002</v>
      </c>
      <c r="M22" s="66">
        <f t="shared" si="4"/>
        <v>16</v>
      </c>
      <c r="N22" s="65">
        <f>VLOOKUP($A22,'Return Data'!$B$7:$R$2292,17,0)</f>
        <v>7.0128000000000004</v>
      </c>
      <c r="O22" s="66">
        <f t="shared" si="5"/>
        <v>14</v>
      </c>
      <c r="P22" s="65"/>
      <c r="Q22" s="66"/>
      <c r="R22" s="65">
        <f>VLOOKUP($A22,'Return Data'!$B$7:$R$2292,16,0)</f>
        <v>8.2449999999999992</v>
      </c>
      <c r="S22" s="67">
        <f t="shared" si="6"/>
        <v>7</v>
      </c>
    </row>
    <row r="23" spans="1:19" x14ac:dyDescent="0.3">
      <c r="A23" s="82" t="s">
        <v>642</v>
      </c>
      <c r="B23" s="64">
        <f>VLOOKUP($A23,'Return Data'!$B$7:$R$2292,3,0)</f>
        <v>44494</v>
      </c>
      <c r="C23" s="65">
        <f>VLOOKUP($A23,'Return Data'!$B$7:$R$2292,4,0)</f>
        <v>32.140599999999999</v>
      </c>
      <c r="D23" s="65">
        <f>VLOOKUP($A23,'Return Data'!$B$7:$R$2292,9,0)</f>
        <v>0.74050000000000005</v>
      </c>
      <c r="E23" s="66">
        <f t="shared" si="0"/>
        <v>12</v>
      </c>
      <c r="F23" s="65">
        <f>VLOOKUP($A23,'Return Data'!$B$7:$R$2292,10,0)</f>
        <v>3.3043</v>
      </c>
      <c r="G23" s="66">
        <f t="shared" si="1"/>
        <v>16</v>
      </c>
      <c r="H23" s="65">
        <f>VLOOKUP($A23,'Return Data'!$B$7:$R$2292,11,0)</f>
        <v>4.5223000000000004</v>
      </c>
      <c r="I23" s="66">
        <f t="shared" si="2"/>
        <v>14</v>
      </c>
      <c r="J23" s="65">
        <f>VLOOKUP($A23,'Return Data'!$B$7:$R$2292,12,0)</f>
        <v>4.5385</v>
      </c>
      <c r="K23" s="66">
        <f t="shared" si="3"/>
        <v>9</v>
      </c>
      <c r="L23" s="65">
        <f>VLOOKUP($A23,'Return Data'!$B$7:$R$2292,13,0)</f>
        <v>4.2695999999999996</v>
      </c>
      <c r="M23" s="66">
        <f t="shared" si="4"/>
        <v>11</v>
      </c>
      <c r="N23" s="65">
        <f>VLOOKUP($A23,'Return Data'!$B$7:$R$2292,17,0)</f>
        <v>7.5883000000000003</v>
      </c>
      <c r="O23" s="66">
        <f t="shared" si="5"/>
        <v>7</v>
      </c>
      <c r="P23" s="65">
        <f>VLOOKUP($A23,'Return Data'!$B$7:$R$2292,14,0)</f>
        <v>9.3801000000000005</v>
      </c>
      <c r="Q23" s="66">
        <f>RANK(P23,P$8:P$26,0)</f>
        <v>2</v>
      </c>
      <c r="R23" s="65">
        <f>VLOOKUP($A23,'Return Data'!$B$7:$R$2292,16,0)</f>
        <v>7.1835000000000004</v>
      </c>
      <c r="S23" s="67">
        <f t="shared" si="6"/>
        <v>15</v>
      </c>
    </row>
    <row r="24" spans="1:19" x14ac:dyDescent="0.3">
      <c r="A24" s="82" t="s">
        <v>645</v>
      </c>
      <c r="B24" s="64">
        <f>VLOOKUP($A24,'Return Data'!$B$7:$R$2292,3,0)</f>
        <v>44494</v>
      </c>
      <c r="C24" s="65">
        <f>VLOOKUP($A24,'Return Data'!$B$7:$R$2292,4,0)</f>
        <v>409.65640000000002</v>
      </c>
      <c r="D24" s="65">
        <f>VLOOKUP($A24,'Return Data'!$B$7:$R$2292,9,0)</f>
        <v>1334.4248</v>
      </c>
      <c r="E24" s="66">
        <f t="shared" si="0"/>
        <v>1</v>
      </c>
      <c r="F24" s="65">
        <f>VLOOKUP($A24,'Return Data'!$B$7:$R$2292,10,0)</f>
        <v>440.0763</v>
      </c>
      <c r="G24" s="66">
        <f t="shared" si="1"/>
        <v>1</v>
      </c>
      <c r="H24" s="65">
        <f>VLOOKUP($A24,'Return Data'!$B$7:$R$2292,11,0)</f>
        <v>223.6063</v>
      </c>
      <c r="I24" s="66">
        <f t="shared" si="2"/>
        <v>1</v>
      </c>
      <c r="J24" s="65">
        <f>VLOOKUP($A24,'Return Data'!$B$7:$R$2292,12,0)</f>
        <v>151.52809999999999</v>
      </c>
      <c r="K24" s="66">
        <f t="shared" si="3"/>
        <v>1</v>
      </c>
      <c r="L24" s="65">
        <f>VLOOKUP($A24,'Return Data'!$B$7:$R$2292,13,0)</f>
        <v>112.7171</v>
      </c>
      <c r="M24" s="66">
        <f t="shared" si="4"/>
        <v>1</v>
      </c>
      <c r="N24" s="65"/>
      <c r="O24" s="66"/>
      <c r="P24" s="65"/>
      <c r="Q24" s="66"/>
      <c r="R24" s="65">
        <f>VLOOKUP($A24,'Return Data'!$B$7:$R$2292,16,0)</f>
        <v>24.9711</v>
      </c>
      <c r="S24" s="67">
        <f t="shared" si="6"/>
        <v>1</v>
      </c>
    </row>
    <row r="25" spans="1:19" x14ac:dyDescent="0.3">
      <c r="A25" s="82" t="s">
        <v>647</v>
      </c>
      <c r="B25" s="64">
        <f>VLOOKUP($A25,'Return Data'!$B$7:$R$2292,3,0)</f>
        <v>44494</v>
      </c>
      <c r="C25" s="65">
        <f>VLOOKUP($A25,'Return Data'!$B$7:$R$2292,4,0)</f>
        <v>12.3398</v>
      </c>
      <c r="D25" s="65">
        <f>VLOOKUP($A25,'Return Data'!$B$7:$R$2292,9,0)</f>
        <v>0.57279999999999998</v>
      </c>
      <c r="E25" s="66">
        <f t="shared" si="0"/>
        <v>14</v>
      </c>
      <c r="F25" s="65">
        <f>VLOOKUP($A25,'Return Data'!$B$7:$R$2292,10,0)</f>
        <v>4.0378999999999996</v>
      </c>
      <c r="G25" s="66">
        <f t="shared" si="1"/>
        <v>14</v>
      </c>
      <c r="H25" s="65">
        <f>VLOOKUP($A25,'Return Data'!$B$7:$R$2292,11,0)</f>
        <v>4.5875000000000004</v>
      </c>
      <c r="I25" s="66">
        <f t="shared" si="2"/>
        <v>13</v>
      </c>
      <c r="J25" s="65">
        <f>VLOOKUP($A25,'Return Data'!$B$7:$R$2292,12,0)</f>
        <v>3.7745000000000002</v>
      </c>
      <c r="K25" s="66">
        <f t="shared" si="3"/>
        <v>17</v>
      </c>
      <c r="L25" s="65">
        <f>VLOOKUP($A25,'Return Data'!$B$7:$R$2292,13,0)</f>
        <v>3.7328999999999999</v>
      </c>
      <c r="M25" s="66">
        <f t="shared" si="4"/>
        <v>15</v>
      </c>
      <c r="N25" s="65">
        <f>VLOOKUP($A25,'Return Data'!$B$7:$R$2292,17,0)</f>
        <v>7.1025999999999998</v>
      </c>
      <c r="O25" s="66">
        <f>RANK(N25,N$8:N$26,0)</f>
        <v>11</v>
      </c>
      <c r="P25" s="65">
        <f>VLOOKUP($A25,'Return Data'!$B$7:$R$2292,14,0)</f>
        <v>6.4924999999999997</v>
      </c>
      <c r="Q25" s="66">
        <f>RANK(P25,P$8:P$26,0)</f>
        <v>14</v>
      </c>
      <c r="R25" s="65">
        <f>VLOOKUP($A25,'Return Data'!$B$7:$R$2292,16,0)</f>
        <v>6.3367000000000004</v>
      </c>
      <c r="S25" s="67">
        <f t="shared" si="6"/>
        <v>18</v>
      </c>
    </row>
    <row r="26" spans="1:19" x14ac:dyDescent="0.3">
      <c r="A26" s="82" t="s">
        <v>649</v>
      </c>
      <c r="B26" s="64">
        <f>VLOOKUP($A26,'Return Data'!$B$7:$R$2292,3,0)</f>
        <v>44494</v>
      </c>
      <c r="C26" s="65">
        <f>VLOOKUP($A26,'Return Data'!$B$7:$R$2292,4,0)</f>
        <v>13.064</v>
      </c>
      <c r="D26" s="65">
        <f>VLOOKUP($A26,'Return Data'!$B$7:$R$2292,9,0)</f>
        <v>1.1367</v>
      </c>
      <c r="E26" s="66">
        <f t="shared" si="0"/>
        <v>11</v>
      </c>
      <c r="F26" s="65">
        <f>VLOOKUP($A26,'Return Data'!$B$7:$R$2292,10,0)</f>
        <v>4.1486000000000001</v>
      </c>
      <c r="G26" s="66">
        <f t="shared" si="1"/>
        <v>12</v>
      </c>
      <c r="H26" s="65">
        <f>VLOOKUP($A26,'Return Data'!$B$7:$R$2292,11,0)</f>
        <v>4.7717999999999998</v>
      </c>
      <c r="I26" s="66">
        <f t="shared" si="2"/>
        <v>10</v>
      </c>
      <c r="J26" s="65">
        <f>VLOOKUP($A26,'Return Data'!$B$7:$R$2292,12,0)</f>
        <v>4.2207999999999997</v>
      </c>
      <c r="K26" s="66">
        <f t="shared" si="3"/>
        <v>14</v>
      </c>
      <c r="L26" s="65">
        <f>VLOOKUP($A26,'Return Data'!$B$7:$R$2292,13,0)</f>
        <v>4.0387000000000004</v>
      </c>
      <c r="M26" s="66">
        <f t="shared" si="4"/>
        <v>13</v>
      </c>
      <c r="N26" s="65">
        <f>VLOOKUP($A26,'Return Data'!$B$7:$R$2292,17,0)</f>
        <v>7.5654000000000003</v>
      </c>
      <c r="O26" s="66">
        <f>RANK(N26,N$8:N$26,0)</f>
        <v>8</v>
      </c>
      <c r="P26" s="65"/>
      <c r="Q26" s="66"/>
      <c r="R26" s="65">
        <f>VLOOKUP($A26,'Return Data'!$B$7:$R$2292,16,0)</f>
        <v>8.6646999999999998</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71.275557894736835</v>
      </c>
      <c r="E28" s="88"/>
      <c r="F28" s="89">
        <f>AVERAGE(F8:F26)</f>
        <v>27.345499999999998</v>
      </c>
      <c r="G28" s="88"/>
      <c r="H28" s="89">
        <f>AVERAGE(H8:H26)</f>
        <v>16.434173684210524</v>
      </c>
      <c r="I28" s="88"/>
      <c r="J28" s="89">
        <f>AVERAGE(J8:J26)</f>
        <v>12.095021052631576</v>
      </c>
      <c r="K28" s="88"/>
      <c r="L28" s="89">
        <f>AVERAGE(L8:L26)</f>
        <v>9.9649000000000001</v>
      </c>
      <c r="M28" s="88"/>
      <c r="N28" s="89">
        <f>AVERAGE(N8:N26)</f>
        <v>7.3797444444444444</v>
      </c>
      <c r="O28" s="88"/>
      <c r="P28" s="89">
        <f>AVERAGE(P8:P26)</f>
        <v>8.1712066666666665</v>
      </c>
      <c r="Q28" s="88"/>
      <c r="R28" s="89">
        <f>AVERAGE(R8:R26)</f>
        <v>8.6437578947368436</v>
      </c>
      <c r="S28" s="90"/>
    </row>
    <row r="29" spans="1:19" x14ac:dyDescent="0.3">
      <c r="A29" s="87" t="s">
        <v>28</v>
      </c>
      <c r="B29" s="88"/>
      <c r="C29" s="88"/>
      <c r="D29" s="89">
        <f>MIN(D8:D26)</f>
        <v>-1.0968</v>
      </c>
      <c r="E29" s="88"/>
      <c r="F29" s="89">
        <f>MIN(F8:F26)</f>
        <v>2.0550999999999999</v>
      </c>
      <c r="G29" s="88"/>
      <c r="H29" s="89">
        <f>MIN(H8:H26)</f>
        <v>3.4014000000000002</v>
      </c>
      <c r="I29" s="88"/>
      <c r="J29" s="89">
        <f>MIN(J8:J26)</f>
        <v>2.3037000000000001</v>
      </c>
      <c r="K29" s="88"/>
      <c r="L29" s="89">
        <f>MIN(L8:L26)</f>
        <v>2.7829000000000002</v>
      </c>
      <c r="M29" s="88"/>
      <c r="N29" s="89">
        <f>MIN(N8:N26)</f>
        <v>6.2484000000000002</v>
      </c>
      <c r="O29" s="88"/>
      <c r="P29" s="89">
        <f>MIN(P8:P26)</f>
        <v>4.9611000000000001</v>
      </c>
      <c r="Q29" s="88"/>
      <c r="R29" s="89">
        <f>MIN(R8:R26)</f>
        <v>6.3082000000000003</v>
      </c>
      <c r="S29" s="90"/>
    </row>
    <row r="30" spans="1:19" ht="15" thickBot="1" x14ac:dyDescent="0.35">
      <c r="A30" s="91" t="s">
        <v>29</v>
      </c>
      <c r="B30" s="92"/>
      <c r="C30" s="92"/>
      <c r="D30" s="93">
        <f>MAX(D8:D26)</f>
        <v>1334.4248</v>
      </c>
      <c r="E30" s="92"/>
      <c r="F30" s="93">
        <f>MAX(F8:F26)</f>
        <v>440.0763</v>
      </c>
      <c r="G30" s="92"/>
      <c r="H30" s="93">
        <f>MAX(H8:H26)</f>
        <v>223.6063</v>
      </c>
      <c r="I30" s="92"/>
      <c r="J30" s="93">
        <f>MAX(J8:J26)</f>
        <v>151.52809999999999</v>
      </c>
      <c r="K30" s="92"/>
      <c r="L30" s="93">
        <f>MAX(L8:L26)</f>
        <v>112.7171</v>
      </c>
      <c r="M30" s="92"/>
      <c r="N30" s="93">
        <f>MAX(N8:N26)</f>
        <v>8.5940999999999992</v>
      </c>
      <c r="O30" s="92"/>
      <c r="P30" s="93">
        <f>MAX(P8:P26)</f>
        <v>10.4374</v>
      </c>
      <c r="Q30" s="92"/>
      <c r="R30" s="93">
        <f>MAX(R8:R26)</f>
        <v>24.9711</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Data'!$B$7:$R$2292,3,0)</f>
        <v>44494</v>
      </c>
      <c r="C8" s="65">
        <f>VLOOKUP($A8,'Return Data'!$B$7:$R$2292,4,0)</f>
        <v>353.08</v>
      </c>
      <c r="D8" s="65">
        <f>VLOOKUP($A8,'Return Data'!$B$7:$R$2292,10,0)</f>
        <v>13.4612</v>
      </c>
      <c r="E8" s="66">
        <f t="shared" ref="E8:E36" si="0">RANK(D8,D$8:D$36,0)</f>
        <v>8</v>
      </c>
      <c r="F8" s="65">
        <f>VLOOKUP($A8,'Return Data'!$B$7:$R$2292,11,0)</f>
        <v>28.4862</v>
      </c>
      <c r="G8" s="66">
        <f t="shared" ref="G8:G36" si="1">RANK(F8,F$8:F$36,0)</f>
        <v>6</v>
      </c>
      <c r="H8" s="65">
        <f>VLOOKUP($A8,'Return Data'!$B$7:$R$2292,12,0)</f>
        <v>30.1677</v>
      </c>
      <c r="I8" s="66">
        <f t="shared" ref="I8:I36" si="2">RANK(H8,H$8:H$36,0)</f>
        <v>9</v>
      </c>
      <c r="J8" s="65">
        <f>VLOOKUP($A8,'Return Data'!$B$7:$R$2292,13,0)</f>
        <v>56.611199999999997</v>
      </c>
      <c r="K8" s="66">
        <f t="shared" ref="K8:K36" si="3">RANK(J8,J$8:J$36,0)</f>
        <v>7</v>
      </c>
      <c r="L8" s="65">
        <f>VLOOKUP($A8,'Return Data'!$B$7:$R$2292,17,0)</f>
        <v>26.073</v>
      </c>
      <c r="M8" s="66">
        <f t="shared" ref="M8:M36" si="4">RANK(L8,L$8:L$36,0)</f>
        <v>7</v>
      </c>
      <c r="N8" s="65">
        <f>VLOOKUP($A8,'Return Data'!$B$7:$R$2292,14,0)</f>
        <v>20.7302</v>
      </c>
      <c r="O8" s="66">
        <f t="shared" ref="O8:O26" si="5">RANK(N8,N$8:N$36,0)</f>
        <v>20</v>
      </c>
      <c r="P8" s="65">
        <f>VLOOKUP($A8,'Return Data'!$B$7:$R$2292,15,0)</f>
        <v>13.8666</v>
      </c>
      <c r="Q8" s="66">
        <f t="shared" ref="Q8:Q26" si="6">RANK(P8,P$8:P$36,0)</f>
        <v>17</v>
      </c>
      <c r="R8" s="65">
        <f>VLOOKUP($A8,'Return Data'!$B$7:$R$2292,16,0)</f>
        <v>20.4361</v>
      </c>
      <c r="S8" s="67">
        <f t="shared" ref="S8:S36" si="7">RANK(R8,R$8:R$36,0)</f>
        <v>1</v>
      </c>
    </row>
    <row r="9" spans="1:20" x14ac:dyDescent="0.3">
      <c r="A9" s="63" t="s">
        <v>951</v>
      </c>
      <c r="B9" s="64">
        <f>VLOOKUP($A9,'Return Data'!$B$7:$R$2292,3,0)</f>
        <v>44494</v>
      </c>
      <c r="C9" s="65">
        <f>VLOOKUP($A9,'Return Data'!$B$7:$R$2292,4,0)</f>
        <v>47.71</v>
      </c>
      <c r="D9" s="65">
        <f>VLOOKUP($A9,'Return Data'!$B$7:$R$2292,10,0)</f>
        <v>12.258800000000001</v>
      </c>
      <c r="E9" s="66">
        <f t="shared" si="0"/>
        <v>16</v>
      </c>
      <c r="F9" s="65">
        <f>VLOOKUP($A9,'Return Data'!$B$7:$R$2292,11,0)</f>
        <v>26.3841</v>
      </c>
      <c r="G9" s="66">
        <f t="shared" si="1"/>
        <v>17</v>
      </c>
      <c r="H9" s="65">
        <f>VLOOKUP($A9,'Return Data'!$B$7:$R$2292,12,0)</f>
        <v>24.569199999999999</v>
      </c>
      <c r="I9" s="66">
        <f t="shared" si="2"/>
        <v>24</v>
      </c>
      <c r="J9" s="65">
        <f>VLOOKUP($A9,'Return Data'!$B$7:$R$2292,13,0)</f>
        <v>48.351999999999997</v>
      </c>
      <c r="K9" s="66">
        <f t="shared" si="3"/>
        <v>20</v>
      </c>
      <c r="L9" s="65">
        <f>VLOOKUP($A9,'Return Data'!$B$7:$R$2292,17,0)</f>
        <v>23.921399999999998</v>
      </c>
      <c r="M9" s="66">
        <f t="shared" si="4"/>
        <v>15</v>
      </c>
      <c r="N9" s="65">
        <f>VLOOKUP($A9,'Return Data'!$B$7:$R$2292,14,0)</f>
        <v>24.5137</v>
      </c>
      <c r="O9" s="66">
        <f t="shared" si="5"/>
        <v>3</v>
      </c>
      <c r="P9" s="65">
        <f>VLOOKUP($A9,'Return Data'!$B$7:$R$2292,15,0)</f>
        <v>18.486899999999999</v>
      </c>
      <c r="Q9" s="66">
        <f t="shared" si="6"/>
        <v>1</v>
      </c>
      <c r="R9" s="65">
        <f>VLOOKUP($A9,'Return Data'!$B$7:$R$2292,16,0)</f>
        <v>14.1447</v>
      </c>
      <c r="S9" s="67">
        <f t="shared" si="7"/>
        <v>16</v>
      </c>
    </row>
    <row r="10" spans="1:20" x14ac:dyDescent="0.3">
      <c r="A10" s="63" t="s">
        <v>952</v>
      </c>
      <c r="B10" s="64">
        <f>VLOOKUP($A10,'Return Data'!$B$7:$R$2292,3,0)</f>
        <v>44494</v>
      </c>
      <c r="C10" s="65">
        <f>VLOOKUP($A10,'Return Data'!$B$7:$R$2292,4,0)</f>
        <v>22.75</v>
      </c>
      <c r="D10" s="65">
        <f>VLOOKUP($A10,'Return Data'!$B$7:$R$2292,10,0)</f>
        <v>12.2348</v>
      </c>
      <c r="E10" s="66">
        <f t="shared" si="0"/>
        <v>17</v>
      </c>
      <c r="F10" s="65">
        <f>VLOOKUP($A10,'Return Data'!$B$7:$R$2292,11,0)</f>
        <v>25.829599999999999</v>
      </c>
      <c r="G10" s="66">
        <f t="shared" si="1"/>
        <v>18</v>
      </c>
      <c r="H10" s="65">
        <f>VLOOKUP($A10,'Return Data'!$B$7:$R$2292,12,0)</f>
        <v>26.599900000000002</v>
      </c>
      <c r="I10" s="66">
        <f t="shared" si="2"/>
        <v>17</v>
      </c>
      <c r="J10" s="65">
        <f>VLOOKUP($A10,'Return Data'!$B$7:$R$2292,13,0)</f>
        <v>50.5625</v>
      </c>
      <c r="K10" s="66">
        <f t="shared" si="3"/>
        <v>17</v>
      </c>
      <c r="L10" s="65">
        <f>VLOOKUP($A10,'Return Data'!$B$7:$R$2292,17,0)</f>
        <v>23.9041</v>
      </c>
      <c r="M10" s="66">
        <f t="shared" si="4"/>
        <v>16</v>
      </c>
      <c r="N10" s="65">
        <f>VLOOKUP($A10,'Return Data'!$B$7:$R$2292,14,0)</f>
        <v>21.395299999999999</v>
      </c>
      <c r="O10" s="66">
        <f t="shared" si="5"/>
        <v>13</v>
      </c>
      <c r="P10" s="65">
        <f>VLOOKUP($A10,'Return Data'!$B$7:$R$2292,15,0)</f>
        <v>12.8972</v>
      </c>
      <c r="Q10" s="66">
        <f t="shared" si="6"/>
        <v>23</v>
      </c>
      <c r="R10" s="65">
        <f>VLOOKUP($A10,'Return Data'!$B$7:$R$2292,16,0)</f>
        <v>7.5103</v>
      </c>
      <c r="S10" s="67">
        <f t="shared" si="7"/>
        <v>29</v>
      </c>
    </row>
    <row r="11" spans="1:20" x14ac:dyDescent="0.3">
      <c r="A11" s="63" t="s">
        <v>954</v>
      </c>
      <c r="B11" s="64">
        <f>VLOOKUP($A11,'Return Data'!$B$7:$R$2292,3,0)</f>
        <v>44494</v>
      </c>
      <c r="C11" s="65">
        <f>VLOOKUP($A11,'Return Data'!$B$7:$R$2292,4,0)</f>
        <v>145.19</v>
      </c>
      <c r="D11" s="65">
        <f>VLOOKUP($A11,'Return Data'!$B$7:$R$2292,10,0)</f>
        <v>12.7164</v>
      </c>
      <c r="E11" s="66">
        <f t="shared" si="0"/>
        <v>13</v>
      </c>
      <c r="F11" s="65">
        <f>VLOOKUP($A11,'Return Data'!$B$7:$R$2292,11,0)</f>
        <v>25.7819</v>
      </c>
      <c r="G11" s="66">
        <f t="shared" si="1"/>
        <v>19</v>
      </c>
      <c r="H11" s="65">
        <f>VLOOKUP($A11,'Return Data'!$B$7:$R$2292,12,0)</f>
        <v>25.6295</v>
      </c>
      <c r="I11" s="66">
        <f t="shared" si="2"/>
        <v>20</v>
      </c>
      <c r="J11" s="65">
        <f>VLOOKUP($A11,'Return Data'!$B$7:$R$2292,13,0)</f>
        <v>48.153100000000002</v>
      </c>
      <c r="K11" s="66">
        <f t="shared" si="3"/>
        <v>21</v>
      </c>
      <c r="L11" s="65">
        <f>VLOOKUP($A11,'Return Data'!$B$7:$R$2292,17,0)</f>
        <v>23.6282</v>
      </c>
      <c r="M11" s="66">
        <f t="shared" si="4"/>
        <v>20</v>
      </c>
      <c r="N11" s="65">
        <f>VLOOKUP($A11,'Return Data'!$B$7:$R$2292,14,0)</f>
        <v>23.577200000000001</v>
      </c>
      <c r="O11" s="66">
        <f t="shared" si="5"/>
        <v>5</v>
      </c>
      <c r="P11" s="65">
        <f>VLOOKUP($A11,'Return Data'!$B$7:$R$2292,15,0)</f>
        <v>15.3139</v>
      </c>
      <c r="Q11" s="66">
        <f t="shared" si="6"/>
        <v>8</v>
      </c>
      <c r="R11" s="65">
        <f>VLOOKUP($A11,'Return Data'!$B$7:$R$2292,16,0)</f>
        <v>16.937799999999999</v>
      </c>
      <c r="S11" s="67">
        <f t="shared" si="7"/>
        <v>10</v>
      </c>
    </row>
    <row r="12" spans="1:20" x14ac:dyDescent="0.3">
      <c r="A12" s="63" t="s">
        <v>957</v>
      </c>
      <c r="B12" s="64">
        <f>VLOOKUP($A12,'Return Data'!$B$7:$R$2292,3,0)</f>
        <v>44494</v>
      </c>
      <c r="C12" s="65">
        <f>VLOOKUP($A12,'Return Data'!$B$7:$R$2292,4,0)</f>
        <v>42.86</v>
      </c>
      <c r="D12" s="65">
        <f>VLOOKUP($A12,'Return Data'!$B$7:$R$2292,10,0)</f>
        <v>11.2958</v>
      </c>
      <c r="E12" s="66">
        <f t="shared" si="0"/>
        <v>24</v>
      </c>
      <c r="F12" s="65">
        <f>VLOOKUP($A12,'Return Data'!$B$7:$R$2292,11,0)</f>
        <v>24.992699999999999</v>
      </c>
      <c r="G12" s="66">
        <f t="shared" si="1"/>
        <v>23</v>
      </c>
      <c r="H12" s="65">
        <f>VLOOKUP($A12,'Return Data'!$B$7:$R$2292,12,0)</f>
        <v>26.170200000000001</v>
      </c>
      <c r="I12" s="66">
        <f t="shared" si="2"/>
        <v>19</v>
      </c>
      <c r="J12" s="65">
        <f>VLOOKUP($A12,'Return Data'!$B$7:$R$2292,13,0)</f>
        <v>49.703099999999999</v>
      </c>
      <c r="K12" s="66">
        <f t="shared" si="3"/>
        <v>18</v>
      </c>
      <c r="L12" s="65">
        <f>VLOOKUP($A12,'Return Data'!$B$7:$R$2292,17,0)</f>
        <v>28.127300000000002</v>
      </c>
      <c r="M12" s="66">
        <f t="shared" si="4"/>
        <v>2</v>
      </c>
      <c r="N12" s="65">
        <f>VLOOKUP($A12,'Return Data'!$B$7:$R$2292,14,0)</f>
        <v>25.479900000000001</v>
      </c>
      <c r="O12" s="66">
        <f t="shared" si="5"/>
        <v>1</v>
      </c>
      <c r="P12" s="65">
        <f>VLOOKUP($A12,'Return Data'!$B$7:$R$2292,15,0)</f>
        <v>17.509899999999998</v>
      </c>
      <c r="Q12" s="66">
        <f t="shared" si="6"/>
        <v>2</v>
      </c>
      <c r="R12" s="65">
        <f>VLOOKUP($A12,'Return Data'!$B$7:$R$2292,16,0)</f>
        <v>13.8908</v>
      </c>
      <c r="S12" s="67">
        <f t="shared" si="7"/>
        <v>17</v>
      </c>
    </row>
    <row r="13" spans="1:20" x14ac:dyDescent="0.3">
      <c r="A13" s="63" t="s">
        <v>959</v>
      </c>
      <c r="B13" s="64">
        <f>VLOOKUP($A13,'Return Data'!$B$7:$R$2292,3,0)</f>
        <v>44494</v>
      </c>
      <c r="C13" s="65">
        <f>VLOOKUP($A13,'Return Data'!$B$7:$R$2292,4,0)</f>
        <v>299.03100000000001</v>
      </c>
      <c r="D13" s="65">
        <f>VLOOKUP($A13,'Return Data'!$B$7:$R$2292,10,0)</f>
        <v>6.2488000000000001</v>
      </c>
      <c r="E13" s="66">
        <f t="shared" si="0"/>
        <v>29</v>
      </c>
      <c r="F13" s="65">
        <f>VLOOKUP($A13,'Return Data'!$B$7:$R$2292,11,0)</f>
        <v>20.67</v>
      </c>
      <c r="G13" s="66">
        <f t="shared" si="1"/>
        <v>29</v>
      </c>
      <c r="H13" s="65">
        <f>VLOOKUP($A13,'Return Data'!$B$7:$R$2292,12,0)</f>
        <v>20.285</v>
      </c>
      <c r="I13" s="66">
        <f t="shared" si="2"/>
        <v>29</v>
      </c>
      <c r="J13" s="65">
        <f>VLOOKUP($A13,'Return Data'!$B$7:$R$2292,13,0)</f>
        <v>43.598500000000001</v>
      </c>
      <c r="K13" s="66">
        <f t="shared" si="3"/>
        <v>27</v>
      </c>
      <c r="L13" s="65">
        <f>VLOOKUP($A13,'Return Data'!$B$7:$R$2292,17,0)</f>
        <v>17.479800000000001</v>
      </c>
      <c r="M13" s="66">
        <f t="shared" si="4"/>
        <v>29</v>
      </c>
      <c r="N13" s="65">
        <f>VLOOKUP($A13,'Return Data'!$B$7:$R$2292,14,0)</f>
        <v>18.494299999999999</v>
      </c>
      <c r="O13" s="66">
        <f t="shared" si="5"/>
        <v>24</v>
      </c>
      <c r="P13" s="65">
        <f>VLOOKUP($A13,'Return Data'!$B$7:$R$2292,15,0)</f>
        <v>10.9278</v>
      </c>
      <c r="Q13" s="66">
        <f t="shared" si="6"/>
        <v>26</v>
      </c>
      <c r="R13" s="65">
        <f>VLOOKUP($A13,'Return Data'!$B$7:$R$2292,16,0)</f>
        <v>19.9954</v>
      </c>
      <c r="S13" s="67">
        <f t="shared" si="7"/>
        <v>7</v>
      </c>
    </row>
    <row r="14" spans="1:20" x14ac:dyDescent="0.3">
      <c r="A14" s="63" t="s">
        <v>960</v>
      </c>
      <c r="B14" s="64">
        <f>VLOOKUP($A14,'Return Data'!$B$7:$R$2292,3,0)</f>
        <v>44494</v>
      </c>
      <c r="C14" s="65">
        <f>VLOOKUP($A14,'Return Data'!$B$7:$R$2292,4,0)</f>
        <v>56.01</v>
      </c>
      <c r="D14" s="65">
        <f>VLOOKUP($A14,'Return Data'!$B$7:$R$2292,10,0)</f>
        <v>10.7355</v>
      </c>
      <c r="E14" s="66">
        <f t="shared" si="0"/>
        <v>25</v>
      </c>
      <c r="F14" s="65">
        <f>VLOOKUP($A14,'Return Data'!$B$7:$R$2292,11,0)</f>
        <v>24.549700000000001</v>
      </c>
      <c r="G14" s="66">
        <f t="shared" si="1"/>
        <v>24</v>
      </c>
      <c r="H14" s="65">
        <f>VLOOKUP($A14,'Return Data'!$B$7:$R$2292,12,0)</f>
        <v>25.414200000000001</v>
      </c>
      <c r="I14" s="66">
        <f t="shared" si="2"/>
        <v>22</v>
      </c>
      <c r="J14" s="65">
        <f>VLOOKUP($A14,'Return Data'!$B$7:$R$2292,13,0)</f>
        <v>47.588900000000002</v>
      </c>
      <c r="K14" s="66">
        <f t="shared" si="3"/>
        <v>23</v>
      </c>
      <c r="L14" s="65">
        <f>VLOOKUP($A14,'Return Data'!$B$7:$R$2292,17,0)</f>
        <v>24.1114</v>
      </c>
      <c r="M14" s="66">
        <f t="shared" si="4"/>
        <v>14</v>
      </c>
      <c r="N14" s="65">
        <f>VLOOKUP($A14,'Return Data'!$B$7:$R$2292,14,0)</f>
        <v>21.2043</v>
      </c>
      <c r="O14" s="66">
        <f t="shared" si="5"/>
        <v>15</v>
      </c>
      <c r="P14" s="65">
        <f>VLOOKUP($A14,'Return Data'!$B$7:$R$2292,15,0)</f>
        <v>15.2295</v>
      </c>
      <c r="Q14" s="66">
        <f t="shared" si="6"/>
        <v>9</v>
      </c>
      <c r="R14" s="65">
        <f>VLOOKUP($A14,'Return Data'!$B$7:$R$2292,16,0)</f>
        <v>14.8536</v>
      </c>
      <c r="S14" s="67">
        <f t="shared" si="7"/>
        <v>14</v>
      </c>
    </row>
    <row r="15" spans="1:20" x14ac:dyDescent="0.3">
      <c r="A15" s="63" t="s">
        <v>962</v>
      </c>
      <c r="B15" s="64">
        <f>VLOOKUP($A15,'Return Data'!$B$7:$R$2292,3,0)</f>
        <v>44494</v>
      </c>
      <c r="C15" s="65">
        <f>VLOOKUP($A15,'Return Data'!$B$7:$R$2292,4,0)</f>
        <v>1768.6971367896299</v>
      </c>
      <c r="D15" s="65">
        <f>VLOOKUP($A15,'Return Data'!$B$7:$R$2292,10,0)</f>
        <v>10.4358</v>
      </c>
      <c r="E15" s="66">
        <f t="shared" si="0"/>
        <v>26</v>
      </c>
      <c r="F15" s="65">
        <f>VLOOKUP($A15,'Return Data'!$B$7:$R$2292,11,0)</f>
        <v>26.635400000000001</v>
      </c>
      <c r="G15" s="66">
        <f t="shared" si="1"/>
        <v>15</v>
      </c>
      <c r="H15" s="65">
        <f>VLOOKUP($A15,'Return Data'!$B$7:$R$2292,12,0)</f>
        <v>32.720399999999998</v>
      </c>
      <c r="I15" s="66">
        <f t="shared" si="2"/>
        <v>5</v>
      </c>
      <c r="J15" s="65">
        <f>VLOOKUP($A15,'Return Data'!$B$7:$R$2292,13,0)</f>
        <v>63.71</v>
      </c>
      <c r="K15" s="66">
        <f t="shared" si="3"/>
        <v>2</v>
      </c>
      <c r="L15" s="65">
        <f>VLOOKUP($A15,'Return Data'!$B$7:$R$2292,17,0)</f>
        <v>28.569500000000001</v>
      </c>
      <c r="M15" s="66">
        <f t="shared" si="4"/>
        <v>1</v>
      </c>
      <c r="N15" s="65">
        <f>VLOOKUP($A15,'Return Data'!$B$7:$R$2292,14,0)</f>
        <v>20.853100000000001</v>
      </c>
      <c r="O15" s="66">
        <f t="shared" si="5"/>
        <v>18</v>
      </c>
      <c r="P15" s="65">
        <f>VLOOKUP($A15,'Return Data'!$B$7:$R$2292,15,0)</f>
        <v>13.5456</v>
      </c>
      <c r="Q15" s="66">
        <f t="shared" si="6"/>
        <v>21</v>
      </c>
      <c r="R15" s="65">
        <f>VLOOKUP($A15,'Return Data'!$B$7:$R$2292,16,0)</f>
        <v>20.367599999999999</v>
      </c>
      <c r="S15" s="67">
        <f t="shared" si="7"/>
        <v>3</v>
      </c>
    </row>
    <row r="16" spans="1:20" x14ac:dyDescent="0.3">
      <c r="A16" s="63" t="s">
        <v>964</v>
      </c>
      <c r="B16" s="64">
        <f>VLOOKUP($A16,'Return Data'!$B$7:$R$2292,3,0)</f>
        <v>44494</v>
      </c>
      <c r="C16" s="65">
        <f>VLOOKUP($A16,'Return Data'!$B$7:$R$2292,4,0)</f>
        <v>879.47067754091904</v>
      </c>
      <c r="D16" s="65">
        <f>VLOOKUP($A16,'Return Data'!$B$7:$R$2292,10,0)</f>
        <v>13.7127</v>
      </c>
      <c r="E16" s="66">
        <f t="shared" si="0"/>
        <v>7</v>
      </c>
      <c r="F16" s="65">
        <f>VLOOKUP($A16,'Return Data'!$B$7:$R$2292,11,0)</f>
        <v>27.94</v>
      </c>
      <c r="G16" s="66">
        <f t="shared" si="1"/>
        <v>9</v>
      </c>
      <c r="H16" s="65">
        <f>VLOOKUP($A16,'Return Data'!$B$7:$R$2292,12,0)</f>
        <v>30.872699999999998</v>
      </c>
      <c r="I16" s="66">
        <f t="shared" si="2"/>
        <v>6</v>
      </c>
      <c r="J16" s="65">
        <f>VLOOKUP($A16,'Return Data'!$B$7:$R$2292,13,0)</f>
        <v>60.635899999999999</v>
      </c>
      <c r="K16" s="66">
        <f t="shared" si="3"/>
        <v>3</v>
      </c>
      <c r="L16" s="65">
        <f>VLOOKUP($A16,'Return Data'!$B$7:$R$2292,17,0)</f>
        <v>22.128299999999999</v>
      </c>
      <c r="M16" s="66">
        <f t="shared" si="4"/>
        <v>25</v>
      </c>
      <c r="N16" s="65">
        <f>VLOOKUP($A16,'Return Data'!$B$7:$R$2292,14,0)</f>
        <v>18.459800000000001</v>
      </c>
      <c r="O16" s="66">
        <f t="shared" si="5"/>
        <v>25</v>
      </c>
      <c r="P16" s="65">
        <f>VLOOKUP($A16,'Return Data'!$B$7:$R$2292,15,0)</f>
        <v>13.746499999999999</v>
      </c>
      <c r="Q16" s="66">
        <f t="shared" si="6"/>
        <v>18</v>
      </c>
      <c r="R16" s="65">
        <f>VLOOKUP($A16,'Return Data'!$B$7:$R$2292,16,0)</f>
        <v>19.475200000000001</v>
      </c>
      <c r="S16" s="67">
        <f t="shared" si="7"/>
        <v>8</v>
      </c>
    </row>
    <row r="17" spans="1:19" x14ac:dyDescent="0.3">
      <c r="A17" s="63" t="s">
        <v>966</v>
      </c>
      <c r="B17" s="64">
        <f>VLOOKUP($A17,'Return Data'!$B$7:$R$2292,3,0)</f>
        <v>44494</v>
      </c>
      <c r="C17" s="65">
        <f>VLOOKUP($A17,'Return Data'!$B$7:$R$2292,4,0)</f>
        <v>329.12299999999999</v>
      </c>
      <c r="D17" s="65">
        <f>VLOOKUP($A17,'Return Data'!$B$7:$R$2292,10,0)</f>
        <v>12.3705</v>
      </c>
      <c r="E17" s="66">
        <f t="shared" si="0"/>
        <v>15</v>
      </c>
      <c r="F17" s="65">
        <f>VLOOKUP($A17,'Return Data'!$B$7:$R$2292,11,0)</f>
        <v>25.7164</v>
      </c>
      <c r="G17" s="66">
        <f t="shared" si="1"/>
        <v>20</v>
      </c>
      <c r="H17" s="65">
        <f>VLOOKUP($A17,'Return Data'!$B$7:$R$2292,12,0)</f>
        <v>23.079499999999999</v>
      </c>
      <c r="I17" s="66">
        <f t="shared" si="2"/>
        <v>25</v>
      </c>
      <c r="J17" s="65">
        <f>VLOOKUP($A17,'Return Data'!$B$7:$R$2292,13,0)</f>
        <v>47.682400000000001</v>
      </c>
      <c r="K17" s="66">
        <f t="shared" si="3"/>
        <v>22</v>
      </c>
      <c r="L17" s="65">
        <f>VLOOKUP($A17,'Return Data'!$B$7:$R$2292,17,0)</f>
        <v>23.381</v>
      </c>
      <c r="M17" s="66">
        <f t="shared" si="4"/>
        <v>21</v>
      </c>
      <c r="N17" s="65">
        <f>VLOOKUP($A17,'Return Data'!$B$7:$R$2292,14,0)</f>
        <v>21.175899999999999</v>
      </c>
      <c r="O17" s="66">
        <f t="shared" si="5"/>
        <v>16</v>
      </c>
      <c r="P17" s="65">
        <f>VLOOKUP($A17,'Return Data'!$B$7:$R$2292,15,0)</f>
        <v>14.405200000000001</v>
      </c>
      <c r="Q17" s="66">
        <f t="shared" si="6"/>
        <v>12</v>
      </c>
      <c r="R17" s="65">
        <f>VLOOKUP($A17,'Return Data'!$B$7:$R$2292,16,0)</f>
        <v>20.319500000000001</v>
      </c>
      <c r="S17" s="67">
        <f t="shared" si="7"/>
        <v>5</v>
      </c>
    </row>
    <row r="18" spans="1:19" x14ac:dyDescent="0.3">
      <c r="A18" s="63" t="s">
        <v>968</v>
      </c>
      <c r="B18" s="64">
        <f>VLOOKUP($A18,'Return Data'!$B$7:$R$2292,3,0)</f>
        <v>44494</v>
      </c>
      <c r="C18" s="65">
        <f>VLOOKUP($A18,'Return Data'!$B$7:$R$2292,4,0)</f>
        <v>67.3</v>
      </c>
      <c r="D18" s="65">
        <f>VLOOKUP($A18,'Return Data'!$B$7:$R$2292,10,0)</f>
        <v>14.436299999999999</v>
      </c>
      <c r="E18" s="66">
        <f t="shared" si="0"/>
        <v>3</v>
      </c>
      <c r="F18" s="65">
        <f>VLOOKUP($A18,'Return Data'!$B$7:$R$2292,11,0)</f>
        <v>28.435099999999998</v>
      </c>
      <c r="G18" s="66">
        <f t="shared" si="1"/>
        <v>7</v>
      </c>
      <c r="H18" s="65">
        <f>VLOOKUP($A18,'Return Data'!$B$7:$R$2292,12,0)</f>
        <v>30.274899999999999</v>
      </c>
      <c r="I18" s="66">
        <f t="shared" si="2"/>
        <v>8</v>
      </c>
      <c r="J18" s="65">
        <f>VLOOKUP($A18,'Return Data'!$B$7:$R$2292,13,0)</f>
        <v>56.7303</v>
      </c>
      <c r="K18" s="66">
        <f t="shared" si="3"/>
        <v>6</v>
      </c>
      <c r="L18" s="65">
        <f>VLOOKUP($A18,'Return Data'!$B$7:$R$2292,17,0)</f>
        <v>25.7988</v>
      </c>
      <c r="M18" s="66">
        <f t="shared" si="4"/>
        <v>9</v>
      </c>
      <c r="N18" s="65">
        <f>VLOOKUP($A18,'Return Data'!$B$7:$R$2292,14,0)</f>
        <v>20.787700000000001</v>
      </c>
      <c r="O18" s="66">
        <f t="shared" si="5"/>
        <v>19</v>
      </c>
      <c r="P18" s="65">
        <f>VLOOKUP($A18,'Return Data'!$B$7:$R$2292,15,0)</f>
        <v>15.655200000000001</v>
      </c>
      <c r="Q18" s="66">
        <f t="shared" si="6"/>
        <v>4</v>
      </c>
      <c r="R18" s="65">
        <f>VLOOKUP($A18,'Return Data'!$B$7:$R$2292,16,0)</f>
        <v>15.25</v>
      </c>
      <c r="S18" s="67">
        <f t="shared" si="7"/>
        <v>13</v>
      </c>
    </row>
    <row r="19" spans="1:19" x14ac:dyDescent="0.3">
      <c r="A19" s="63" t="s">
        <v>970</v>
      </c>
      <c r="B19" s="64">
        <f>VLOOKUP($A19,'Return Data'!$B$7:$R$2292,3,0)</f>
        <v>44494</v>
      </c>
      <c r="C19" s="65">
        <f>VLOOKUP($A19,'Return Data'!$B$7:$R$2292,4,0)</f>
        <v>40.58</v>
      </c>
      <c r="D19" s="65">
        <f>VLOOKUP($A19,'Return Data'!$B$7:$R$2292,10,0)</f>
        <v>12.941800000000001</v>
      </c>
      <c r="E19" s="66">
        <f t="shared" si="0"/>
        <v>12</v>
      </c>
      <c r="F19" s="65">
        <f>VLOOKUP($A19,'Return Data'!$B$7:$R$2292,11,0)</f>
        <v>30.566299999999998</v>
      </c>
      <c r="G19" s="66">
        <f t="shared" si="1"/>
        <v>3</v>
      </c>
      <c r="H19" s="65">
        <f>VLOOKUP($A19,'Return Data'!$B$7:$R$2292,12,0)</f>
        <v>32.962000000000003</v>
      </c>
      <c r="I19" s="66">
        <f t="shared" si="2"/>
        <v>4</v>
      </c>
      <c r="J19" s="65">
        <f>VLOOKUP($A19,'Return Data'!$B$7:$R$2292,13,0)</f>
        <v>56.558599999999998</v>
      </c>
      <c r="K19" s="66">
        <f t="shared" si="3"/>
        <v>8</v>
      </c>
      <c r="L19" s="65">
        <f>VLOOKUP($A19,'Return Data'!$B$7:$R$2292,17,0)</f>
        <v>27.260999999999999</v>
      </c>
      <c r="M19" s="66">
        <f t="shared" si="4"/>
        <v>5</v>
      </c>
      <c r="N19" s="65">
        <f>VLOOKUP($A19,'Return Data'!$B$7:$R$2292,14,0)</f>
        <v>24.808599999999998</v>
      </c>
      <c r="O19" s="66">
        <f t="shared" si="5"/>
        <v>2</v>
      </c>
      <c r="P19" s="65">
        <f>VLOOKUP($A19,'Return Data'!$B$7:$R$2292,15,0)</f>
        <v>14.248699999999999</v>
      </c>
      <c r="Q19" s="66">
        <f t="shared" si="6"/>
        <v>13</v>
      </c>
      <c r="R19" s="65">
        <f>VLOOKUP($A19,'Return Data'!$B$7:$R$2292,16,0)</f>
        <v>15.9732</v>
      </c>
      <c r="S19" s="67">
        <f t="shared" si="7"/>
        <v>12</v>
      </c>
    </row>
    <row r="20" spans="1:19" x14ac:dyDescent="0.3">
      <c r="A20" s="63" t="s">
        <v>973</v>
      </c>
      <c r="B20" s="64">
        <f>VLOOKUP($A20,'Return Data'!$B$7:$R$2292,3,0)</f>
        <v>44494</v>
      </c>
      <c r="C20" s="65">
        <f>VLOOKUP($A20,'Return Data'!$B$7:$R$2292,4,0)</f>
        <v>51.5</v>
      </c>
      <c r="D20" s="65">
        <f>VLOOKUP($A20,'Return Data'!$B$7:$R$2292,10,0)</f>
        <v>13.3363</v>
      </c>
      <c r="E20" s="66">
        <f t="shared" si="0"/>
        <v>9</v>
      </c>
      <c r="F20" s="65">
        <f>VLOOKUP($A20,'Return Data'!$B$7:$R$2292,11,0)</f>
        <v>27.3492</v>
      </c>
      <c r="G20" s="66">
        <f t="shared" si="1"/>
        <v>11</v>
      </c>
      <c r="H20" s="65">
        <f>VLOOKUP($A20,'Return Data'!$B$7:$R$2292,12,0)</f>
        <v>25.426200000000001</v>
      </c>
      <c r="I20" s="66">
        <f t="shared" si="2"/>
        <v>21</v>
      </c>
      <c r="J20" s="65">
        <f>VLOOKUP($A20,'Return Data'!$B$7:$R$2292,13,0)</f>
        <v>45.521299999999997</v>
      </c>
      <c r="K20" s="66">
        <f t="shared" si="3"/>
        <v>25</v>
      </c>
      <c r="L20" s="65">
        <f>VLOOKUP($A20,'Return Data'!$B$7:$R$2292,17,0)</f>
        <v>25.1706</v>
      </c>
      <c r="M20" s="66">
        <f t="shared" si="4"/>
        <v>11</v>
      </c>
      <c r="N20" s="65">
        <f>VLOOKUP($A20,'Return Data'!$B$7:$R$2292,14,0)</f>
        <v>21.244</v>
      </c>
      <c r="O20" s="66">
        <f t="shared" si="5"/>
        <v>14</v>
      </c>
      <c r="P20" s="65">
        <f>VLOOKUP($A20,'Return Data'!$B$7:$R$2292,15,0)</f>
        <v>14.8759</v>
      </c>
      <c r="Q20" s="66">
        <f t="shared" si="6"/>
        <v>10</v>
      </c>
      <c r="R20" s="65">
        <f>VLOOKUP($A20,'Return Data'!$B$7:$R$2292,16,0)</f>
        <v>11.238300000000001</v>
      </c>
      <c r="S20" s="67">
        <f t="shared" si="7"/>
        <v>24</v>
      </c>
    </row>
    <row r="21" spans="1:19" x14ac:dyDescent="0.3">
      <c r="A21" s="63" t="s">
        <v>974</v>
      </c>
      <c r="B21" s="64">
        <f>VLOOKUP($A21,'Return Data'!$B$7:$R$2292,3,0)</f>
        <v>44494</v>
      </c>
      <c r="C21" s="65">
        <f>VLOOKUP($A21,'Return Data'!$B$7:$R$2292,4,0)</f>
        <v>30.33</v>
      </c>
      <c r="D21" s="65">
        <f>VLOOKUP($A21,'Return Data'!$B$7:$R$2292,10,0)</f>
        <v>13.9369</v>
      </c>
      <c r="E21" s="66">
        <f t="shared" si="0"/>
        <v>4</v>
      </c>
      <c r="F21" s="65">
        <f>VLOOKUP($A21,'Return Data'!$B$7:$R$2292,11,0)</f>
        <v>25.2788</v>
      </c>
      <c r="G21" s="66">
        <f t="shared" si="1"/>
        <v>21</v>
      </c>
      <c r="H21" s="65">
        <f>VLOOKUP($A21,'Return Data'!$B$7:$R$2292,12,0)</f>
        <v>25.2788</v>
      </c>
      <c r="I21" s="66">
        <f t="shared" si="2"/>
        <v>23</v>
      </c>
      <c r="J21" s="65">
        <f>VLOOKUP($A21,'Return Data'!$B$7:$R$2292,13,0)</f>
        <v>44.017099999999999</v>
      </c>
      <c r="K21" s="66">
        <f t="shared" si="3"/>
        <v>26</v>
      </c>
      <c r="L21" s="65">
        <f>VLOOKUP($A21,'Return Data'!$B$7:$R$2292,17,0)</f>
        <v>18.306100000000001</v>
      </c>
      <c r="M21" s="66">
        <f t="shared" si="4"/>
        <v>28</v>
      </c>
      <c r="N21" s="65">
        <f>VLOOKUP($A21,'Return Data'!$B$7:$R$2292,14,0)</f>
        <v>17.917899999999999</v>
      </c>
      <c r="O21" s="66">
        <f t="shared" si="5"/>
        <v>26</v>
      </c>
      <c r="P21" s="65">
        <f>VLOOKUP($A21,'Return Data'!$B$7:$R$2292,15,0)</f>
        <v>12.547599999999999</v>
      </c>
      <c r="Q21" s="66">
        <f t="shared" si="6"/>
        <v>24</v>
      </c>
      <c r="R21" s="65">
        <f>VLOOKUP($A21,'Return Data'!$B$7:$R$2292,16,0)</f>
        <v>12.1023</v>
      </c>
      <c r="S21" s="67">
        <f t="shared" si="7"/>
        <v>23</v>
      </c>
    </row>
    <row r="22" spans="1:19" x14ac:dyDescent="0.3">
      <c r="A22" s="63" t="s">
        <v>976</v>
      </c>
      <c r="B22" s="64">
        <f>VLOOKUP($A22,'Return Data'!$B$7:$R$2292,3,0)</f>
        <v>44494</v>
      </c>
      <c r="C22" s="65">
        <f>VLOOKUP($A22,'Return Data'!$B$7:$R$2292,4,0)</f>
        <v>46.49</v>
      </c>
      <c r="D22" s="65">
        <f>VLOOKUP($A22,'Return Data'!$B$7:$R$2292,10,0)</f>
        <v>13.918200000000001</v>
      </c>
      <c r="E22" s="66">
        <f t="shared" si="0"/>
        <v>5</v>
      </c>
      <c r="F22" s="65">
        <f>VLOOKUP($A22,'Return Data'!$B$7:$R$2292,11,0)</f>
        <v>34.0929</v>
      </c>
      <c r="G22" s="66">
        <f t="shared" si="1"/>
        <v>1</v>
      </c>
      <c r="H22" s="65">
        <f>VLOOKUP($A22,'Return Data'!$B$7:$R$2292,12,0)</f>
        <v>34.5976</v>
      </c>
      <c r="I22" s="66">
        <f t="shared" si="2"/>
        <v>1</v>
      </c>
      <c r="J22" s="65">
        <f>VLOOKUP($A22,'Return Data'!$B$7:$R$2292,13,0)</f>
        <v>54.657400000000003</v>
      </c>
      <c r="K22" s="66">
        <f t="shared" si="3"/>
        <v>10</v>
      </c>
      <c r="L22" s="65">
        <f>VLOOKUP($A22,'Return Data'!$B$7:$R$2292,17,0)</f>
        <v>27.5428</v>
      </c>
      <c r="M22" s="66">
        <f t="shared" si="4"/>
        <v>4</v>
      </c>
      <c r="N22" s="65">
        <f>VLOOKUP($A22,'Return Data'!$B$7:$R$2292,14,0)</f>
        <v>22.396999999999998</v>
      </c>
      <c r="O22" s="66">
        <f t="shared" si="5"/>
        <v>7</v>
      </c>
      <c r="P22" s="65">
        <f>VLOOKUP($A22,'Return Data'!$B$7:$R$2292,15,0)</f>
        <v>15.4275</v>
      </c>
      <c r="Q22" s="66">
        <f t="shared" si="6"/>
        <v>7</v>
      </c>
      <c r="R22" s="65">
        <f>VLOOKUP($A22,'Return Data'!$B$7:$R$2292,16,0)</f>
        <v>13.4392</v>
      </c>
      <c r="S22" s="67">
        <f t="shared" si="7"/>
        <v>18</v>
      </c>
    </row>
    <row r="23" spans="1:19" x14ac:dyDescent="0.3">
      <c r="A23" s="63" t="s">
        <v>978</v>
      </c>
      <c r="B23" s="64">
        <f>VLOOKUP($A23,'Return Data'!$B$7:$R$2292,3,0)</f>
        <v>44494</v>
      </c>
      <c r="C23" s="65">
        <f>VLOOKUP($A23,'Return Data'!$B$7:$R$2292,4,0)</f>
        <v>100.3197</v>
      </c>
      <c r="D23" s="65">
        <f>VLOOKUP($A23,'Return Data'!$B$7:$R$2292,10,0)</f>
        <v>11.6099</v>
      </c>
      <c r="E23" s="66">
        <f t="shared" si="0"/>
        <v>21</v>
      </c>
      <c r="F23" s="65">
        <f>VLOOKUP($A23,'Return Data'!$B$7:$R$2292,11,0)</f>
        <v>22.982299999999999</v>
      </c>
      <c r="G23" s="66">
        <f t="shared" si="1"/>
        <v>27</v>
      </c>
      <c r="H23" s="65">
        <f>VLOOKUP($A23,'Return Data'!$B$7:$R$2292,12,0)</f>
        <v>23.016500000000001</v>
      </c>
      <c r="I23" s="66">
        <f t="shared" si="2"/>
        <v>26</v>
      </c>
      <c r="J23" s="65">
        <f>VLOOKUP($A23,'Return Data'!$B$7:$R$2292,13,0)</f>
        <v>38.485100000000003</v>
      </c>
      <c r="K23" s="66">
        <f t="shared" si="3"/>
        <v>29</v>
      </c>
      <c r="L23" s="65">
        <f>VLOOKUP($A23,'Return Data'!$B$7:$R$2292,17,0)</f>
        <v>22.423500000000001</v>
      </c>
      <c r="M23" s="66">
        <f t="shared" si="4"/>
        <v>23</v>
      </c>
      <c r="N23" s="65">
        <f>VLOOKUP($A23,'Return Data'!$B$7:$R$2292,14,0)</f>
        <v>16.679500000000001</v>
      </c>
      <c r="O23" s="66">
        <f t="shared" si="5"/>
        <v>27</v>
      </c>
      <c r="P23" s="65">
        <f>VLOOKUP($A23,'Return Data'!$B$7:$R$2292,15,0)</f>
        <v>12.354100000000001</v>
      </c>
      <c r="Q23" s="66">
        <f t="shared" si="6"/>
        <v>25</v>
      </c>
      <c r="R23" s="65">
        <f>VLOOKUP($A23,'Return Data'!$B$7:$R$2292,16,0)</f>
        <v>9.06</v>
      </c>
      <c r="S23" s="67">
        <f t="shared" si="7"/>
        <v>28</v>
      </c>
    </row>
    <row r="24" spans="1:19" x14ac:dyDescent="0.3">
      <c r="A24" s="63" t="s">
        <v>1909</v>
      </c>
      <c r="B24" s="64">
        <f>VLOOKUP($A24,'Return Data'!$B$7:$R$2292,3,0)</f>
        <v>44494</v>
      </c>
      <c r="C24" s="65">
        <f>VLOOKUP($A24,'Return Data'!$B$7:$R$2292,4,0)</f>
        <v>388.05599999999998</v>
      </c>
      <c r="D24" s="65">
        <f>VLOOKUP($A24,'Return Data'!$B$7:$R$2292,10,0)</f>
        <v>11.7721</v>
      </c>
      <c r="E24" s="66">
        <f t="shared" si="0"/>
        <v>20</v>
      </c>
      <c r="F24" s="65">
        <f>VLOOKUP($A24,'Return Data'!$B$7:$R$2292,11,0)</f>
        <v>27.012</v>
      </c>
      <c r="G24" s="66">
        <f t="shared" si="1"/>
        <v>14</v>
      </c>
      <c r="H24" s="65">
        <f>VLOOKUP($A24,'Return Data'!$B$7:$R$2292,12,0)</f>
        <v>29.097200000000001</v>
      </c>
      <c r="I24" s="66">
        <f t="shared" si="2"/>
        <v>11</v>
      </c>
      <c r="J24" s="65">
        <f>VLOOKUP($A24,'Return Data'!$B$7:$R$2292,13,0)</f>
        <v>52.9285</v>
      </c>
      <c r="K24" s="66">
        <f t="shared" si="3"/>
        <v>13</v>
      </c>
      <c r="L24" s="65">
        <f>VLOOKUP($A24,'Return Data'!$B$7:$R$2292,17,0)</f>
        <v>27.145800000000001</v>
      </c>
      <c r="M24" s="66">
        <f t="shared" si="4"/>
        <v>6</v>
      </c>
      <c r="N24" s="65">
        <f>VLOOKUP($A24,'Return Data'!$B$7:$R$2292,14,0)</f>
        <v>24.1648</v>
      </c>
      <c r="O24" s="66">
        <f t="shared" si="5"/>
        <v>4</v>
      </c>
      <c r="P24" s="65">
        <f>VLOOKUP($A24,'Return Data'!$B$7:$R$2292,15,0)</f>
        <v>15.4886</v>
      </c>
      <c r="Q24" s="66">
        <f t="shared" si="6"/>
        <v>6</v>
      </c>
      <c r="R24" s="65">
        <f>VLOOKUP($A24,'Return Data'!$B$7:$R$2292,16,0)</f>
        <v>20.371099999999998</v>
      </c>
      <c r="S24" s="67">
        <f t="shared" si="7"/>
        <v>2</v>
      </c>
    </row>
    <row r="25" spans="1:19" x14ac:dyDescent="0.3">
      <c r="A25" s="63" t="s">
        <v>981</v>
      </c>
      <c r="B25" s="64">
        <f>VLOOKUP($A25,'Return Data'!$B$7:$R$2292,3,0)</f>
        <v>44494</v>
      </c>
      <c r="C25" s="65">
        <f>VLOOKUP($A25,'Return Data'!$B$7:$R$2292,4,0)</f>
        <v>42.018999999999998</v>
      </c>
      <c r="D25" s="65">
        <f>VLOOKUP($A25,'Return Data'!$B$7:$R$2292,10,0)</f>
        <v>11.548</v>
      </c>
      <c r="E25" s="66">
        <f t="shared" si="0"/>
        <v>22</v>
      </c>
      <c r="F25" s="65">
        <f>VLOOKUP($A25,'Return Data'!$B$7:$R$2292,11,0)</f>
        <v>25.019300000000001</v>
      </c>
      <c r="G25" s="66">
        <f t="shared" si="1"/>
        <v>22</v>
      </c>
      <c r="H25" s="65">
        <f>VLOOKUP($A25,'Return Data'!$B$7:$R$2292,12,0)</f>
        <v>26.9801</v>
      </c>
      <c r="I25" s="66">
        <f t="shared" si="2"/>
        <v>16</v>
      </c>
      <c r="J25" s="65">
        <f>VLOOKUP($A25,'Return Data'!$B$7:$R$2292,13,0)</f>
        <v>48.687199999999997</v>
      </c>
      <c r="K25" s="66">
        <f t="shared" si="3"/>
        <v>19</v>
      </c>
      <c r="L25" s="65">
        <f>VLOOKUP($A25,'Return Data'!$B$7:$R$2292,17,0)</f>
        <v>22.398399999999999</v>
      </c>
      <c r="M25" s="66">
        <f t="shared" si="4"/>
        <v>24</v>
      </c>
      <c r="N25" s="65">
        <f>VLOOKUP($A25,'Return Data'!$B$7:$R$2292,14,0)</f>
        <v>20.896899999999999</v>
      </c>
      <c r="O25" s="66">
        <f t="shared" si="5"/>
        <v>17</v>
      </c>
      <c r="P25" s="65">
        <f>VLOOKUP($A25,'Return Data'!$B$7:$R$2292,15,0)</f>
        <v>13.6333</v>
      </c>
      <c r="Q25" s="66">
        <f t="shared" si="6"/>
        <v>19</v>
      </c>
      <c r="R25" s="65">
        <f>VLOOKUP($A25,'Return Data'!$B$7:$R$2292,16,0)</f>
        <v>10.784700000000001</v>
      </c>
      <c r="S25" s="67">
        <f t="shared" si="7"/>
        <v>26</v>
      </c>
    </row>
    <row r="26" spans="1:19" x14ac:dyDescent="0.3">
      <c r="A26" s="63" t="s">
        <v>982</v>
      </c>
      <c r="B26" s="64">
        <f>VLOOKUP($A26,'Return Data'!$B$7:$R$2292,3,0)</f>
        <v>44494</v>
      </c>
      <c r="C26" s="65">
        <f>VLOOKUP($A26,'Return Data'!$B$7:$R$2292,4,0)</f>
        <v>47.087213503732201</v>
      </c>
      <c r="D26" s="65">
        <f>VLOOKUP($A26,'Return Data'!$B$7:$R$2292,10,0)</f>
        <v>13.8344</v>
      </c>
      <c r="E26" s="66">
        <f t="shared" si="0"/>
        <v>6</v>
      </c>
      <c r="F26" s="65">
        <f>VLOOKUP($A26,'Return Data'!$B$7:$R$2292,11,0)</f>
        <v>28.328299999999999</v>
      </c>
      <c r="G26" s="66">
        <f t="shared" si="1"/>
        <v>8</v>
      </c>
      <c r="H26" s="65">
        <f>VLOOKUP($A26,'Return Data'!$B$7:$R$2292,12,0)</f>
        <v>26.4071</v>
      </c>
      <c r="I26" s="66">
        <f t="shared" si="2"/>
        <v>18</v>
      </c>
      <c r="J26" s="65">
        <f>VLOOKUP($A26,'Return Data'!$B$7:$R$2292,13,0)</f>
        <v>51.771299999999997</v>
      </c>
      <c r="K26" s="66">
        <f t="shared" si="3"/>
        <v>15</v>
      </c>
      <c r="L26" s="65">
        <f>VLOOKUP($A26,'Return Data'!$B$7:$R$2292,17,0)</f>
        <v>23.021999999999998</v>
      </c>
      <c r="M26" s="66">
        <f t="shared" si="4"/>
        <v>22</v>
      </c>
      <c r="N26" s="65">
        <f>VLOOKUP($A26,'Return Data'!$B$7:$R$2292,14,0)</f>
        <v>22.382300000000001</v>
      </c>
      <c r="O26" s="66">
        <f t="shared" si="5"/>
        <v>8</v>
      </c>
      <c r="P26" s="65">
        <f>VLOOKUP($A26,'Return Data'!$B$7:$R$2292,15,0)</f>
        <v>14.134399999999999</v>
      </c>
      <c r="Q26" s="66">
        <f t="shared" si="6"/>
        <v>15</v>
      </c>
      <c r="R26" s="65">
        <f>VLOOKUP($A26,'Return Data'!$B$7:$R$2292,16,0)</f>
        <v>10.813000000000001</v>
      </c>
      <c r="S26" s="67">
        <f t="shared" si="7"/>
        <v>25</v>
      </c>
    </row>
    <row r="27" spans="1:19" x14ac:dyDescent="0.3">
      <c r="A27" s="63" t="s">
        <v>985</v>
      </c>
      <c r="B27" s="64">
        <f>VLOOKUP($A27,'Return Data'!$B$7:$R$2292,3,0)</f>
        <v>44494</v>
      </c>
      <c r="C27" s="65">
        <f>VLOOKUP($A27,'Return Data'!$B$7:$R$2292,4,0)</f>
        <v>16.233699999999999</v>
      </c>
      <c r="D27" s="65">
        <f>VLOOKUP($A27,'Return Data'!$B$7:$R$2292,10,0)</f>
        <v>12.442</v>
      </c>
      <c r="E27" s="66">
        <f t="shared" si="0"/>
        <v>14</v>
      </c>
      <c r="F27" s="65">
        <f>VLOOKUP($A27,'Return Data'!$B$7:$R$2292,11,0)</f>
        <v>27.598299999999998</v>
      </c>
      <c r="G27" s="66">
        <f t="shared" si="1"/>
        <v>10</v>
      </c>
      <c r="H27" s="65">
        <f>VLOOKUP($A27,'Return Data'!$B$7:$R$2292,12,0)</f>
        <v>30.563199999999998</v>
      </c>
      <c r="I27" s="66">
        <f t="shared" si="2"/>
        <v>7</v>
      </c>
      <c r="J27" s="65">
        <f>VLOOKUP($A27,'Return Data'!$B$7:$R$2292,13,0)</f>
        <v>57.689900000000002</v>
      </c>
      <c r="K27" s="66">
        <f t="shared" si="3"/>
        <v>5</v>
      </c>
      <c r="L27" s="65">
        <f>VLOOKUP($A27,'Return Data'!$B$7:$R$2292,17,0)</f>
        <v>23.831299999999999</v>
      </c>
      <c r="M27" s="66">
        <f t="shared" si="4"/>
        <v>17</v>
      </c>
      <c r="N27" s="65"/>
      <c r="O27" s="66"/>
      <c r="P27" s="65"/>
      <c r="Q27" s="66"/>
      <c r="R27" s="65">
        <f>VLOOKUP($A27,'Return Data'!$B$7:$R$2292,16,0)</f>
        <v>20.3431</v>
      </c>
      <c r="S27" s="67">
        <f t="shared" si="7"/>
        <v>4</v>
      </c>
    </row>
    <row r="28" spans="1:19" x14ac:dyDescent="0.3">
      <c r="A28" s="63" t="s">
        <v>987</v>
      </c>
      <c r="B28" s="64">
        <f>VLOOKUP($A28,'Return Data'!$B$7:$R$2292,3,0)</f>
        <v>44494</v>
      </c>
      <c r="C28" s="65">
        <f>VLOOKUP($A28,'Return Data'!$B$7:$R$2292,4,0)</f>
        <v>81.337000000000003</v>
      </c>
      <c r="D28" s="65">
        <f>VLOOKUP($A28,'Return Data'!$B$7:$R$2292,10,0)</f>
        <v>12.1333</v>
      </c>
      <c r="E28" s="66">
        <f t="shared" si="0"/>
        <v>18</v>
      </c>
      <c r="F28" s="65">
        <f>VLOOKUP($A28,'Return Data'!$B$7:$R$2292,11,0)</f>
        <v>27.130800000000001</v>
      </c>
      <c r="G28" s="66">
        <f t="shared" si="1"/>
        <v>12</v>
      </c>
      <c r="H28" s="65">
        <f>VLOOKUP($A28,'Return Data'!$B$7:$R$2292,12,0)</f>
        <v>28.1402</v>
      </c>
      <c r="I28" s="66">
        <f t="shared" si="2"/>
        <v>14</v>
      </c>
      <c r="J28" s="65">
        <f>VLOOKUP($A28,'Return Data'!$B$7:$R$2292,13,0)</f>
        <v>50.833599999999997</v>
      </c>
      <c r="K28" s="66">
        <f t="shared" si="3"/>
        <v>16</v>
      </c>
      <c r="L28" s="65">
        <f>VLOOKUP($A28,'Return Data'!$B$7:$R$2292,17,0)</f>
        <v>25.560300000000002</v>
      </c>
      <c r="M28" s="66">
        <f t="shared" si="4"/>
        <v>10</v>
      </c>
      <c r="N28" s="65">
        <f>VLOOKUP($A28,'Return Data'!$B$7:$R$2292,14,0)</f>
        <v>21.995899999999999</v>
      </c>
      <c r="O28" s="66">
        <f t="shared" ref="O28:O36" si="8">RANK(N28,N$8:N$36,0)</f>
        <v>10</v>
      </c>
      <c r="P28" s="65">
        <f>VLOOKUP($A28,'Return Data'!$B$7:$R$2292,15,0)</f>
        <v>16.613299999999999</v>
      </c>
      <c r="Q28" s="66">
        <f t="shared" ref="Q28:Q36" si="9">RANK(P28,P$8:P$36,0)</f>
        <v>3</v>
      </c>
      <c r="R28" s="65">
        <f>VLOOKUP($A28,'Return Data'!$B$7:$R$2292,16,0)</f>
        <v>16.706499999999998</v>
      </c>
      <c r="S28" s="67">
        <f t="shared" si="7"/>
        <v>11</v>
      </c>
    </row>
    <row r="29" spans="1:19" x14ac:dyDescent="0.3">
      <c r="A29" s="63" t="s">
        <v>2019</v>
      </c>
      <c r="B29" s="64">
        <f>VLOOKUP($A29,'Return Data'!$B$7:$R$2292,3,0)</f>
        <v>44494</v>
      </c>
      <c r="C29" s="65">
        <f>VLOOKUP($A29,'Return Data'!$B$7:$R$2292,4,0)</f>
        <v>35.456200000000003</v>
      </c>
      <c r="D29" s="65">
        <f>VLOOKUP($A29,'Return Data'!$B$7:$R$2292,10,0)</f>
        <v>12.081200000000001</v>
      </c>
      <c r="E29" s="66">
        <f t="shared" si="0"/>
        <v>19</v>
      </c>
      <c r="F29" s="65">
        <f>VLOOKUP($A29,'Return Data'!$B$7:$R$2292,11,0)</f>
        <v>26.561900000000001</v>
      </c>
      <c r="G29" s="66">
        <f t="shared" si="1"/>
        <v>16</v>
      </c>
      <c r="H29" s="65">
        <f>VLOOKUP($A29,'Return Data'!$B$7:$R$2292,12,0)</f>
        <v>28.2865</v>
      </c>
      <c r="I29" s="66">
        <f t="shared" si="2"/>
        <v>13</v>
      </c>
      <c r="J29" s="65">
        <f>VLOOKUP($A29,'Return Data'!$B$7:$R$2292,13,0)</f>
        <v>52.76</v>
      </c>
      <c r="K29" s="66">
        <f t="shared" si="3"/>
        <v>14</v>
      </c>
      <c r="L29" s="65">
        <f>VLOOKUP($A29,'Return Data'!$B$7:$R$2292,17,0)</f>
        <v>23.819700000000001</v>
      </c>
      <c r="M29" s="66">
        <f t="shared" si="4"/>
        <v>19</v>
      </c>
      <c r="N29" s="65">
        <f>VLOOKUP($A29,'Return Data'!$B$7:$R$2292,14,0)</f>
        <v>20.658200000000001</v>
      </c>
      <c r="O29" s="66">
        <f t="shared" si="8"/>
        <v>21</v>
      </c>
      <c r="P29" s="65">
        <f>VLOOKUP($A29,'Return Data'!$B$7:$R$2292,15,0)</f>
        <v>13.583399999999999</v>
      </c>
      <c r="Q29" s="66">
        <f t="shared" si="9"/>
        <v>20</v>
      </c>
      <c r="R29" s="65">
        <f>VLOOKUP($A29,'Return Data'!$B$7:$R$2292,16,0)</f>
        <v>13.375999999999999</v>
      </c>
      <c r="S29" s="67">
        <f t="shared" si="7"/>
        <v>19</v>
      </c>
    </row>
    <row r="30" spans="1:19" x14ac:dyDescent="0.3">
      <c r="A30" s="63" t="s">
        <v>988</v>
      </c>
      <c r="B30" s="64">
        <f>VLOOKUP($A30,'Return Data'!$B$7:$R$2292,3,0)</f>
        <v>44494</v>
      </c>
      <c r="C30" s="65">
        <f>VLOOKUP($A30,'Return Data'!$B$7:$R$2292,4,0)</f>
        <v>51.739400000000003</v>
      </c>
      <c r="D30" s="65">
        <f>VLOOKUP($A30,'Return Data'!$B$7:$R$2292,10,0)</f>
        <v>15.598100000000001</v>
      </c>
      <c r="E30" s="66">
        <f t="shared" si="0"/>
        <v>1</v>
      </c>
      <c r="F30" s="65">
        <f>VLOOKUP($A30,'Return Data'!$B$7:$R$2292,11,0)</f>
        <v>31.419</v>
      </c>
      <c r="G30" s="66">
        <f t="shared" si="1"/>
        <v>2</v>
      </c>
      <c r="H30" s="65">
        <f>VLOOKUP($A30,'Return Data'!$B$7:$R$2292,12,0)</f>
        <v>34.522599999999997</v>
      </c>
      <c r="I30" s="66">
        <f t="shared" si="2"/>
        <v>2</v>
      </c>
      <c r="J30" s="65">
        <f>VLOOKUP($A30,'Return Data'!$B$7:$R$2292,13,0)</f>
        <v>65.127499999999998</v>
      </c>
      <c r="K30" s="66">
        <f t="shared" si="3"/>
        <v>1</v>
      </c>
      <c r="L30" s="65">
        <f>VLOOKUP($A30,'Return Data'!$B$7:$R$2292,17,0)</f>
        <v>23.824100000000001</v>
      </c>
      <c r="M30" s="66">
        <f t="shared" si="4"/>
        <v>18</v>
      </c>
      <c r="N30" s="65">
        <f>VLOOKUP($A30,'Return Data'!$B$7:$R$2292,14,0)</f>
        <v>19.220700000000001</v>
      </c>
      <c r="O30" s="66">
        <f t="shared" si="8"/>
        <v>23</v>
      </c>
      <c r="P30" s="65">
        <f>VLOOKUP($A30,'Return Data'!$B$7:$R$2292,15,0)</f>
        <v>14.652799999999999</v>
      </c>
      <c r="Q30" s="66">
        <f t="shared" si="9"/>
        <v>11</v>
      </c>
      <c r="R30" s="65">
        <f>VLOOKUP($A30,'Return Data'!$B$7:$R$2292,16,0)</f>
        <v>12.248900000000001</v>
      </c>
      <c r="S30" s="67">
        <f t="shared" si="7"/>
        <v>22</v>
      </c>
    </row>
    <row r="31" spans="1:19" x14ac:dyDescent="0.3">
      <c r="A31" s="63" t="s">
        <v>990</v>
      </c>
      <c r="B31" s="64">
        <f>VLOOKUP($A31,'Return Data'!$B$7:$R$2292,3,0)</f>
        <v>44494</v>
      </c>
      <c r="C31" s="65">
        <f>VLOOKUP($A31,'Return Data'!$B$7:$R$2292,4,0)</f>
        <v>255.11</v>
      </c>
      <c r="D31" s="65">
        <f>VLOOKUP($A31,'Return Data'!$B$7:$R$2292,10,0)</f>
        <v>9.0587</v>
      </c>
      <c r="E31" s="66">
        <f t="shared" si="0"/>
        <v>28</v>
      </c>
      <c r="F31" s="65">
        <f>VLOOKUP($A31,'Return Data'!$B$7:$R$2292,11,0)</f>
        <v>21.736000000000001</v>
      </c>
      <c r="G31" s="66">
        <f t="shared" si="1"/>
        <v>28</v>
      </c>
      <c r="H31" s="65">
        <f>VLOOKUP($A31,'Return Data'!$B$7:$R$2292,12,0)</f>
        <v>22.897200000000002</v>
      </c>
      <c r="I31" s="66">
        <f t="shared" si="2"/>
        <v>27</v>
      </c>
      <c r="J31" s="65">
        <f>VLOOKUP($A31,'Return Data'!$B$7:$R$2292,13,0)</f>
        <v>46.868200000000002</v>
      </c>
      <c r="K31" s="66">
        <f t="shared" si="3"/>
        <v>24</v>
      </c>
      <c r="L31" s="65">
        <f>VLOOKUP($A31,'Return Data'!$B$7:$R$2292,17,0)</f>
        <v>21.948599999999999</v>
      </c>
      <c r="M31" s="66">
        <f t="shared" si="4"/>
        <v>26</v>
      </c>
      <c r="N31" s="65">
        <f>VLOOKUP($A31,'Return Data'!$B$7:$R$2292,14,0)</f>
        <v>19.633800000000001</v>
      </c>
      <c r="O31" s="66">
        <f t="shared" si="8"/>
        <v>22</v>
      </c>
      <c r="P31" s="65">
        <f>VLOOKUP($A31,'Return Data'!$B$7:$R$2292,15,0)</f>
        <v>13.5123</v>
      </c>
      <c r="Q31" s="66">
        <f t="shared" si="9"/>
        <v>22</v>
      </c>
      <c r="R31" s="65">
        <f>VLOOKUP($A31,'Return Data'!$B$7:$R$2292,16,0)</f>
        <v>18.859400000000001</v>
      </c>
      <c r="S31" s="67">
        <f t="shared" si="7"/>
        <v>9</v>
      </c>
    </row>
    <row r="32" spans="1:19" x14ac:dyDescent="0.3">
      <c r="A32" s="63" t="s">
        <v>993</v>
      </c>
      <c r="B32" s="64">
        <f>VLOOKUP($A32,'Return Data'!$B$7:$R$2292,3,0)</f>
        <v>44494</v>
      </c>
      <c r="C32" s="65">
        <f>VLOOKUP($A32,'Return Data'!$B$7:$R$2292,4,0)</f>
        <v>62.6828</v>
      </c>
      <c r="D32" s="65">
        <f>VLOOKUP($A32,'Return Data'!$B$7:$R$2292,10,0)</f>
        <v>11.5152</v>
      </c>
      <c r="E32" s="66">
        <f t="shared" si="0"/>
        <v>23</v>
      </c>
      <c r="F32" s="65">
        <f>VLOOKUP($A32,'Return Data'!$B$7:$R$2292,11,0)</f>
        <v>24.009899999999998</v>
      </c>
      <c r="G32" s="66">
        <f t="shared" si="1"/>
        <v>25</v>
      </c>
      <c r="H32" s="65">
        <f>VLOOKUP($A32,'Return Data'!$B$7:$R$2292,12,0)</f>
        <v>27.620100000000001</v>
      </c>
      <c r="I32" s="66">
        <f t="shared" si="2"/>
        <v>15</v>
      </c>
      <c r="J32" s="65">
        <f>VLOOKUP($A32,'Return Data'!$B$7:$R$2292,13,0)</f>
        <v>55.291499999999999</v>
      </c>
      <c r="K32" s="66">
        <f t="shared" si="3"/>
        <v>9</v>
      </c>
      <c r="L32" s="65">
        <f>VLOOKUP($A32,'Return Data'!$B$7:$R$2292,17,0)</f>
        <v>24.558</v>
      </c>
      <c r="M32" s="66">
        <f t="shared" si="4"/>
        <v>12</v>
      </c>
      <c r="N32" s="65">
        <f>VLOOKUP($A32,'Return Data'!$B$7:$R$2292,14,0)</f>
        <v>22.1812</v>
      </c>
      <c r="O32" s="66">
        <f t="shared" si="8"/>
        <v>9</v>
      </c>
      <c r="P32" s="65">
        <f>VLOOKUP($A32,'Return Data'!$B$7:$R$2292,15,0)</f>
        <v>14.041499999999999</v>
      </c>
      <c r="Q32" s="66">
        <f t="shared" si="9"/>
        <v>16</v>
      </c>
      <c r="R32" s="65">
        <f>VLOOKUP($A32,'Return Data'!$B$7:$R$2292,16,0)</f>
        <v>12.3415</v>
      </c>
      <c r="S32" s="67">
        <f t="shared" si="7"/>
        <v>21</v>
      </c>
    </row>
    <row r="33" spans="1:19" x14ac:dyDescent="0.3">
      <c r="A33" s="63" t="s">
        <v>994</v>
      </c>
      <c r="B33" s="64">
        <f>VLOOKUP($A33,'Return Data'!$B$7:$R$2292,3,0)</f>
        <v>44494</v>
      </c>
      <c r="C33" s="65">
        <f>VLOOKUP($A33,'Return Data'!$B$7:$R$2292,4,0)</f>
        <v>756.48931824646104</v>
      </c>
      <c r="D33" s="65">
        <f>VLOOKUP($A33,'Return Data'!$B$7:$R$2292,10,0)</f>
        <v>13.233000000000001</v>
      </c>
      <c r="E33" s="66">
        <f t="shared" si="0"/>
        <v>10</v>
      </c>
      <c r="F33" s="65">
        <f>VLOOKUP($A33,'Return Data'!$B$7:$R$2292,11,0)</f>
        <v>28.607500000000002</v>
      </c>
      <c r="G33" s="66">
        <f t="shared" si="1"/>
        <v>5</v>
      </c>
      <c r="H33" s="65">
        <f>VLOOKUP($A33,'Return Data'!$B$7:$R$2292,12,0)</f>
        <v>34.2089</v>
      </c>
      <c r="I33" s="66">
        <f t="shared" si="2"/>
        <v>3</v>
      </c>
      <c r="J33" s="65">
        <f>VLOOKUP($A33,'Return Data'!$B$7:$R$2292,13,0)</f>
        <v>59.5548</v>
      </c>
      <c r="K33" s="66">
        <f t="shared" si="3"/>
        <v>4</v>
      </c>
      <c r="L33" s="65">
        <f>VLOOKUP($A33,'Return Data'!$B$7:$R$2292,17,0)</f>
        <v>24.292000000000002</v>
      </c>
      <c r="M33" s="66">
        <f t="shared" si="4"/>
        <v>13</v>
      </c>
      <c r="N33" s="65">
        <f>VLOOKUP($A33,'Return Data'!$B$7:$R$2292,14,0)</f>
        <v>21.831600000000002</v>
      </c>
      <c r="O33" s="66">
        <f t="shared" si="8"/>
        <v>12</v>
      </c>
      <c r="P33" s="65">
        <f>VLOOKUP($A33,'Return Data'!$B$7:$R$2292,15,0)</f>
        <v>14.180099999999999</v>
      </c>
      <c r="Q33" s="66">
        <f t="shared" si="9"/>
        <v>14</v>
      </c>
      <c r="R33" s="65">
        <f>VLOOKUP($A33,'Return Data'!$B$7:$R$2292,16,0)</f>
        <v>20.226500000000001</v>
      </c>
      <c r="S33" s="67">
        <f t="shared" si="7"/>
        <v>6</v>
      </c>
    </row>
    <row r="34" spans="1:19" x14ac:dyDescent="0.3">
      <c r="A34" s="63" t="s">
        <v>997</v>
      </c>
      <c r="B34" s="64">
        <f>VLOOKUP($A34,'Return Data'!$B$7:$R$2292,3,0)</f>
        <v>44494</v>
      </c>
      <c r="C34" s="65">
        <f>VLOOKUP($A34,'Return Data'!$B$7:$R$2292,4,0)</f>
        <v>141.04</v>
      </c>
      <c r="D34" s="65">
        <f>VLOOKUP($A34,'Return Data'!$B$7:$R$2292,10,0)</f>
        <v>9.5258000000000003</v>
      </c>
      <c r="E34" s="66">
        <f t="shared" si="0"/>
        <v>27</v>
      </c>
      <c r="F34" s="65">
        <f>VLOOKUP($A34,'Return Data'!$B$7:$R$2292,11,0)</f>
        <v>23.128900000000002</v>
      </c>
      <c r="G34" s="66">
        <f t="shared" si="1"/>
        <v>26</v>
      </c>
      <c r="H34" s="65">
        <f>VLOOKUP($A34,'Return Data'!$B$7:$R$2292,12,0)</f>
        <v>21.964700000000001</v>
      </c>
      <c r="I34" s="66">
        <f t="shared" si="2"/>
        <v>28</v>
      </c>
      <c r="J34" s="65">
        <f>VLOOKUP($A34,'Return Data'!$B$7:$R$2292,13,0)</f>
        <v>41.454900000000002</v>
      </c>
      <c r="K34" s="66">
        <f t="shared" si="3"/>
        <v>28</v>
      </c>
      <c r="L34" s="65">
        <f>VLOOKUP($A34,'Return Data'!$B$7:$R$2292,17,0)</f>
        <v>19.089700000000001</v>
      </c>
      <c r="M34" s="66">
        <f t="shared" si="4"/>
        <v>27</v>
      </c>
      <c r="N34" s="65">
        <f>VLOOKUP($A34,'Return Data'!$B$7:$R$2292,14,0)</f>
        <v>16.362200000000001</v>
      </c>
      <c r="O34" s="66">
        <f t="shared" si="8"/>
        <v>28</v>
      </c>
      <c r="P34" s="65">
        <f>VLOOKUP($A34,'Return Data'!$B$7:$R$2292,15,0)</f>
        <v>10.1189</v>
      </c>
      <c r="Q34" s="66">
        <f t="shared" si="9"/>
        <v>27</v>
      </c>
      <c r="R34" s="65">
        <f>VLOOKUP($A34,'Return Data'!$B$7:$R$2292,16,0)</f>
        <v>10.430400000000001</v>
      </c>
      <c r="S34" s="67">
        <f t="shared" si="7"/>
        <v>27</v>
      </c>
    </row>
    <row r="35" spans="1:19" x14ac:dyDescent="0.3">
      <c r="A35" s="63" t="s">
        <v>999</v>
      </c>
      <c r="B35" s="64">
        <f>VLOOKUP($A35,'Return Data'!$B$7:$R$2292,3,0)</f>
        <v>44494</v>
      </c>
      <c r="C35" s="65">
        <f>VLOOKUP($A35,'Return Data'!$B$7:$R$2292,4,0)</f>
        <v>17.309999999999999</v>
      </c>
      <c r="D35" s="65">
        <f>VLOOKUP($A35,'Return Data'!$B$7:$R$2292,10,0)</f>
        <v>15.0931</v>
      </c>
      <c r="E35" s="66">
        <f t="shared" si="0"/>
        <v>2</v>
      </c>
      <c r="F35" s="65">
        <f>VLOOKUP($A35,'Return Data'!$B$7:$R$2292,11,0)</f>
        <v>30.052600000000002</v>
      </c>
      <c r="G35" s="66">
        <f t="shared" si="1"/>
        <v>4</v>
      </c>
      <c r="H35" s="65">
        <f>VLOOKUP($A35,'Return Data'!$B$7:$R$2292,12,0)</f>
        <v>30.052600000000002</v>
      </c>
      <c r="I35" s="66">
        <f t="shared" si="2"/>
        <v>10</v>
      </c>
      <c r="J35" s="65">
        <f>VLOOKUP($A35,'Return Data'!$B$7:$R$2292,13,0)</f>
        <v>54.553600000000003</v>
      </c>
      <c r="K35" s="66">
        <f t="shared" si="3"/>
        <v>11</v>
      </c>
      <c r="L35" s="65">
        <f>VLOOKUP($A35,'Return Data'!$B$7:$R$2292,17,0)</f>
        <v>25.978899999999999</v>
      </c>
      <c r="M35" s="66">
        <f t="shared" si="4"/>
        <v>8</v>
      </c>
      <c r="N35" s="65">
        <f>VLOOKUP($A35,'Return Data'!$B$7:$R$2292,14,0)</f>
        <v>21.904399999999999</v>
      </c>
      <c r="O35" s="66">
        <f t="shared" si="8"/>
        <v>11</v>
      </c>
      <c r="P35" s="65">
        <f>VLOOKUP($A35,'Return Data'!$B$7:$R$2292,15,0)</f>
        <v>0</v>
      </c>
      <c r="Q35" s="66">
        <f t="shared" si="9"/>
        <v>28</v>
      </c>
      <c r="R35" s="65">
        <f>VLOOKUP($A35,'Return Data'!$B$7:$R$2292,16,0)</f>
        <v>13.0906</v>
      </c>
      <c r="S35" s="67">
        <f t="shared" si="7"/>
        <v>20</v>
      </c>
    </row>
    <row r="36" spans="1:19" x14ac:dyDescent="0.3">
      <c r="A36" s="63" t="s">
        <v>1916</v>
      </c>
      <c r="B36" s="64">
        <f>VLOOKUP($A36,'Return Data'!$B$7:$R$2292,3,0)</f>
        <v>44494</v>
      </c>
      <c r="C36" s="65">
        <f>VLOOKUP($A36,'Return Data'!$B$7:$R$2292,4,0)</f>
        <v>200.74449999999999</v>
      </c>
      <c r="D36" s="65">
        <f>VLOOKUP($A36,'Return Data'!$B$7:$R$2292,10,0)</f>
        <v>12.945</v>
      </c>
      <c r="E36" s="66">
        <f t="shared" si="0"/>
        <v>11</v>
      </c>
      <c r="F36" s="65">
        <f>VLOOKUP($A36,'Return Data'!$B$7:$R$2292,11,0)</f>
        <v>27.082100000000001</v>
      </c>
      <c r="G36" s="66">
        <f t="shared" si="1"/>
        <v>13</v>
      </c>
      <c r="H36" s="65">
        <f>VLOOKUP($A36,'Return Data'!$B$7:$R$2292,12,0)</f>
        <v>28.686</v>
      </c>
      <c r="I36" s="66">
        <f t="shared" si="2"/>
        <v>12</v>
      </c>
      <c r="J36" s="65">
        <f>VLOOKUP($A36,'Return Data'!$B$7:$R$2292,13,0)</f>
        <v>54.0627</v>
      </c>
      <c r="K36" s="66">
        <f t="shared" si="3"/>
        <v>12</v>
      </c>
      <c r="L36" s="65">
        <f>VLOOKUP($A36,'Return Data'!$B$7:$R$2292,17,0)</f>
        <v>28.1068</v>
      </c>
      <c r="M36" s="66">
        <f t="shared" si="4"/>
        <v>3</v>
      </c>
      <c r="N36" s="65">
        <f>VLOOKUP($A36,'Return Data'!$B$7:$R$2292,14,0)</f>
        <v>22.805700000000002</v>
      </c>
      <c r="O36" s="66">
        <f t="shared" si="8"/>
        <v>6</v>
      </c>
      <c r="P36" s="65">
        <f>VLOOKUP($A36,'Return Data'!$B$7:$R$2292,15,0)</f>
        <v>15.6389</v>
      </c>
      <c r="Q36" s="66">
        <f t="shared" si="9"/>
        <v>5</v>
      </c>
      <c r="R36" s="65">
        <f>VLOOKUP($A36,'Return Data'!$B$7:$R$2292,16,0)</f>
        <v>14.254799999999999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12.290675862068966</v>
      </c>
      <c r="E38" s="74"/>
      <c r="F38" s="75">
        <f>AVERAGE(F8:F36)</f>
        <v>26.668179310344829</v>
      </c>
      <c r="G38" s="74"/>
      <c r="H38" s="75">
        <f>AVERAGE(H8:H36)</f>
        <v>27.810024137931038</v>
      </c>
      <c r="I38" s="74"/>
      <c r="J38" s="75">
        <f>AVERAGE(J8:J36)</f>
        <v>51.867279310344827</v>
      </c>
      <c r="K38" s="74"/>
      <c r="L38" s="75">
        <f>AVERAGE(L8:L36)</f>
        <v>24.186289655172413</v>
      </c>
      <c r="M38" s="74"/>
      <c r="N38" s="75">
        <f>AVERAGE(N8:N36)</f>
        <v>21.205575000000003</v>
      </c>
      <c r="O38" s="74"/>
      <c r="P38" s="75">
        <f>AVERAGE(P8:P36)</f>
        <v>13.808414285714282</v>
      </c>
      <c r="Q38" s="74"/>
      <c r="R38" s="75">
        <f>AVERAGE(R8:R36)</f>
        <v>15.132431034482755</v>
      </c>
      <c r="S38" s="76"/>
    </row>
    <row r="39" spans="1:19" x14ac:dyDescent="0.3">
      <c r="A39" s="73" t="s">
        <v>28</v>
      </c>
      <c r="B39" s="74"/>
      <c r="C39" s="74"/>
      <c r="D39" s="75">
        <f>MIN(D8:D36)</f>
        <v>6.2488000000000001</v>
      </c>
      <c r="E39" s="74"/>
      <c r="F39" s="75">
        <f>MIN(F8:F36)</f>
        <v>20.67</v>
      </c>
      <c r="G39" s="74"/>
      <c r="H39" s="75">
        <f>MIN(H8:H36)</f>
        <v>20.285</v>
      </c>
      <c r="I39" s="74"/>
      <c r="J39" s="75">
        <f>MIN(J8:J36)</f>
        <v>38.485100000000003</v>
      </c>
      <c r="K39" s="74"/>
      <c r="L39" s="75">
        <f>MIN(L8:L36)</f>
        <v>17.479800000000001</v>
      </c>
      <c r="M39" s="74"/>
      <c r="N39" s="75">
        <f>MIN(N8:N36)</f>
        <v>16.362200000000001</v>
      </c>
      <c r="O39" s="74"/>
      <c r="P39" s="75">
        <f>MIN(P8:P36)</f>
        <v>0</v>
      </c>
      <c r="Q39" s="74"/>
      <c r="R39" s="75">
        <f>MIN(R8:R36)</f>
        <v>7.5103</v>
      </c>
      <c r="S39" s="76"/>
    </row>
    <row r="40" spans="1:19" ht="15" thickBot="1" x14ac:dyDescent="0.35">
      <c r="A40" s="77" t="s">
        <v>29</v>
      </c>
      <c r="B40" s="78"/>
      <c r="C40" s="78"/>
      <c r="D40" s="79">
        <f>MAX(D8:D36)</f>
        <v>15.598100000000001</v>
      </c>
      <c r="E40" s="78"/>
      <c r="F40" s="79">
        <f>MAX(F8:F36)</f>
        <v>34.0929</v>
      </c>
      <c r="G40" s="78"/>
      <c r="H40" s="79">
        <f>MAX(H8:H36)</f>
        <v>34.5976</v>
      </c>
      <c r="I40" s="78"/>
      <c r="J40" s="79">
        <f>MAX(J8:J36)</f>
        <v>65.127499999999998</v>
      </c>
      <c r="K40" s="78"/>
      <c r="L40" s="79">
        <f>MAX(L8:L36)</f>
        <v>28.569500000000001</v>
      </c>
      <c r="M40" s="78"/>
      <c r="N40" s="79">
        <f>MAX(N8:N36)</f>
        <v>25.479900000000001</v>
      </c>
      <c r="O40" s="78"/>
      <c r="P40" s="79">
        <f>MAX(P8:P36)</f>
        <v>18.486899999999999</v>
      </c>
      <c r="Q40" s="78"/>
      <c r="R40" s="79">
        <f>MAX(R8:R36)</f>
        <v>20.4361</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44494</v>
      </c>
      <c r="C8" s="65">
        <f>VLOOKUP($A8,'Return Data'!$B$7:$R$2292,4,0)</f>
        <v>37.479300000000002</v>
      </c>
      <c r="D8" s="65">
        <f>VLOOKUP($A8,'Return Data'!$B$7:$R$2292,9,0)</f>
        <v>2.1433</v>
      </c>
      <c r="E8" s="66">
        <f t="shared" ref="E8:E35" si="0">RANK(D8,D$8:D$35,0)</f>
        <v>6</v>
      </c>
      <c r="F8" s="65">
        <f>VLOOKUP($A8,'Return Data'!$B$7:$R$2292,10,0)</f>
        <v>6.1418999999999997</v>
      </c>
      <c r="G8" s="66">
        <f t="shared" ref="G8:G35" si="1">RANK(F8,F$8:F$35,0)</f>
        <v>12</v>
      </c>
      <c r="H8" s="65">
        <f>VLOOKUP($A8,'Return Data'!$B$7:$R$2292,11,0)</f>
        <v>6.4265999999999996</v>
      </c>
      <c r="I8" s="66">
        <f t="shared" ref="I8:I35" si="2">RANK(H8,H$8:H$35,0)</f>
        <v>9</v>
      </c>
      <c r="J8" s="65">
        <f>VLOOKUP($A8,'Return Data'!$B$7:$R$2292,12,0)</f>
        <v>6.1622000000000003</v>
      </c>
      <c r="K8" s="66">
        <f t="shared" ref="K8:K33" si="3">RANK(J8,J$8:J$35,0)</f>
        <v>6</v>
      </c>
      <c r="L8" s="65">
        <f>VLOOKUP($A8,'Return Data'!$B$7:$R$2292,13,0)</f>
        <v>6.4763999999999999</v>
      </c>
      <c r="M8" s="66">
        <f>RANK(L8,L$8:L$35,0)</f>
        <v>6</v>
      </c>
      <c r="N8" s="65">
        <f>VLOOKUP($A8,'Return Data'!$B$7:$R$2292,17,0)</f>
        <v>5.4897</v>
      </c>
      <c r="O8" s="66">
        <f>RANK(N8,N$8:N$35,0)</f>
        <v>24</v>
      </c>
      <c r="P8" s="65">
        <f>VLOOKUP($A8,'Return Data'!$B$7:$R$2292,14,0)</f>
        <v>6.0167000000000002</v>
      </c>
      <c r="Q8" s="66">
        <f>RANK(P8,P$8:P$35,0)</f>
        <v>22</v>
      </c>
      <c r="R8" s="65">
        <f>VLOOKUP($A8,'Return Data'!$B$7:$R$2292,16,0)</f>
        <v>7.7324000000000002</v>
      </c>
      <c r="S8" s="67">
        <f t="shared" ref="S8:S35" si="4">RANK(R8,R$8:R$35,0)</f>
        <v>19</v>
      </c>
    </row>
    <row r="9" spans="1:19" x14ac:dyDescent="0.3">
      <c r="A9" s="82" t="s">
        <v>54</v>
      </c>
      <c r="B9" s="64">
        <f>VLOOKUP($A9,'Return Data'!$B$7:$R$2292,3,0)</f>
        <v>44494</v>
      </c>
      <c r="C9" s="65">
        <f>VLOOKUP($A9,'Return Data'!$B$7:$R$2292,4,0)</f>
        <v>1.4522999999999999</v>
      </c>
      <c r="D9" s="65">
        <f>VLOOKUP($A9,'Return Data'!$B$7:$R$2292,9,0)</f>
        <v>0</v>
      </c>
      <c r="E9" s="66">
        <f t="shared" si="0"/>
        <v>15</v>
      </c>
      <c r="F9" s="65">
        <f>VLOOKUP($A9,'Return Data'!$B$7:$R$2292,10,0)</f>
        <v>0</v>
      </c>
      <c r="G9" s="66">
        <f t="shared" si="1"/>
        <v>27</v>
      </c>
      <c r="H9" s="65">
        <f>VLOOKUP($A9,'Return Data'!$B$7:$R$2292,11,0)</f>
        <v>0</v>
      </c>
      <c r="I9" s="66">
        <f t="shared" si="2"/>
        <v>27</v>
      </c>
      <c r="J9" s="65">
        <f>VLOOKUP($A9,'Return Data'!$B$7:$R$2292,12,0)</f>
        <v>0</v>
      </c>
      <c r="K9" s="66">
        <f t="shared" si="3"/>
        <v>26</v>
      </c>
      <c r="L9" s="65"/>
      <c r="M9" s="66"/>
      <c r="N9" s="65"/>
      <c r="O9" s="66"/>
      <c r="P9" s="65"/>
      <c r="Q9" s="66"/>
      <c r="R9" s="65">
        <f>VLOOKUP($A9,'Return Data'!$B$7:$R$2292,16,0)</f>
        <v>-13.2972</v>
      </c>
      <c r="S9" s="67">
        <f t="shared" si="4"/>
        <v>27</v>
      </c>
    </row>
    <row r="10" spans="1:19" x14ac:dyDescent="0.3">
      <c r="A10" s="82" t="s">
        <v>55</v>
      </c>
      <c r="B10" s="64">
        <f>VLOOKUP($A10,'Return Data'!$B$7:$R$2292,3,0)</f>
        <v>44494</v>
      </c>
      <c r="C10" s="65">
        <f>VLOOKUP($A10,'Return Data'!$B$7:$R$2292,4,0)</f>
        <v>25.795400000000001</v>
      </c>
      <c r="D10" s="65">
        <f>VLOOKUP($A10,'Return Data'!$B$7:$R$2292,9,0)</f>
        <v>-2.0230999999999999</v>
      </c>
      <c r="E10" s="66">
        <f t="shared" si="0"/>
        <v>25</v>
      </c>
      <c r="F10" s="65">
        <f>VLOOKUP($A10,'Return Data'!$B$7:$R$2292,10,0)</f>
        <v>7.6158000000000001</v>
      </c>
      <c r="G10" s="66">
        <f t="shared" si="1"/>
        <v>7</v>
      </c>
      <c r="H10" s="65">
        <f>VLOOKUP($A10,'Return Data'!$B$7:$R$2292,11,0)</f>
        <v>6.3007999999999997</v>
      </c>
      <c r="I10" s="66">
        <f t="shared" si="2"/>
        <v>10</v>
      </c>
      <c r="J10" s="65">
        <f>VLOOKUP($A10,'Return Data'!$B$7:$R$2292,12,0)</f>
        <v>4.9225000000000003</v>
      </c>
      <c r="K10" s="66">
        <f t="shared" si="3"/>
        <v>9</v>
      </c>
      <c r="L10" s="65">
        <f>VLOOKUP($A10,'Return Data'!$B$7:$R$2292,13,0)</f>
        <v>4.4973000000000001</v>
      </c>
      <c r="M10" s="66">
        <f t="shared" ref="M10:M33" si="5">RANK(L10,L$8:L$35,0)</f>
        <v>12</v>
      </c>
      <c r="N10" s="65">
        <f>VLOOKUP($A10,'Return Data'!$B$7:$R$2292,17,0)</f>
        <v>9.1311999999999998</v>
      </c>
      <c r="O10" s="66">
        <f t="shared" ref="O10:O21" si="6">RANK(N10,N$8:N$35,0)</f>
        <v>4</v>
      </c>
      <c r="P10" s="65">
        <f>VLOOKUP($A10,'Return Data'!$B$7:$R$2292,14,0)</f>
        <v>10.459899999999999</v>
      </c>
      <c r="Q10" s="66">
        <f t="shared" ref="Q10:Q21" si="7">RANK(P10,P$8:P$35,0)</f>
        <v>1</v>
      </c>
      <c r="R10" s="65">
        <f>VLOOKUP($A10,'Return Data'!$B$7:$R$2292,16,0)</f>
        <v>9.4276</v>
      </c>
      <c r="S10" s="67">
        <f t="shared" si="4"/>
        <v>3</v>
      </c>
    </row>
    <row r="11" spans="1:19" x14ac:dyDescent="0.3">
      <c r="A11" s="82" t="s">
        <v>56</v>
      </c>
      <c r="B11" s="64">
        <f>VLOOKUP($A11,'Return Data'!$B$7:$R$2292,3,0)</f>
        <v>44494</v>
      </c>
      <c r="C11" s="65">
        <f>VLOOKUP($A11,'Return Data'!$B$7:$R$2292,4,0)</f>
        <v>19.915299999999998</v>
      </c>
      <c r="D11" s="65">
        <f>VLOOKUP($A11,'Return Data'!$B$7:$R$2292,9,0)</f>
        <v>-0.34279999999999999</v>
      </c>
      <c r="E11" s="66">
        <f t="shared" si="0"/>
        <v>18</v>
      </c>
      <c r="F11" s="65">
        <f>VLOOKUP($A11,'Return Data'!$B$7:$R$2292,10,0)</f>
        <v>5.6856</v>
      </c>
      <c r="G11" s="66">
        <f t="shared" si="1"/>
        <v>14</v>
      </c>
      <c r="H11" s="65">
        <f>VLOOKUP($A11,'Return Data'!$B$7:$R$2292,11,0)</f>
        <v>5.5416999999999996</v>
      </c>
      <c r="I11" s="66">
        <f t="shared" si="2"/>
        <v>13</v>
      </c>
      <c r="J11" s="65">
        <f>VLOOKUP($A11,'Return Data'!$B$7:$R$2292,12,0)</f>
        <v>3.3083999999999998</v>
      </c>
      <c r="K11" s="66">
        <f t="shared" si="3"/>
        <v>17</v>
      </c>
      <c r="L11" s="65">
        <f>VLOOKUP($A11,'Return Data'!$B$7:$R$2292,13,0)</f>
        <v>6.3723999999999998</v>
      </c>
      <c r="M11" s="66">
        <f t="shared" si="5"/>
        <v>7</v>
      </c>
      <c r="N11" s="65">
        <f>VLOOKUP($A11,'Return Data'!$B$7:$R$2292,17,0)</f>
        <v>7.1036000000000001</v>
      </c>
      <c r="O11" s="66">
        <f t="shared" si="6"/>
        <v>15</v>
      </c>
      <c r="P11" s="65">
        <f>VLOOKUP($A11,'Return Data'!$B$7:$R$2292,14,0)</f>
        <v>4.5102000000000002</v>
      </c>
      <c r="Q11" s="66">
        <f t="shared" si="7"/>
        <v>24</v>
      </c>
      <c r="R11" s="65">
        <f>VLOOKUP($A11,'Return Data'!$B$7:$R$2292,16,0)</f>
        <v>7.4927999999999999</v>
      </c>
      <c r="S11" s="67">
        <f t="shared" si="4"/>
        <v>23</v>
      </c>
    </row>
    <row r="12" spans="1:19" x14ac:dyDescent="0.3">
      <c r="A12" s="82" t="s">
        <v>57</v>
      </c>
      <c r="B12" s="64">
        <f>VLOOKUP($A12,'Return Data'!$B$7:$R$2292,3,0)</f>
        <v>44494</v>
      </c>
      <c r="C12" s="65">
        <f>VLOOKUP($A12,'Return Data'!$B$7:$R$2292,4,0)</f>
        <v>39.260199999999998</v>
      </c>
      <c r="D12" s="65">
        <f>VLOOKUP($A12,'Return Data'!$B$7:$R$2292,9,0)</f>
        <v>-0.98580000000000001</v>
      </c>
      <c r="E12" s="66">
        <f t="shared" si="0"/>
        <v>20</v>
      </c>
      <c r="F12" s="65">
        <f>VLOOKUP($A12,'Return Data'!$B$7:$R$2292,10,0)</f>
        <v>5.5952999999999999</v>
      </c>
      <c r="G12" s="66">
        <f t="shared" si="1"/>
        <v>16</v>
      </c>
      <c r="H12" s="65">
        <f>VLOOKUP($A12,'Return Data'!$B$7:$R$2292,11,0)</f>
        <v>3.9914000000000001</v>
      </c>
      <c r="I12" s="66">
        <f t="shared" si="2"/>
        <v>24</v>
      </c>
      <c r="J12" s="65">
        <f>VLOOKUP($A12,'Return Data'!$B$7:$R$2292,12,0)</f>
        <v>2.6478000000000002</v>
      </c>
      <c r="K12" s="66">
        <f t="shared" si="3"/>
        <v>23</v>
      </c>
      <c r="L12" s="65">
        <f>VLOOKUP($A12,'Return Data'!$B$7:$R$2292,13,0)</f>
        <v>3.0129999999999999</v>
      </c>
      <c r="M12" s="66">
        <f t="shared" si="5"/>
        <v>21</v>
      </c>
      <c r="N12" s="65">
        <f>VLOOKUP($A12,'Return Data'!$B$7:$R$2292,17,0)</f>
        <v>6.5697000000000001</v>
      </c>
      <c r="O12" s="66">
        <f t="shared" si="6"/>
        <v>19</v>
      </c>
      <c r="P12" s="65">
        <f>VLOOKUP($A12,'Return Data'!$B$7:$R$2292,14,0)</f>
        <v>7.9115000000000002</v>
      </c>
      <c r="Q12" s="66">
        <f t="shared" si="7"/>
        <v>19</v>
      </c>
      <c r="R12" s="65">
        <f>VLOOKUP($A12,'Return Data'!$B$7:$R$2292,16,0)</f>
        <v>8.4566999999999997</v>
      </c>
      <c r="S12" s="67">
        <f t="shared" si="4"/>
        <v>11</v>
      </c>
    </row>
    <row r="13" spans="1:19" x14ac:dyDescent="0.3">
      <c r="A13" s="82" t="s">
        <v>58</v>
      </c>
      <c r="B13" s="64">
        <f>VLOOKUP($A13,'Return Data'!$B$7:$R$2292,3,0)</f>
        <v>44494</v>
      </c>
      <c r="C13" s="65">
        <f>VLOOKUP($A13,'Return Data'!$B$7:$R$2292,4,0)</f>
        <v>25.6813</v>
      </c>
      <c r="D13" s="65">
        <f>VLOOKUP($A13,'Return Data'!$B$7:$R$2292,9,0)</f>
        <v>-1.83E-2</v>
      </c>
      <c r="E13" s="66">
        <f t="shared" si="0"/>
        <v>16</v>
      </c>
      <c r="F13" s="65">
        <f>VLOOKUP($A13,'Return Data'!$B$7:$R$2292,10,0)</f>
        <v>4.22</v>
      </c>
      <c r="G13" s="66">
        <f t="shared" si="1"/>
        <v>24</v>
      </c>
      <c r="H13" s="65">
        <f>VLOOKUP($A13,'Return Data'!$B$7:$R$2292,11,0)</f>
        <v>3.9359000000000002</v>
      </c>
      <c r="I13" s="66">
        <f t="shared" si="2"/>
        <v>25</v>
      </c>
      <c r="J13" s="65">
        <f>VLOOKUP($A13,'Return Data'!$B$7:$R$2292,12,0)</f>
        <v>2.2896999999999998</v>
      </c>
      <c r="K13" s="66">
        <f t="shared" si="3"/>
        <v>25</v>
      </c>
      <c r="L13" s="65">
        <f>VLOOKUP($A13,'Return Data'!$B$7:$R$2292,13,0)</f>
        <v>2.6046</v>
      </c>
      <c r="M13" s="66">
        <f t="shared" si="5"/>
        <v>25</v>
      </c>
      <c r="N13" s="65">
        <f>VLOOKUP($A13,'Return Data'!$B$7:$R$2292,17,0)</f>
        <v>6.4114000000000004</v>
      </c>
      <c r="O13" s="66">
        <f t="shared" si="6"/>
        <v>21</v>
      </c>
      <c r="P13" s="65">
        <f>VLOOKUP($A13,'Return Data'!$B$7:$R$2292,14,0)</f>
        <v>7.9795999999999996</v>
      </c>
      <c r="Q13" s="66">
        <f t="shared" si="7"/>
        <v>17</v>
      </c>
      <c r="R13" s="65">
        <f>VLOOKUP($A13,'Return Data'!$B$7:$R$2292,16,0)</f>
        <v>8.4435000000000002</v>
      </c>
      <c r="S13" s="67">
        <f t="shared" si="4"/>
        <v>12</v>
      </c>
    </row>
    <row r="14" spans="1:19" x14ac:dyDescent="0.3">
      <c r="A14" s="82" t="s">
        <v>59</v>
      </c>
      <c r="B14" s="64">
        <f>VLOOKUP($A14,'Return Data'!$B$7:$R$2292,3,0)</f>
        <v>44494</v>
      </c>
      <c r="C14" s="65">
        <f>VLOOKUP($A14,'Return Data'!$B$7:$R$2292,4,0)</f>
        <v>2793.4953999999998</v>
      </c>
      <c r="D14" s="65">
        <f>VLOOKUP($A14,'Return Data'!$B$7:$R$2292,9,0)</f>
        <v>-0.28410000000000002</v>
      </c>
      <c r="E14" s="66">
        <f t="shared" si="0"/>
        <v>17</v>
      </c>
      <c r="F14" s="65">
        <f>VLOOKUP($A14,'Return Data'!$B$7:$R$2292,10,0)</f>
        <v>7.0762</v>
      </c>
      <c r="G14" s="66">
        <f t="shared" si="1"/>
        <v>8</v>
      </c>
      <c r="H14" s="65">
        <f>VLOOKUP($A14,'Return Data'!$B$7:$R$2292,11,0)</f>
        <v>5.7645999999999997</v>
      </c>
      <c r="I14" s="66">
        <f t="shared" si="2"/>
        <v>12</v>
      </c>
      <c r="J14" s="65">
        <f>VLOOKUP($A14,'Return Data'!$B$7:$R$2292,12,0)</f>
        <v>3.5137999999999998</v>
      </c>
      <c r="K14" s="66">
        <f t="shared" si="3"/>
        <v>16</v>
      </c>
      <c r="L14" s="65">
        <f>VLOOKUP($A14,'Return Data'!$B$7:$R$2292,13,0)</f>
        <v>3.7357</v>
      </c>
      <c r="M14" s="66">
        <f t="shared" si="5"/>
        <v>16</v>
      </c>
      <c r="N14" s="65">
        <f>VLOOKUP($A14,'Return Data'!$B$7:$R$2292,17,0)</f>
        <v>8.3095999999999997</v>
      </c>
      <c r="O14" s="66">
        <f t="shared" si="6"/>
        <v>8</v>
      </c>
      <c r="P14" s="65">
        <f>VLOOKUP($A14,'Return Data'!$B$7:$R$2292,14,0)</f>
        <v>10.132999999999999</v>
      </c>
      <c r="Q14" s="66">
        <f t="shared" si="7"/>
        <v>5</v>
      </c>
      <c r="R14" s="65">
        <f>VLOOKUP($A14,'Return Data'!$B$7:$R$2292,16,0)</f>
        <v>8.74</v>
      </c>
      <c r="S14" s="67">
        <f t="shared" si="4"/>
        <v>9</v>
      </c>
    </row>
    <row r="15" spans="1:19" x14ac:dyDescent="0.3">
      <c r="A15" s="82" t="s">
        <v>61</v>
      </c>
      <c r="B15" s="64">
        <f>VLOOKUP($A15,'Return Data'!$B$7:$R$2292,3,0)</f>
        <v>44494</v>
      </c>
      <c r="C15" s="65">
        <f>VLOOKUP($A15,'Return Data'!$B$7:$R$2292,4,0)</f>
        <v>82.505899999999997</v>
      </c>
      <c r="D15" s="65">
        <f>VLOOKUP($A15,'Return Data'!$B$7:$R$2292,9,0)</f>
        <v>54.491399999999999</v>
      </c>
      <c r="E15" s="66">
        <f t="shared" si="0"/>
        <v>1</v>
      </c>
      <c r="F15" s="65">
        <f>VLOOKUP($A15,'Return Data'!$B$7:$R$2292,10,0)</f>
        <v>30.083300000000001</v>
      </c>
      <c r="G15" s="66">
        <f t="shared" si="1"/>
        <v>2</v>
      </c>
      <c r="H15" s="65">
        <f>VLOOKUP($A15,'Return Data'!$B$7:$R$2292,11,0)</f>
        <v>15.1488</v>
      </c>
      <c r="I15" s="66">
        <f t="shared" si="2"/>
        <v>3</v>
      </c>
      <c r="J15" s="65">
        <f>VLOOKUP($A15,'Return Data'!$B$7:$R$2292,12,0)</f>
        <v>16.7424</v>
      </c>
      <c r="K15" s="66">
        <f t="shared" si="3"/>
        <v>1</v>
      </c>
      <c r="L15" s="65">
        <f>VLOOKUP($A15,'Return Data'!$B$7:$R$2292,13,0)</f>
        <v>17.485499999999998</v>
      </c>
      <c r="M15" s="66">
        <f t="shared" si="5"/>
        <v>1</v>
      </c>
      <c r="N15" s="65">
        <f>VLOOKUP($A15,'Return Data'!$B$7:$R$2292,17,0)</f>
        <v>6.5407999999999999</v>
      </c>
      <c r="O15" s="66">
        <f t="shared" si="6"/>
        <v>20</v>
      </c>
      <c r="P15" s="65">
        <f>VLOOKUP($A15,'Return Data'!$B$7:$R$2292,14,0)</f>
        <v>7.5945</v>
      </c>
      <c r="Q15" s="66">
        <f t="shared" si="7"/>
        <v>20</v>
      </c>
      <c r="R15" s="65">
        <f>VLOOKUP($A15,'Return Data'!$B$7:$R$2292,16,0)</f>
        <v>8.8750999999999998</v>
      </c>
      <c r="S15" s="67">
        <f t="shared" si="4"/>
        <v>7</v>
      </c>
    </row>
    <row r="16" spans="1:19" x14ac:dyDescent="0.3">
      <c r="A16" s="82" t="s">
        <v>62</v>
      </c>
      <c r="B16" s="64">
        <f>VLOOKUP($A16,'Return Data'!$B$7:$R$2292,3,0)</f>
        <v>44494</v>
      </c>
      <c r="C16" s="65">
        <f>VLOOKUP($A16,'Return Data'!$B$7:$R$2292,4,0)</f>
        <v>77.793099999999995</v>
      </c>
      <c r="D16" s="65">
        <f>VLOOKUP($A16,'Return Data'!$B$7:$R$2292,9,0)</f>
        <v>-1.4195</v>
      </c>
      <c r="E16" s="66">
        <f t="shared" si="0"/>
        <v>22</v>
      </c>
      <c r="F16" s="65">
        <f>VLOOKUP($A16,'Return Data'!$B$7:$R$2292,10,0)</f>
        <v>3.8426</v>
      </c>
      <c r="G16" s="66">
        <f t="shared" si="1"/>
        <v>25</v>
      </c>
      <c r="H16" s="65">
        <f>VLOOKUP($A16,'Return Data'!$B$7:$R$2292,11,0)</f>
        <v>15.520099999999999</v>
      </c>
      <c r="I16" s="66">
        <f t="shared" si="2"/>
        <v>2</v>
      </c>
      <c r="J16" s="65">
        <f>VLOOKUP($A16,'Return Data'!$B$7:$R$2292,12,0)</f>
        <v>10.191700000000001</v>
      </c>
      <c r="K16" s="66">
        <f t="shared" si="3"/>
        <v>3</v>
      </c>
      <c r="L16" s="65">
        <f>VLOOKUP($A16,'Return Data'!$B$7:$R$2292,13,0)</f>
        <v>9.0982000000000003</v>
      </c>
      <c r="M16" s="66">
        <f t="shared" si="5"/>
        <v>3</v>
      </c>
      <c r="N16" s="65">
        <f>VLOOKUP($A16,'Return Data'!$B$7:$R$2292,17,0)</f>
        <v>9.4510000000000005</v>
      </c>
      <c r="O16" s="66">
        <f t="shared" si="6"/>
        <v>2</v>
      </c>
      <c r="P16" s="65">
        <f>VLOOKUP($A16,'Return Data'!$B$7:$R$2292,14,0)</f>
        <v>7.9551999999999996</v>
      </c>
      <c r="Q16" s="66">
        <f t="shared" si="7"/>
        <v>18</v>
      </c>
      <c r="R16" s="65">
        <f>VLOOKUP($A16,'Return Data'!$B$7:$R$2292,16,0)</f>
        <v>8.3115000000000006</v>
      </c>
      <c r="S16" s="67">
        <f t="shared" si="4"/>
        <v>15</v>
      </c>
    </row>
    <row r="17" spans="1:19" x14ac:dyDescent="0.3">
      <c r="A17" s="82" t="s">
        <v>63</v>
      </c>
      <c r="B17" s="64">
        <f>VLOOKUP($A17,'Return Data'!$B$7:$R$2292,3,0)</f>
        <v>44494</v>
      </c>
      <c r="C17" s="65">
        <f>VLOOKUP($A17,'Return Data'!$B$7:$R$2292,4,0)</f>
        <v>30.75</v>
      </c>
      <c r="D17" s="65">
        <f>VLOOKUP($A17,'Return Data'!$B$7:$R$2292,9,0)</f>
        <v>-1.9457</v>
      </c>
      <c r="E17" s="66">
        <f t="shared" si="0"/>
        <v>24</v>
      </c>
      <c r="F17" s="65">
        <f>VLOOKUP($A17,'Return Data'!$B$7:$R$2292,10,0)</f>
        <v>4.8352000000000004</v>
      </c>
      <c r="G17" s="66">
        <f t="shared" si="1"/>
        <v>21</v>
      </c>
      <c r="H17" s="65">
        <f>VLOOKUP($A17,'Return Data'!$B$7:$R$2292,11,0)</f>
        <v>4.6820000000000004</v>
      </c>
      <c r="I17" s="66">
        <f t="shared" si="2"/>
        <v>20</v>
      </c>
      <c r="J17" s="65">
        <f>VLOOKUP($A17,'Return Data'!$B$7:$R$2292,12,0)</f>
        <v>2.7267999999999999</v>
      </c>
      <c r="K17" s="66">
        <f t="shared" si="3"/>
        <v>22</v>
      </c>
      <c r="L17" s="65">
        <f>VLOOKUP($A17,'Return Data'!$B$7:$R$2292,13,0)</f>
        <v>2.9485999999999999</v>
      </c>
      <c r="M17" s="66">
        <f t="shared" si="5"/>
        <v>22</v>
      </c>
      <c r="N17" s="65">
        <f>VLOOKUP($A17,'Return Data'!$B$7:$R$2292,17,0)</f>
        <v>6.1723999999999997</v>
      </c>
      <c r="O17" s="66">
        <f t="shared" si="6"/>
        <v>22</v>
      </c>
      <c r="P17" s="65">
        <f>VLOOKUP($A17,'Return Data'!$B$7:$R$2292,14,0)</f>
        <v>8.5040999999999993</v>
      </c>
      <c r="Q17" s="66">
        <f t="shared" si="7"/>
        <v>13</v>
      </c>
      <c r="R17" s="65">
        <f>VLOOKUP($A17,'Return Data'!$B$7:$R$2292,16,0)</f>
        <v>7.6349</v>
      </c>
      <c r="S17" s="67">
        <f t="shared" si="4"/>
        <v>20</v>
      </c>
    </row>
    <row r="18" spans="1:19" x14ac:dyDescent="0.3">
      <c r="A18" s="82" t="s">
        <v>64</v>
      </c>
      <c r="B18" s="64">
        <f>VLOOKUP($A18,'Return Data'!$B$7:$R$2292,3,0)</f>
        <v>44494</v>
      </c>
      <c r="C18" s="65">
        <f>VLOOKUP($A18,'Return Data'!$B$7:$R$2292,4,0)</f>
        <v>30.401499999999999</v>
      </c>
      <c r="D18" s="65">
        <f>VLOOKUP($A18,'Return Data'!$B$7:$R$2292,9,0)</f>
        <v>1.6521999999999999</v>
      </c>
      <c r="E18" s="66">
        <f t="shared" si="0"/>
        <v>10</v>
      </c>
      <c r="F18" s="65">
        <f>VLOOKUP($A18,'Return Data'!$B$7:$R$2292,10,0)</f>
        <v>6.8536999999999999</v>
      </c>
      <c r="G18" s="66">
        <f t="shared" si="1"/>
        <v>9</v>
      </c>
      <c r="H18" s="65">
        <f>VLOOKUP($A18,'Return Data'!$B$7:$R$2292,11,0)</f>
        <v>6.4859</v>
      </c>
      <c r="I18" s="66">
        <f t="shared" si="2"/>
        <v>8</v>
      </c>
      <c r="J18" s="65">
        <f>VLOOKUP($A18,'Return Data'!$B$7:$R$2292,12,0)</f>
        <v>5.9610000000000003</v>
      </c>
      <c r="K18" s="66">
        <f t="shared" si="3"/>
        <v>7</v>
      </c>
      <c r="L18" s="65">
        <f>VLOOKUP($A18,'Return Data'!$B$7:$R$2292,13,0)</f>
        <v>6.0971000000000002</v>
      </c>
      <c r="M18" s="66">
        <f t="shared" si="5"/>
        <v>8</v>
      </c>
      <c r="N18" s="65">
        <f>VLOOKUP($A18,'Return Data'!$B$7:$R$2292,17,0)</f>
        <v>9.6132000000000009</v>
      </c>
      <c r="O18" s="66">
        <f t="shared" si="6"/>
        <v>1</v>
      </c>
      <c r="P18" s="65">
        <f>VLOOKUP($A18,'Return Data'!$B$7:$R$2292,14,0)</f>
        <v>10.176</v>
      </c>
      <c r="Q18" s="66">
        <f t="shared" si="7"/>
        <v>4</v>
      </c>
      <c r="R18" s="65">
        <f>VLOOKUP($A18,'Return Data'!$B$7:$R$2292,16,0)</f>
        <v>10.579000000000001</v>
      </c>
      <c r="S18" s="67">
        <f t="shared" si="4"/>
        <v>1</v>
      </c>
    </row>
    <row r="19" spans="1:19" x14ac:dyDescent="0.3">
      <c r="A19" s="82" t="s">
        <v>65</v>
      </c>
      <c r="B19" s="64">
        <f>VLOOKUP($A19,'Return Data'!$B$7:$R$2292,3,0)</f>
        <v>44494</v>
      </c>
      <c r="C19" s="65">
        <f>VLOOKUP($A19,'Return Data'!$B$7:$R$2292,4,0)</f>
        <v>19.268000000000001</v>
      </c>
      <c r="D19" s="65">
        <f>VLOOKUP($A19,'Return Data'!$B$7:$R$2292,9,0)</f>
        <v>16.3628</v>
      </c>
      <c r="E19" s="66">
        <f t="shared" si="0"/>
        <v>3</v>
      </c>
      <c r="F19" s="65">
        <f>VLOOKUP($A19,'Return Data'!$B$7:$R$2292,10,0)</f>
        <v>9.3995999999999995</v>
      </c>
      <c r="G19" s="66">
        <f t="shared" si="1"/>
        <v>4</v>
      </c>
      <c r="H19" s="65">
        <f>VLOOKUP($A19,'Return Data'!$B$7:$R$2292,11,0)</f>
        <v>8.2094000000000005</v>
      </c>
      <c r="I19" s="66">
        <f t="shared" si="2"/>
        <v>5</v>
      </c>
      <c r="J19" s="65">
        <f>VLOOKUP($A19,'Return Data'!$B$7:$R$2292,12,0)</f>
        <v>6.1939000000000002</v>
      </c>
      <c r="K19" s="66">
        <f t="shared" si="3"/>
        <v>5</v>
      </c>
      <c r="L19" s="65">
        <f>VLOOKUP($A19,'Return Data'!$B$7:$R$2292,13,0)</f>
        <v>6.7812000000000001</v>
      </c>
      <c r="M19" s="66">
        <f t="shared" si="5"/>
        <v>5</v>
      </c>
      <c r="N19" s="65">
        <f>VLOOKUP($A19,'Return Data'!$B$7:$R$2292,17,0)</f>
        <v>8.7507000000000001</v>
      </c>
      <c r="O19" s="66">
        <f t="shared" si="6"/>
        <v>5</v>
      </c>
      <c r="P19" s="65">
        <f>VLOOKUP($A19,'Return Data'!$B$7:$R$2292,14,0)</f>
        <v>8.3630999999999993</v>
      </c>
      <c r="Q19" s="66">
        <f t="shared" si="7"/>
        <v>14</v>
      </c>
      <c r="R19" s="65">
        <f>VLOOKUP($A19,'Return Data'!$B$7:$R$2292,16,0)</f>
        <v>6.7388000000000003</v>
      </c>
      <c r="S19" s="67">
        <f t="shared" si="4"/>
        <v>25</v>
      </c>
    </row>
    <row r="20" spans="1:19" x14ac:dyDescent="0.3">
      <c r="A20" s="82" t="s">
        <v>66</v>
      </c>
      <c r="B20" s="64">
        <f>VLOOKUP($A20,'Return Data'!$B$7:$R$2292,3,0)</f>
        <v>44494</v>
      </c>
      <c r="C20" s="65">
        <f>VLOOKUP($A20,'Return Data'!$B$7:$R$2292,4,0)</f>
        <v>29.8706</v>
      </c>
      <c r="D20" s="65">
        <f>VLOOKUP($A20,'Return Data'!$B$7:$R$2292,9,0)</f>
        <v>1.9742</v>
      </c>
      <c r="E20" s="66">
        <f t="shared" si="0"/>
        <v>8</v>
      </c>
      <c r="F20" s="65">
        <f>VLOOKUP($A20,'Return Data'!$B$7:$R$2292,10,0)</f>
        <v>4.8887</v>
      </c>
      <c r="G20" s="66">
        <f t="shared" si="1"/>
        <v>20</v>
      </c>
      <c r="H20" s="65">
        <f>VLOOKUP($A20,'Return Data'!$B$7:$R$2292,11,0)</f>
        <v>5.3903999999999996</v>
      </c>
      <c r="I20" s="66">
        <f t="shared" si="2"/>
        <v>16</v>
      </c>
      <c r="J20" s="65">
        <f>VLOOKUP($A20,'Return Data'!$B$7:$R$2292,12,0)</f>
        <v>3.2469000000000001</v>
      </c>
      <c r="K20" s="66">
        <f t="shared" si="3"/>
        <v>19</v>
      </c>
      <c r="L20" s="65">
        <f>VLOOKUP($A20,'Return Data'!$B$7:$R$2292,13,0)</f>
        <v>3.3056999999999999</v>
      </c>
      <c r="M20" s="66">
        <f t="shared" si="5"/>
        <v>19</v>
      </c>
      <c r="N20" s="65">
        <f>VLOOKUP($A20,'Return Data'!$B$7:$R$2292,17,0)</f>
        <v>8.3818000000000001</v>
      </c>
      <c r="O20" s="66">
        <f t="shared" si="6"/>
        <v>7</v>
      </c>
      <c r="P20" s="65">
        <f>VLOOKUP($A20,'Return Data'!$B$7:$R$2292,14,0)</f>
        <v>10.444000000000001</v>
      </c>
      <c r="Q20" s="66">
        <f t="shared" si="7"/>
        <v>2</v>
      </c>
      <c r="R20" s="65">
        <f>VLOOKUP($A20,'Return Data'!$B$7:$R$2292,16,0)</f>
        <v>9.282</v>
      </c>
      <c r="S20" s="67">
        <f t="shared" si="4"/>
        <v>4</v>
      </c>
    </row>
    <row r="21" spans="1:19" x14ac:dyDescent="0.3">
      <c r="A21" s="82" t="s">
        <v>67</v>
      </c>
      <c r="B21" s="64">
        <f>VLOOKUP($A21,'Return Data'!$B$7:$R$2292,3,0)</f>
        <v>44494</v>
      </c>
      <c r="C21" s="65">
        <f>VLOOKUP($A21,'Return Data'!$B$7:$R$2292,4,0)</f>
        <v>18.392900000000001</v>
      </c>
      <c r="D21" s="65">
        <f>VLOOKUP($A21,'Return Data'!$B$7:$R$2292,9,0)</f>
        <v>2.097</v>
      </c>
      <c r="E21" s="66">
        <f t="shared" si="0"/>
        <v>7</v>
      </c>
      <c r="F21" s="65">
        <f>VLOOKUP($A21,'Return Data'!$B$7:$R$2292,10,0)</f>
        <v>6.6086</v>
      </c>
      <c r="G21" s="66">
        <f t="shared" si="1"/>
        <v>10</v>
      </c>
      <c r="H21" s="65">
        <f>VLOOKUP($A21,'Return Data'!$B$7:$R$2292,11,0)</f>
        <v>7.9310999999999998</v>
      </c>
      <c r="I21" s="66">
        <f t="shared" si="2"/>
        <v>6</v>
      </c>
      <c r="J21" s="65">
        <f>VLOOKUP($A21,'Return Data'!$B$7:$R$2292,12,0)</f>
        <v>6.9897999999999998</v>
      </c>
      <c r="K21" s="66">
        <f t="shared" si="3"/>
        <v>4</v>
      </c>
      <c r="L21" s="65">
        <f>VLOOKUP($A21,'Return Data'!$B$7:$R$2292,13,0)</f>
        <v>6.8773</v>
      </c>
      <c r="M21" s="66">
        <f t="shared" si="5"/>
        <v>4</v>
      </c>
      <c r="N21" s="65">
        <f>VLOOKUP($A21,'Return Data'!$B$7:$R$2292,17,0)</f>
        <v>7.5315000000000003</v>
      </c>
      <c r="O21" s="66">
        <f t="shared" si="6"/>
        <v>10</v>
      </c>
      <c r="P21" s="65">
        <f>VLOOKUP($A21,'Return Data'!$B$7:$R$2292,14,0)</f>
        <v>8.0767000000000007</v>
      </c>
      <c r="Q21" s="66">
        <f t="shared" si="7"/>
        <v>16</v>
      </c>
      <c r="R21" s="65">
        <f>VLOOKUP($A21,'Return Data'!$B$7:$R$2292,16,0)</f>
        <v>7.5778999999999996</v>
      </c>
      <c r="S21" s="67">
        <f t="shared" si="4"/>
        <v>21</v>
      </c>
    </row>
    <row r="22" spans="1:19" x14ac:dyDescent="0.3">
      <c r="A22" s="82" t="s">
        <v>68</v>
      </c>
      <c r="B22" s="64">
        <f>VLOOKUP($A22,'Return Data'!$B$7:$R$2292,3,0)</f>
        <v>44494</v>
      </c>
      <c r="C22" s="65">
        <f>VLOOKUP($A22,'Return Data'!$B$7:$R$2292,4,0)</f>
        <v>1235.1479999999999</v>
      </c>
      <c r="D22" s="65">
        <f>VLOOKUP($A22,'Return Data'!$B$7:$R$2292,9,0)</f>
        <v>1.9648000000000001</v>
      </c>
      <c r="E22" s="66">
        <f t="shared" si="0"/>
        <v>9</v>
      </c>
      <c r="F22" s="65">
        <f>VLOOKUP($A22,'Return Data'!$B$7:$R$2292,10,0)</f>
        <v>5.4657999999999998</v>
      </c>
      <c r="G22" s="66">
        <f t="shared" si="1"/>
        <v>17</v>
      </c>
      <c r="H22" s="65">
        <f>VLOOKUP($A22,'Return Data'!$B$7:$R$2292,11,0)</f>
        <v>5.4253999999999998</v>
      </c>
      <c r="I22" s="66">
        <f t="shared" si="2"/>
        <v>15</v>
      </c>
      <c r="J22" s="65">
        <f>VLOOKUP($A22,'Return Data'!$B$7:$R$2292,12,0)</f>
        <v>4.7805999999999997</v>
      </c>
      <c r="K22" s="66">
        <f t="shared" si="3"/>
        <v>10</v>
      </c>
      <c r="L22" s="65">
        <f>VLOOKUP($A22,'Return Data'!$B$7:$R$2292,13,0)</f>
        <v>5.1487999999999996</v>
      </c>
      <c r="M22" s="66">
        <f t="shared" si="5"/>
        <v>9</v>
      </c>
      <c r="N22" s="65"/>
      <c r="O22" s="66"/>
      <c r="P22" s="65"/>
      <c r="Q22" s="66"/>
      <c r="R22" s="65">
        <f>VLOOKUP($A22,'Return Data'!$B$7:$R$2292,16,0)</f>
        <v>7.5727000000000002</v>
      </c>
      <c r="S22" s="67">
        <f t="shared" si="4"/>
        <v>22</v>
      </c>
    </row>
    <row r="23" spans="1:19" x14ac:dyDescent="0.3">
      <c r="A23" s="82" t="s">
        <v>69</v>
      </c>
      <c r="B23" s="64">
        <f>VLOOKUP($A23,'Return Data'!$B$7:$R$2292,3,0)</f>
        <v>44494</v>
      </c>
      <c r="C23" s="65">
        <f>VLOOKUP($A23,'Return Data'!$B$7:$R$2292,4,0)</f>
        <v>34.763500000000001</v>
      </c>
      <c r="D23" s="65">
        <f>VLOOKUP($A23,'Return Data'!$B$7:$R$2292,9,0)</f>
        <v>1.5736000000000001</v>
      </c>
      <c r="E23" s="66">
        <f t="shared" si="0"/>
        <v>11</v>
      </c>
      <c r="F23" s="65">
        <f>VLOOKUP($A23,'Return Data'!$B$7:$R$2292,10,0)</f>
        <v>4.5152999999999999</v>
      </c>
      <c r="G23" s="66">
        <f t="shared" si="1"/>
        <v>22</v>
      </c>
      <c r="H23" s="65">
        <f>VLOOKUP($A23,'Return Data'!$B$7:$R$2292,11,0)</f>
        <v>4.4981</v>
      </c>
      <c r="I23" s="66">
        <f t="shared" si="2"/>
        <v>21</v>
      </c>
      <c r="J23" s="65">
        <f>VLOOKUP($A23,'Return Data'!$B$7:$R$2292,12,0)</f>
        <v>4.2533000000000003</v>
      </c>
      <c r="K23" s="66">
        <f t="shared" si="3"/>
        <v>13</v>
      </c>
      <c r="L23" s="65">
        <f>VLOOKUP($A23,'Return Data'!$B$7:$R$2292,13,0)</f>
        <v>3.9714999999999998</v>
      </c>
      <c r="M23" s="66">
        <f t="shared" si="5"/>
        <v>14</v>
      </c>
      <c r="N23" s="65">
        <f>VLOOKUP($A23,'Return Data'!$B$7:$R$2292,17,0)</f>
        <v>6.0705</v>
      </c>
      <c r="O23" s="66">
        <f t="shared" ref="O23:O33" si="8">RANK(N23,N$8:N$35,0)</f>
        <v>23</v>
      </c>
      <c r="P23" s="65">
        <f>VLOOKUP($A23,'Return Data'!$B$7:$R$2292,14,0)</f>
        <v>6.4748999999999999</v>
      </c>
      <c r="Q23" s="66">
        <f t="shared" ref="Q23:Q33" si="9">RANK(P23,P$8:P$35,0)</f>
        <v>21</v>
      </c>
      <c r="R23" s="65">
        <f>VLOOKUP($A23,'Return Data'!$B$7:$R$2292,16,0)</f>
        <v>7.9964000000000004</v>
      </c>
      <c r="S23" s="67">
        <f t="shared" si="4"/>
        <v>17</v>
      </c>
    </row>
    <row r="24" spans="1:19" x14ac:dyDescent="0.3">
      <c r="A24" s="82" t="s">
        <v>70</v>
      </c>
      <c r="B24" s="64">
        <f>VLOOKUP($A24,'Return Data'!$B$7:$R$2292,3,0)</f>
        <v>44494</v>
      </c>
      <c r="C24" s="65">
        <f>VLOOKUP($A24,'Return Data'!$B$7:$R$2292,4,0)</f>
        <v>31.7638</v>
      </c>
      <c r="D24" s="65">
        <f>VLOOKUP($A24,'Return Data'!$B$7:$R$2292,9,0)</f>
        <v>2.3064</v>
      </c>
      <c r="E24" s="66">
        <f t="shared" si="0"/>
        <v>5</v>
      </c>
      <c r="F24" s="65">
        <f>VLOOKUP($A24,'Return Data'!$B$7:$R$2292,10,0)</f>
        <v>8.6426999999999996</v>
      </c>
      <c r="G24" s="66">
        <f t="shared" si="1"/>
        <v>5</v>
      </c>
      <c r="H24" s="65">
        <f>VLOOKUP($A24,'Return Data'!$B$7:$R$2292,11,0)</f>
        <v>7.38</v>
      </c>
      <c r="I24" s="66">
        <f t="shared" si="2"/>
        <v>7</v>
      </c>
      <c r="J24" s="65">
        <f>VLOOKUP($A24,'Return Data'!$B$7:$R$2292,12,0)</f>
        <v>4.5838000000000001</v>
      </c>
      <c r="K24" s="66">
        <f t="shared" si="3"/>
        <v>11</v>
      </c>
      <c r="L24" s="65">
        <f>VLOOKUP($A24,'Return Data'!$B$7:$R$2292,13,0)</f>
        <v>4.9263000000000003</v>
      </c>
      <c r="M24" s="66">
        <f t="shared" si="5"/>
        <v>11</v>
      </c>
      <c r="N24" s="65">
        <f>VLOOKUP($A24,'Return Data'!$B$7:$R$2292,17,0)</f>
        <v>8.5528999999999993</v>
      </c>
      <c r="O24" s="66">
        <f t="shared" si="8"/>
        <v>6</v>
      </c>
      <c r="P24" s="65">
        <f>VLOOKUP($A24,'Return Data'!$B$7:$R$2292,14,0)</f>
        <v>10.289899999999999</v>
      </c>
      <c r="Q24" s="66">
        <f t="shared" si="9"/>
        <v>3</v>
      </c>
      <c r="R24" s="65">
        <f>VLOOKUP($A24,'Return Data'!$B$7:$R$2292,16,0)</f>
        <v>9.5633999999999997</v>
      </c>
      <c r="S24" s="67">
        <f t="shared" si="4"/>
        <v>2</v>
      </c>
    </row>
    <row r="25" spans="1:19" x14ac:dyDescent="0.3">
      <c r="A25" s="82" t="s">
        <v>71</v>
      </c>
      <c r="B25" s="64">
        <f>VLOOKUP($A25,'Return Data'!$B$7:$R$2292,3,0)</f>
        <v>44494</v>
      </c>
      <c r="C25" s="65">
        <f>VLOOKUP($A25,'Return Data'!$B$7:$R$2292,4,0)</f>
        <v>25.2851</v>
      </c>
      <c r="D25" s="65">
        <f>VLOOKUP($A25,'Return Data'!$B$7:$R$2292,9,0)</f>
        <v>1.3426</v>
      </c>
      <c r="E25" s="66">
        <f t="shared" si="0"/>
        <v>13</v>
      </c>
      <c r="F25" s="65">
        <f>VLOOKUP($A25,'Return Data'!$B$7:$R$2292,10,0)</f>
        <v>5.0023999999999997</v>
      </c>
      <c r="G25" s="66">
        <f t="shared" si="1"/>
        <v>18</v>
      </c>
      <c r="H25" s="65">
        <f>VLOOKUP($A25,'Return Data'!$B$7:$R$2292,11,0)</f>
        <v>5.2352999999999996</v>
      </c>
      <c r="I25" s="66">
        <f t="shared" si="2"/>
        <v>17</v>
      </c>
      <c r="J25" s="65">
        <f>VLOOKUP($A25,'Return Data'!$B$7:$R$2292,12,0)</f>
        <v>2.5482</v>
      </c>
      <c r="K25" s="66">
        <f t="shared" si="3"/>
        <v>24</v>
      </c>
      <c r="L25" s="65">
        <f>VLOOKUP($A25,'Return Data'!$B$7:$R$2292,13,0)</f>
        <v>2.6945999999999999</v>
      </c>
      <c r="M25" s="66">
        <f t="shared" si="5"/>
        <v>23</v>
      </c>
      <c r="N25" s="65">
        <f>VLOOKUP($A25,'Return Data'!$B$7:$R$2292,17,0)</f>
        <v>6.9264999999999999</v>
      </c>
      <c r="O25" s="66">
        <f t="shared" si="8"/>
        <v>17</v>
      </c>
      <c r="P25" s="65">
        <f>VLOOKUP($A25,'Return Data'!$B$7:$R$2292,14,0)</f>
        <v>8.9159000000000006</v>
      </c>
      <c r="Q25" s="66">
        <f t="shared" si="9"/>
        <v>10</v>
      </c>
      <c r="R25" s="65">
        <f>VLOOKUP($A25,'Return Data'!$B$7:$R$2292,16,0)</f>
        <v>8.7492999999999999</v>
      </c>
      <c r="S25" s="67">
        <f t="shared" si="4"/>
        <v>8</v>
      </c>
    </row>
    <row r="26" spans="1:19" x14ac:dyDescent="0.3">
      <c r="A26" s="82" t="s">
        <v>72</v>
      </c>
      <c r="B26" s="64">
        <f>VLOOKUP($A26,'Return Data'!$B$7:$R$2292,3,0)</f>
        <v>44494</v>
      </c>
      <c r="C26" s="65">
        <f>VLOOKUP($A26,'Return Data'!$B$7:$R$2292,4,0)</f>
        <v>14.1843</v>
      </c>
      <c r="D26" s="65">
        <f>VLOOKUP($A26,'Return Data'!$B$7:$R$2292,9,0)</f>
        <v>-1.3929</v>
      </c>
      <c r="E26" s="66">
        <f t="shared" si="0"/>
        <v>21</v>
      </c>
      <c r="F26" s="65">
        <f>VLOOKUP($A26,'Return Data'!$B$7:$R$2292,10,0)</f>
        <v>3.6781999999999999</v>
      </c>
      <c r="G26" s="66">
        <f t="shared" si="1"/>
        <v>26</v>
      </c>
      <c r="H26" s="65">
        <f>VLOOKUP($A26,'Return Data'!$B$7:$R$2292,11,0)</f>
        <v>4.0237999999999996</v>
      </c>
      <c r="I26" s="66">
        <f t="shared" si="2"/>
        <v>23</v>
      </c>
      <c r="J26" s="65">
        <f>VLOOKUP($A26,'Return Data'!$B$7:$R$2292,12,0)</f>
        <v>3.7850000000000001</v>
      </c>
      <c r="K26" s="66">
        <f t="shared" si="3"/>
        <v>15</v>
      </c>
      <c r="L26" s="65">
        <f>VLOOKUP($A26,'Return Data'!$B$7:$R$2292,13,0)</f>
        <v>3.4129</v>
      </c>
      <c r="M26" s="66">
        <f t="shared" si="5"/>
        <v>18</v>
      </c>
      <c r="N26" s="65">
        <f>VLOOKUP($A26,'Return Data'!$B$7:$R$2292,17,0)</f>
        <v>7.2828999999999997</v>
      </c>
      <c r="O26" s="66">
        <f t="shared" si="8"/>
        <v>12</v>
      </c>
      <c r="P26" s="65">
        <f>VLOOKUP($A26,'Return Data'!$B$7:$R$2292,14,0)</f>
        <v>9.6983999999999995</v>
      </c>
      <c r="Q26" s="66">
        <f t="shared" si="9"/>
        <v>7</v>
      </c>
      <c r="R26" s="65">
        <f>VLOOKUP($A26,'Return Data'!$B$7:$R$2292,16,0)</f>
        <v>7.9097999999999997</v>
      </c>
      <c r="S26" s="67">
        <f t="shared" si="4"/>
        <v>18</v>
      </c>
    </row>
    <row r="27" spans="1:19" x14ac:dyDescent="0.3">
      <c r="A27" s="82" t="s">
        <v>73</v>
      </c>
      <c r="B27" s="64">
        <f>VLOOKUP($A27,'Return Data'!$B$7:$R$2292,3,0)</f>
        <v>44494</v>
      </c>
      <c r="C27" s="65">
        <f>VLOOKUP($A27,'Return Data'!$B$7:$R$2292,4,0)</f>
        <v>31.377800000000001</v>
      </c>
      <c r="D27" s="65">
        <f>VLOOKUP($A27,'Return Data'!$B$7:$R$2292,9,0)</f>
        <v>-4.0014000000000003</v>
      </c>
      <c r="E27" s="66">
        <f t="shared" si="0"/>
        <v>27</v>
      </c>
      <c r="F27" s="65">
        <f>VLOOKUP($A27,'Return Data'!$B$7:$R$2292,10,0)</f>
        <v>8.2926000000000002</v>
      </c>
      <c r="G27" s="66">
        <f t="shared" si="1"/>
        <v>6</v>
      </c>
      <c r="H27" s="65">
        <f>VLOOKUP($A27,'Return Data'!$B$7:$R$2292,11,0)</f>
        <v>5.2108999999999996</v>
      </c>
      <c r="I27" s="66">
        <f t="shared" si="2"/>
        <v>18</v>
      </c>
      <c r="J27" s="65">
        <f>VLOOKUP($A27,'Return Data'!$B$7:$R$2292,12,0)</f>
        <v>3.2726000000000002</v>
      </c>
      <c r="K27" s="66">
        <f t="shared" si="3"/>
        <v>18</v>
      </c>
      <c r="L27" s="65">
        <f>VLOOKUP($A27,'Return Data'!$B$7:$R$2292,13,0)</f>
        <v>3.649</v>
      </c>
      <c r="M27" s="66">
        <f t="shared" si="5"/>
        <v>17</v>
      </c>
      <c r="N27" s="65">
        <f>VLOOKUP($A27,'Return Data'!$B$7:$R$2292,17,0)</f>
        <v>7.2697000000000003</v>
      </c>
      <c r="O27" s="66">
        <f t="shared" si="8"/>
        <v>13</v>
      </c>
      <c r="P27" s="65">
        <f>VLOOKUP($A27,'Return Data'!$B$7:$R$2292,14,0)</f>
        <v>8.9448000000000008</v>
      </c>
      <c r="Q27" s="66">
        <f t="shared" si="9"/>
        <v>9</v>
      </c>
      <c r="R27" s="65">
        <f>VLOOKUP($A27,'Return Data'!$B$7:$R$2292,16,0)</f>
        <v>8.4117999999999995</v>
      </c>
      <c r="S27" s="67">
        <f t="shared" si="4"/>
        <v>13</v>
      </c>
    </row>
    <row r="28" spans="1:19" x14ac:dyDescent="0.3">
      <c r="A28" s="82" t="s">
        <v>74</v>
      </c>
      <c r="B28" s="64">
        <f>VLOOKUP($A28,'Return Data'!$B$7:$R$2292,3,0)</f>
        <v>44494</v>
      </c>
      <c r="C28" s="65">
        <f>VLOOKUP($A28,'Return Data'!$B$7:$R$2292,4,0)</f>
        <v>2317.4256999999998</v>
      </c>
      <c r="D28" s="65">
        <f>VLOOKUP($A28,'Return Data'!$B$7:$R$2292,9,0)</f>
        <v>1.3888</v>
      </c>
      <c r="E28" s="66">
        <f t="shared" si="0"/>
        <v>12</v>
      </c>
      <c r="F28" s="65">
        <f>VLOOKUP($A28,'Return Data'!$B$7:$R$2292,10,0)</f>
        <v>6.3308999999999997</v>
      </c>
      <c r="G28" s="66">
        <f t="shared" si="1"/>
        <v>11</v>
      </c>
      <c r="H28" s="65">
        <f>VLOOKUP($A28,'Return Data'!$B$7:$R$2292,11,0)</f>
        <v>5.5391000000000004</v>
      </c>
      <c r="I28" s="66">
        <f t="shared" si="2"/>
        <v>14</v>
      </c>
      <c r="J28" s="65">
        <f>VLOOKUP($A28,'Return Data'!$B$7:$R$2292,12,0)</f>
        <v>4.4260999999999999</v>
      </c>
      <c r="K28" s="66">
        <f t="shared" si="3"/>
        <v>12</v>
      </c>
      <c r="L28" s="65">
        <f>VLOOKUP($A28,'Return Data'!$B$7:$R$2292,13,0)</f>
        <v>4.2214999999999998</v>
      </c>
      <c r="M28" s="66">
        <f t="shared" si="5"/>
        <v>13</v>
      </c>
      <c r="N28" s="65">
        <f>VLOOKUP($A28,'Return Data'!$B$7:$R$2292,17,0)</f>
        <v>7.1947999999999999</v>
      </c>
      <c r="O28" s="66">
        <f t="shared" si="8"/>
        <v>14</v>
      </c>
      <c r="P28" s="65">
        <f>VLOOKUP($A28,'Return Data'!$B$7:$R$2292,14,0)</f>
        <v>9.4587000000000003</v>
      </c>
      <c r="Q28" s="66">
        <f t="shared" si="9"/>
        <v>8</v>
      </c>
      <c r="R28" s="65">
        <f>VLOOKUP($A28,'Return Data'!$B$7:$R$2292,16,0)</f>
        <v>8.8795000000000002</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Data'!$B$7:$R$2292,3,0)</f>
        <v>44494</v>
      </c>
      <c r="C30" s="65">
        <f>VLOOKUP($A30,'Return Data'!$B$7:$R$2292,4,0)</f>
        <v>16.821300000000001</v>
      </c>
      <c r="D30" s="65">
        <f>VLOOKUP($A30,'Return Data'!$B$7:$R$2292,9,0)</f>
        <v>-0.64359999999999995</v>
      </c>
      <c r="E30" s="66">
        <f t="shared" si="0"/>
        <v>19</v>
      </c>
      <c r="F30" s="65">
        <f>VLOOKUP($A30,'Return Data'!$B$7:$R$2292,10,0)</f>
        <v>6.0007999999999999</v>
      </c>
      <c r="G30" s="66">
        <f t="shared" si="1"/>
        <v>13</v>
      </c>
      <c r="H30" s="65">
        <f>VLOOKUP($A30,'Return Data'!$B$7:$R$2292,11,0)</f>
        <v>4.4705000000000004</v>
      </c>
      <c r="I30" s="66">
        <f t="shared" si="2"/>
        <v>22</v>
      </c>
      <c r="J30" s="65">
        <f>VLOOKUP($A30,'Return Data'!$B$7:$R$2292,12,0)</f>
        <v>3.9289000000000001</v>
      </c>
      <c r="K30" s="66">
        <f t="shared" si="3"/>
        <v>14</v>
      </c>
      <c r="L30" s="65">
        <f>VLOOKUP($A30,'Return Data'!$B$7:$R$2292,13,0)</f>
        <v>3.8824999999999998</v>
      </c>
      <c r="M30" s="66">
        <f t="shared" si="5"/>
        <v>15</v>
      </c>
      <c r="N30" s="65">
        <f>VLOOKUP($A30,'Return Data'!$B$7:$R$2292,17,0)</f>
        <v>7.0911999999999997</v>
      </c>
      <c r="O30" s="66">
        <f t="shared" si="8"/>
        <v>16</v>
      </c>
      <c r="P30" s="65">
        <f>VLOOKUP($A30,'Return Data'!$B$7:$R$2292,14,0)</f>
        <v>8.5581999999999994</v>
      </c>
      <c r="Q30" s="66">
        <f t="shared" si="9"/>
        <v>12</v>
      </c>
      <c r="R30" s="65">
        <f>VLOOKUP($A30,'Return Data'!$B$7:$R$2292,16,0)</f>
        <v>8.4090000000000007</v>
      </c>
      <c r="S30" s="67">
        <f t="shared" si="4"/>
        <v>14</v>
      </c>
    </row>
    <row r="31" spans="1:19" x14ac:dyDescent="0.3">
      <c r="A31" s="82" t="s">
        <v>78</v>
      </c>
      <c r="B31" s="64">
        <f>VLOOKUP($A31,'Return Data'!$B$7:$R$2292,3,0)</f>
        <v>44494</v>
      </c>
      <c r="C31" s="65">
        <f>VLOOKUP($A31,'Return Data'!$B$7:$R$2292,4,0)</f>
        <v>29.908100000000001</v>
      </c>
      <c r="D31" s="65">
        <f>VLOOKUP($A31,'Return Data'!$B$7:$R$2292,9,0)</f>
        <v>-1.7179</v>
      </c>
      <c r="E31" s="66">
        <f t="shared" si="0"/>
        <v>23</v>
      </c>
      <c r="F31" s="65">
        <f>VLOOKUP($A31,'Return Data'!$B$7:$R$2292,10,0)</f>
        <v>4.4663000000000004</v>
      </c>
      <c r="G31" s="66">
        <f t="shared" si="1"/>
        <v>23</v>
      </c>
      <c r="H31" s="65">
        <f>VLOOKUP($A31,'Return Data'!$B$7:$R$2292,11,0)</f>
        <v>3.8420999999999998</v>
      </c>
      <c r="I31" s="66">
        <f t="shared" si="2"/>
        <v>26</v>
      </c>
      <c r="J31" s="65">
        <f>VLOOKUP($A31,'Return Data'!$B$7:$R$2292,12,0)</f>
        <v>3.1583000000000001</v>
      </c>
      <c r="K31" s="66">
        <f t="shared" si="3"/>
        <v>20</v>
      </c>
      <c r="L31" s="65">
        <f>VLOOKUP($A31,'Return Data'!$B$7:$R$2292,13,0)</f>
        <v>3.032</v>
      </c>
      <c r="M31" s="66">
        <f t="shared" si="5"/>
        <v>20</v>
      </c>
      <c r="N31" s="65">
        <f>VLOOKUP($A31,'Return Data'!$B$7:$R$2292,17,0)</f>
        <v>7.4542000000000002</v>
      </c>
      <c r="O31" s="66">
        <f t="shared" si="8"/>
        <v>11</v>
      </c>
      <c r="P31" s="65">
        <f>VLOOKUP($A31,'Return Data'!$B$7:$R$2292,14,0)</f>
        <v>9.7532999999999994</v>
      </c>
      <c r="Q31" s="66">
        <f t="shared" si="9"/>
        <v>6</v>
      </c>
      <c r="R31" s="65">
        <f>VLOOKUP($A31,'Return Data'!$B$7:$R$2292,16,0)</f>
        <v>8.6702999999999992</v>
      </c>
      <c r="S31" s="67">
        <f t="shared" si="4"/>
        <v>10</v>
      </c>
    </row>
    <row r="32" spans="1:19" x14ac:dyDescent="0.3">
      <c r="A32" s="82" t="s">
        <v>79</v>
      </c>
      <c r="B32" s="64">
        <f>VLOOKUP($A32,'Return Data'!$B$7:$R$2292,3,0)</f>
        <v>44494</v>
      </c>
      <c r="C32" s="65">
        <f>VLOOKUP($A32,'Return Data'!$B$7:$R$2292,4,0)</f>
        <v>36.225000000000001</v>
      </c>
      <c r="D32" s="65">
        <f>VLOOKUP($A32,'Return Data'!$B$7:$R$2292,9,0)</f>
        <v>1.1876</v>
      </c>
      <c r="E32" s="66">
        <f t="shared" si="0"/>
        <v>14</v>
      </c>
      <c r="F32" s="65">
        <f>VLOOKUP($A32,'Return Data'!$B$7:$R$2292,10,0)</f>
        <v>4.9776999999999996</v>
      </c>
      <c r="G32" s="66">
        <f t="shared" si="1"/>
        <v>19</v>
      </c>
      <c r="H32" s="65">
        <f>VLOOKUP($A32,'Return Data'!$B$7:$R$2292,11,0)</f>
        <v>6.0050999999999997</v>
      </c>
      <c r="I32" s="66">
        <f t="shared" si="2"/>
        <v>11</v>
      </c>
      <c r="J32" s="65">
        <f>VLOOKUP($A32,'Return Data'!$B$7:$R$2292,12,0)</f>
        <v>5.5860000000000003</v>
      </c>
      <c r="K32" s="66">
        <f t="shared" si="3"/>
        <v>8</v>
      </c>
      <c r="L32" s="65">
        <f>VLOOKUP($A32,'Return Data'!$B$7:$R$2292,13,0)</f>
        <v>5.1173000000000002</v>
      </c>
      <c r="M32" s="66">
        <f t="shared" si="5"/>
        <v>10</v>
      </c>
      <c r="N32" s="65">
        <f>VLOOKUP($A32,'Return Data'!$B$7:$R$2292,17,0)</f>
        <v>7.7515999999999998</v>
      </c>
      <c r="O32" s="66">
        <f t="shared" si="8"/>
        <v>9</v>
      </c>
      <c r="P32" s="65">
        <f>VLOOKUP($A32,'Return Data'!$B$7:$R$2292,14,0)</f>
        <v>8.3390000000000004</v>
      </c>
      <c r="Q32" s="66">
        <f t="shared" si="9"/>
        <v>15</v>
      </c>
      <c r="R32" s="65">
        <f>VLOOKUP($A32,'Return Data'!$B$7:$R$2292,16,0)</f>
        <v>9.0446000000000009</v>
      </c>
      <c r="S32" s="67">
        <f t="shared" si="4"/>
        <v>5</v>
      </c>
    </row>
    <row r="33" spans="1:19" x14ac:dyDescent="0.3">
      <c r="A33" s="82" t="s">
        <v>80</v>
      </c>
      <c r="B33" s="64">
        <f>VLOOKUP($A33,'Return Data'!$B$7:$R$2292,3,0)</f>
        <v>44494</v>
      </c>
      <c r="C33" s="65">
        <f>VLOOKUP($A33,'Return Data'!$B$7:$R$2292,4,0)</f>
        <v>20.173999999999999</v>
      </c>
      <c r="D33" s="65">
        <f>VLOOKUP($A33,'Return Data'!$B$7:$R$2292,9,0)</f>
        <v>-3.7118000000000002</v>
      </c>
      <c r="E33" s="66">
        <f t="shared" si="0"/>
        <v>26</v>
      </c>
      <c r="F33" s="65">
        <f>VLOOKUP($A33,'Return Data'!$B$7:$R$2292,10,0)</f>
        <v>5.6711</v>
      </c>
      <c r="G33" s="66">
        <f t="shared" si="1"/>
        <v>15</v>
      </c>
      <c r="H33" s="65">
        <f>VLOOKUP($A33,'Return Data'!$B$7:$R$2292,11,0)</f>
        <v>4.8723999999999998</v>
      </c>
      <c r="I33" s="66">
        <f t="shared" si="2"/>
        <v>19</v>
      </c>
      <c r="J33" s="65">
        <f>VLOOKUP($A33,'Return Data'!$B$7:$R$2292,12,0)</f>
        <v>2.8157000000000001</v>
      </c>
      <c r="K33" s="66">
        <f t="shared" si="3"/>
        <v>21</v>
      </c>
      <c r="L33" s="65">
        <f>VLOOKUP($A33,'Return Data'!$B$7:$R$2292,13,0)</f>
        <v>2.6869999999999998</v>
      </c>
      <c r="M33" s="66">
        <f t="shared" si="5"/>
        <v>24</v>
      </c>
      <c r="N33" s="65">
        <f>VLOOKUP($A33,'Return Data'!$B$7:$R$2292,17,0)</f>
        <v>6.9215</v>
      </c>
      <c r="O33" s="66">
        <f t="shared" si="8"/>
        <v>18</v>
      </c>
      <c r="P33" s="65">
        <f>VLOOKUP($A33,'Return Data'!$B$7:$R$2292,14,0)</f>
        <v>8.6965000000000003</v>
      </c>
      <c r="Q33" s="66">
        <f t="shared" si="9"/>
        <v>11</v>
      </c>
      <c r="R33" s="65">
        <f>VLOOKUP($A33,'Return Data'!$B$7:$R$2292,16,0)</f>
        <v>7.3095999999999997</v>
      </c>
      <c r="S33" s="67">
        <f t="shared" si="4"/>
        <v>24</v>
      </c>
    </row>
    <row r="34" spans="1:19" x14ac:dyDescent="0.3">
      <c r="A34" s="82" t="s">
        <v>363</v>
      </c>
      <c r="B34" s="64">
        <f>VLOOKUP($A34,'Return Data'!$B$7:$R$2292,3,0)</f>
        <v>44494</v>
      </c>
      <c r="C34" s="65">
        <f>VLOOKUP($A34,'Return Data'!$B$7:$R$2292,4,0)</f>
        <v>0.3332</v>
      </c>
      <c r="D34" s="65">
        <f>VLOOKUP($A34,'Return Data'!$B$7:$R$2292,9,0)</f>
        <v>10.6973</v>
      </c>
      <c r="E34" s="66">
        <f t="shared" si="0"/>
        <v>4</v>
      </c>
      <c r="F34" s="65">
        <f>VLOOKUP($A34,'Return Data'!$B$7:$R$2292,10,0)</f>
        <v>10.9025</v>
      </c>
      <c r="G34" s="66">
        <f t="shared" si="1"/>
        <v>3</v>
      </c>
      <c r="H34" s="65">
        <f>VLOOKUP($A34,'Return Data'!$B$7:$R$2292,11,0)</f>
        <v>11.200799999999999</v>
      </c>
      <c r="I34" s="66">
        <f t="shared" si="2"/>
        <v>4</v>
      </c>
      <c r="J34" s="65"/>
      <c r="K34" s="66"/>
      <c r="L34" s="65"/>
      <c r="M34" s="66"/>
      <c r="N34" s="65"/>
      <c r="O34" s="66"/>
      <c r="P34" s="65"/>
      <c r="Q34" s="66"/>
      <c r="R34" s="65">
        <f>VLOOKUP($A34,'Return Data'!$B$7:$R$2292,16,0)</f>
        <v>-6.5563000000000002</v>
      </c>
      <c r="S34" s="67">
        <f t="shared" si="4"/>
        <v>26</v>
      </c>
    </row>
    <row r="35" spans="1:19" x14ac:dyDescent="0.3">
      <c r="A35" s="82" t="s">
        <v>81</v>
      </c>
      <c r="B35" s="64">
        <f>VLOOKUP($A35,'Return Data'!$B$7:$R$2292,3,0)</f>
        <v>44494</v>
      </c>
      <c r="C35" s="65">
        <f>VLOOKUP($A35,'Return Data'!$B$7:$R$2292,4,0)</f>
        <v>24.714200000000002</v>
      </c>
      <c r="D35" s="65">
        <f>VLOOKUP($A35,'Return Data'!$B$7:$R$2292,9,0)</f>
        <v>52.461300000000001</v>
      </c>
      <c r="E35" s="66">
        <f t="shared" si="0"/>
        <v>2</v>
      </c>
      <c r="F35" s="65">
        <f>VLOOKUP($A35,'Return Data'!$B$7:$R$2292,10,0)</f>
        <v>40.3705</v>
      </c>
      <c r="G35" s="66">
        <f t="shared" si="1"/>
        <v>1</v>
      </c>
      <c r="H35" s="65">
        <f>VLOOKUP($A35,'Return Data'!$B$7:$R$2292,11,0)</f>
        <v>22.066700000000001</v>
      </c>
      <c r="I35" s="66">
        <f t="shared" si="2"/>
        <v>1</v>
      </c>
      <c r="J35" s="65">
        <f>VLOOKUP($A35,'Return Data'!$B$7:$R$2292,12,0)</f>
        <v>15.312900000000001</v>
      </c>
      <c r="K35" s="66">
        <f>RANK(J35,J$8:J$35,0)</f>
        <v>2</v>
      </c>
      <c r="L35" s="65">
        <f>VLOOKUP($A35,'Return Data'!$B$7:$R$2292,13,0)</f>
        <v>12.0303</v>
      </c>
      <c r="M35" s="66">
        <f>RANK(L35,L$8:L$35,0)</f>
        <v>2</v>
      </c>
      <c r="N35" s="65">
        <f>VLOOKUP($A35,'Return Data'!$B$7:$R$2292,17,0)</f>
        <v>9.2957000000000001</v>
      </c>
      <c r="O35" s="66">
        <f>RANK(N35,N$8:N$35,0)</f>
        <v>3</v>
      </c>
      <c r="P35" s="65">
        <f>VLOOKUP($A35,'Return Data'!$B$7:$R$2292,14,0)</f>
        <v>5.4397000000000002</v>
      </c>
      <c r="Q35" s="66">
        <f>RANK(P35,P$8:P$35,0)</f>
        <v>23</v>
      </c>
      <c r="R35" s="65">
        <f>VLOOKUP($A35,'Return Data'!$B$7:$R$2292,16,0)</f>
        <v>8.0077999999999996</v>
      </c>
      <c r="S35" s="67">
        <f t="shared" si="4"/>
        <v>16</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4.9317185185185179</v>
      </c>
      <c r="E37" s="88"/>
      <c r="F37" s="89">
        <f>AVERAGE(F8:F35)</f>
        <v>8.0430851851851841</v>
      </c>
      <c r="G37" s="88"/>
      <c r="H37" s="89">
        <f>AVERAGE(H8:H35)</f>
        <v>6.8555148148148124</v>
      </c>
      <c r="I37" s="88"/>
      <c r="J37" s="89">
        <f>AVERAGE(J8:J35)</f>
        <v>5.1287807692307679</v>
      </c>
      <c r="K37" s="88"/>
      <c r="L37" s="89">
        <f>AVERAGE(L8:L35)</f>
        <v>5.3626680000000002</v>
      </c>
      <c r="M37" s="88"/>
      <c r="N37" s="89">
        <f>AVERAGE(N8:N35)</f>
        <v>7.552837499999999</v>
      </c>
      <c r="O37" s="88"/>
      <c r="P37" s="89">
        <f>AVERAGE(P8:P35)</f>
        <v>8.4455749999999998</v>
      </c>
      <c r="Q37" s="88"/>
      <c r="R37" s="89">
        <f>AVERAGE(R8:R35)</f>
        <v>7.035662962962963</v>
      </c>
      <c r="S37" s="90"/>
    </row>
    <row r="38" spans="1:19" x14ac:dyDescent="0.3">
      <c r="A38" s="87" t="s">
        <v>28</v>
      </c>
      <c r="B38" s="88"/>
      <c r="C38" s="88"/>
      <c r="D38" s="89">
        <f>MIN(D8:D35)</f>
        <v>-4.0014000000000003</v>
      </c>
      <c r="E38" s="88"/>
      <c r="F38" s="89">
        <f>MIN(F8:F35)</f>
        <v>0</v>
      </c>
      <c r="G38" s="88"/>
      <c r="H38" s="89">
        <f>MIN(H8:H35)</f>
        <v>0</v>
      </c>
      <c r="I38" s="88"/>
      <c r="J38" s="89">
        <f>MIN(J8:J35)</f>
        <v>0</v>
      </c>
      <c r="K38" s="88"/>
      <c r="L38" s="89">
        <f>MIN(L8:L35)</f>
        <v>2.6046</v>
      </c>
      <c r="M38" s="88"/>
      <c r="N38" s="89">
        <f>MIN(N8:N35)</f>
        <v>5.4897</v>
      </c>
      <c r="O38" s="88"/>
      <c r="P38" s="89">
        <f>MIN(P8:P35)</f>
        <v>4.5102000000000002</v>
      </c>
      <c r="Q38" s="88"/>
      <c r="R38" s="89">
        <f>MIN(R8:R35)</f>
        <v>-13.2972</v>
      </c>
      <c r="S38" s="90"/>
    </row>
    <row r="39" spans="1:19" ht="15" thickBot="1" x14ac:dyDescent="0.35">
      <c r="A39" s="91" t="s">
        <v>29</v>
      </c>
      <c r="B39" s="92"/>
      <c r="C39" s="92"/>
      <c r="D39" s="93">
        <f>MAX(D8:D35)</f>
        <v>54.491399999999999</v>
      </c>
      <c r="E39" s="92"/>
      <c r="F39" s="93">
        <f>MAX(F8:F35)</f>
        <v>40.3705</v>
      </c>
      <c r="G39" s="92"/>
      <c r="H39" s="93">
        <f>MAX(H8:H35)</f>
        <v>22.066700000000001</v>
      </c>
      <c r="I39" s="92"/>
      <c r="J39" s="93">
        <f>MAX(J8:J35)</f>
        <v>16.7424</v>
      </c>
      <c r="K39" s="92"/>
      <c r="L39" s="93">
        <f>MAX(L8:L35)</f>
        <v>17.485499999999998</v>
      </c>
      <c r="M39" s="92"/>
      <c r="N39" s="93">
        <f>MAX(N8:N35)</f>
        <v>9.6132000000000009</v>
      </c>
      <c r="O39" s="92"/>
      <c r="P39" s="93">
        <f>MAX(P8:P35)</f>
        <v>10.459899999999999</v>
      </c>
      <c r="Q39" s="92"/>
      <c r="R39" s="93">
        <f>MAX(R8:R35)</f>
        <v>10.579000000000001</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44494</v>
      </c>
      <c r="C8" s="65">
        <f>VLOOKUP($A8,'Return Data'!$B$7:$R$2292,4,0)</f>
        <v>24.694400000000002</v>
      </c>
      <c r="D8" s="65">
        <f>VLOOKUP($A8,'Return Data'!$B$7:$R$2292,9,0)</f>
        <v>1.5325</v>
      </c>
      <c r="E8" s="66">
        <f t="shared" ref="E8:E39" si="0">RANK(D8,D$8:D$39,0)</f>
        <v>8</v>
      </c>
      <c r="F8" s="65">
        <f>VLOOKUP($A8,'Return Data'!$B$7:$R$2292,10,0)</f>
        <v>5.5179</v>
      </c>
      <c r="G8" s="66">
        <f t="shared" ref="G8:G39" si="1">RANK(F8,F$8:F$39,0)</f>
        <v>13</v>
      </c>
      <c r="H8" s="65">
        <f>VLOOKUP($A8,'Return Data'!$B$7:$R$2292,11,0)</f>
        <v>5.827</v>
      </c>
      <c r="I8" s="66">
        <f t="shared" ref="I8:I39" si="2">RANK(H8,H$8:H$39,0)</f>
        <v>12</v>
      </c>
      <c r="J8" s="65">
        <f>VLOOKUP($A8,'Return Data'!$B$7:$R$2292,12,0)</f>
        <v>5.5998000000000001</v>
      </c>
      <c r="K8" s="66">
        <f t="shared" ref="K8:K37" si="3">RANK(J8,J$8:J$39,0)</f>
        <v>8</v>
      </c>
      <c r="L8" s="65">
        <f>VLOOKUP($A8,'Return Data'!$B$7:$R$2292,13,0)</f>
        <v>5.8832000000000004</v>
      </c>
      <c r="M8" s="66">
        <f>RANK(L8,L$8:L$39,0)</f>
        <v>10</v>
      </c>
      <c r="N8" s="65">
        <f>VLOOKUP($A8,'Return Data'!$B$7:$R$2292,17,0)</f>
        <v>4.8925999999999998</v>
      </c>
      <c r="O8" s="66">
        <f>RANK(N8,N$8:N$39,0)</f>
        <v>27</v>
      </c>
      <c r="P8" s="65">
        <f>VLOOKUP($A8,'Return Data'!$B$7:$R$2292,14,0)</f>
        <v>5.4108000000000001</v>
      </c>
      <c r="Q8" s="66">
        <f>RANK(P8,P$8:P$39,0)</f>
        <v>25</v>
      </c>
      <c r="R8" s="65">
        <f>VLOOKUP($A8,'Return Data'!$B$7:$R$2292,16,0)</f>
        <v>7.4650999999999996</v>
      </c>
      <c r="S8" s="67">
        <f t="shared" ref="S8:S39" si="4">RANK(R8,R$8:R$39,0)</f>
        <v>15</v>
      </c>
    </row>
    <row r="9" spans="1:19" x14ac:dyDescent="0.3">
      <c r="A9" s="82" t="s">
        <v>83</v>
      </c>
      <c r="B9" s="64">
        <f>VLOOKUP($A9,'Return Data'!$B$7:$R$2292,3,0)</f>
        <v>44494</v>
      </c>
      <c r="C9" s="65">
        <f>VLOOKUP($A9,'Return Data'!$B$7:$R$2292,4,0)</f>
        <v>35.705399999999997</v>
      </c>
      <c r="D9" s="65">
        <f>VLOOKUP($A9,'Return Data'!$B$7:$R$2292,9,0)</f>
        <v>1.542</v>
      </c>
      <c r="E9" s="66">
        <f t="shared" si="0"/>
        <v>7</v>
      </c>
      <c r="F9" s="65">
        <f>VLOOKUP($A9,'Return Data'!$B$7:$R$2292,10,0)</f>
        <v>5.5338000000000003</v>
      </c>
      <c r="G9" s="66">
        <f t="shared" si="1"/>
        <v>12</v>
      </c>
      <c r="H9" s="65">
        <f>VLOOKUP($A9,'Return Data'!$B$7:$R$2292,11,0)</f>
        <v>5.8365</v>
      </c>
      <c r="I9" s="66">
        <f t="shared" si="2"/>
        <v>11</v>
      </c>
      <c r="J9" s="65">
        <f>VLOOKUP($A9,'Return Data'!$B$7:$R$2292,12,0)</f>
        <v>5.6097999999999999</v>
      </c>
      <c r="K9" s="66">
        <f t="shared" si="3"/>
        <v>7</v>
      </c>
      <c r="L9" s="65">
        <f>VLOOKUP($A9,'Return Data'!$B$7:$R$2292,13,0)</f>
        <v>5.8952</v>
      </c>
      <c r="M9" s="66">
        <f>RANK(L9,L$8:L$39,0)</f>
        <v>9</v>
      </c>
      <c r="N9" s="65">
        <f>VLOOKUP($A9,'Return Data'!$B$7:$R$2292,17,0)</f>
        <v>4.9021999999999997</v>
      </c>
      <c r="O9" s="66">
        <f>RANK(N9,N$8:N$39,0)</f>
        <v>26</v>
      </c>
      <c r="P9" s="65">
        <f>VLOOKUP($A9,'Return Data'!$B$7:$R$2292,14,0)</f>
        <v>5.4172000000000002</v>
      </c>
      <c r="Q9" s="66">
        <f>RANK(P9,P$8:P$39,0)</f>
        <v>24</v>
      </c>
      <c r="R9" s="65">
        <f>VLOOKUP($A9,'Return Data'!$B$7:$R$2292,16,0)</f>
        <v>7.7325999999999997</v>
      </c>
      <c r="S9" s="67">
        <f t="shared" si="4"/>
        <v>14</v>
      </c>
    </row>
    <row r="10" spans="1:19" x14ac:dyDescent="0.3">
      <c r="A10" s="82" t="s">
        <v>84</v>
      </c>
      <c r="B10" s="64">
        <f>VLOOKUP($A10,'Return Data'!$B$7:$R$2292,3,0)</f>
        <v>44494</v>
      </c>
      <c r="C10" s="65">
        <f>VLOOKUP($A10,'Return Data'!$B$7:$R$2292,4,0)</f>
        <v>0.96740000000000004</v>
      </c>
      <c r="D10" s="65">
        <f>VLOOKUP($A10,'Return Data'!$B$7:$R$2292,9,0)</f>
        <v>0</v>
      </c>
      <c r="E10" s="66">
        <f t="shared" si="0"/>
        <v>16</v>
      </c>
      <c r="F10" s="65">
        <f>VLOOKUP($A10,'Return Data'!$B$7:$R$2292,10,0)</f>
        <v>0</v>
      </c>
      <c r="G10" s="66">
        <f t="shared" si="1"/>
        <v>30</v>
      </c>
      <c r="H10" s="65">
        <f>VLOOKUP($A10,'Return Data'!$B$7:$R$2292,11,0)</f>
        <v>0</v>
      </c>
      <c r="I10" s="66">
        <f t="shared" si="2"/>
        <v>30</v>
      </c>
      <c r="J10" s="65">
        <f>VLOOKUP($A10,'Return Data'!$B$7:$R$2292,12,0)</f>
        <v>0</v>
      </c>
      <c r="K10" s="66">
        <f t="shared" si="3"/>
        <v>29</v>
      </c>
      <c r="L10" s="65"/>
      <c r="M10" s="66"/>
      <c r="N10" s="65"/>
      <c r="O10" s="66"/>
      <c r="P10" s="65"/>
      <c r="Q10" s="66"/>
      <c r="R10" s="65">
        <f>VLOOKUP($A10,'Return Data'!$B$7:$R$2292,16,0)</f>
        <v>-13.2943</v>
      </c>
      <c r="S10" s="67">
        <f t="shared" si="4"/>
        <v>30</v>
      </c>
    </row>
    <row r="11" spans="1:19" x14ac:dyDescent="0.3">
      <c r="A11" s="82" t="s">
        <v>85</v>
      </c>
      <c r="B11" s="64">
        <f>VLOOKUP($A11,'Return Data'!$B$7:$R$2292,3,0)</f>
        <v>44494</v>
      </c>
      <c r="C11" s="65">
        <f>VLOOKUP($A11,'Return Data'!$B$7:$R$2292,4,0)</f>
        <v>1.3985000000000001</v>
      </c>
      <c r="D11" s="65">
        <f>VLOOKUP($A11,'Return Data'!$B$7:$R$2292,9,0)</f>
        <v>0</v>
      </c>
      <c r="E11" s="66">
        <f t="shared" si="0"/>
        <v>16</v>
      </c>
      <c r="F11" s="65">
        <f>VLOOKUP($A11,'Return Data'!$B$7:$R$2292,10,0)</f>
        <v>0</v>
      </c>
      <c r="G11" s="66">
        <f t="shared" si="1"/>
        <v>30</v>
      </c>
      <c r="H11" s="65">
        <f>VLOOKUP($A11,'Return Data'!$B$7:$R$2292,11,0)</f>
        <v>0</v>
      </c>
      <c r="I11" s="66">
        <f t="shared" si="2"/>
        <v>30</v>
      </c>
      <c r="J11" s="65">
        <f>VLOOKUP($A11,'Return Data'!$B$7:$R$2292,12,0)</f>
        <v>0</v>
      </c>
      <c r="K11" s="66">
        <f t="shared" si="3"/>
        <v>29</v>
      </c>
      <c r="L11" s="65"/>
      <c r="M11" s="66"/>
      <c r="N11" s="65"/>
      <c r="O11" s="66"/>
      <c r="P11" s="65"/>
      <c r="Q11" s="66"/>
      <c r="R11" s="65">
        <f>VLOOKUP($A11,'Return Data'!$B$7:$R$2292,16,0)</f>
        <v>-13.2956</v>
      </c>
      <c r="S11" s="67">
        <f t="shared" si="4"/>
        <v>31</v>
      </c>
    </row>
    <row r="12" spans="1:19" x14ac:dyDescent="0.3">
      <c r="A12" s="82" t="s">
        <v>86</v>
      </c>
      <c r="B12" s="64">
        <f>VLOOKUP($A12,'Return Data'!$B$7:$R$2292,3,0)</f>
        <v>44494</v>
      </c>
      <c r="C12" s="65">
        <f>VLOOKUP($A12,'Return Data'!$B$7:$R$2292,4,0)</f>
        <v>23.788399999999999</v>
      </c>
      <c r="D12" s="65">
        <f>VLOOKUP($A12,'Return Data'!$B$7:$R$2292,9,0)</f>
        <v>-2.4449000000000001</v>
      </c>
      <c r="E12" s="66">
        <f t="shared" si="0"/>
        <v>27</v>
      </c>
      <c r="F12" s="65">
        <f>VLOOKUP($A12,'Return Data'!$B$7:$R$2292,10,0)</f>
        <v>7.1938000000000004</v>
      </c>
      <c r="G12" s="66">
        <f t="shared" si="1"/>
        <v>7</v>
      </c>
      <c r="H12" s="65">
        <f>VLOOKUP($A12,'Return Data'!$B$7:$R$2292,11,0)</f>
        <v>5.8708</v>
      </c>
      <c r="I12" s="66">
        <f t="shared" si="2"/>
        <v>10</v>
      </c>
      <c r="J12" s="65">
        <f>VLOOKUP($A12,'Return Data'!$B$7:$R$2292,12,0)</f>
        <v>4.4970999999999997</v>
      </c>
      <c r="K12" s="66">
        <f t="shared" si="3"/>
        <v>12</v>
      </c>
      <c r="L12" s="65">
        <f>VLOOKUP($A12,'Return Data'!$B$7:$R$2292,13,0)</f>
        <v>4.0667</v>
      </c>
      <c r="M12" s="66">
        <f t="shared" ref="M12:M37" si="5">RANK(L12,L$8:L$39,0)</f>
        <v>15</v>
      </c>
      <c r="N12" s="65">
        <f>VLOOKUP($A12,'Return Data'!$B$7:$R$2292,17,0)</f>
        <v>8.6606000000000005</v>
      </c>
      <c r="O12" s="66">
        <f t="shared" ref="O12:O25" si="6">RANK(N12,N$8:N$39,0)</f>
        <v>6</v>
      </c>
      <c r="P12" s="65">
        <f>VLOOKUP($A12,'Return Data'!$B$7:$R$2292,14,0)</f>
        <v>9.8587000000000007</v>
      </c>
      <c r="Q12" s="66">
        <f t="shared" ref="Q12:Q25" si="7">RANK(P12,P$8:P$39,0)</f>
        <v>1</v>
      </c>
      <c r="R12" s="65">
        <f>VLOOKUP($A12,'Return Data'!$B$7:$R$2292,16,0)</f>
        <v>8.6000999999999994</v>
      </c>
      <c r="S12" s="67">
        <f t="shared" si="4"/>
        <v>3</v>
      </c>
    </row>
    <row r="13" spans="1:19" x14ac:dyDescent="0.3">
      <c r="A13" s="82" t="s">
        <v>87</v>
      </c>
      <c r="B13" s="64">
        <f>VLOOKUP($A13,'Return Data'!$B$7:$R$2292,3,0)</f>
        <v>44494</v>
      </c>
      <c r="C13" s="65">
        <f>VLOOKUP($A13,'Return Data'!$B$7:$R$2292,4,0)</f>
        <v>18.812200000000001</v>
      </c>
      <c r="D13" s="65">
        <f>VLOOKUP($A13,'Return Data'!$B$7:$R$2292,9,0)</f>
        <v>-0.73809999999999998</v>
      </c>
      <c r="E13" s="66">
        <f t="shared" si="0"/>
        <v>18</v>
      </c>
      <c r="F13" s="65">
        <f>VLOOKUP($A13,'Return Data'!$B$7:$R$2292,10,0)</f>
        <v>5.2975000000000003</v>
      </c>
      <c r="G13" s="66">
        <f t="shared" si="1"/>
        <v>15</v>
      </c>
      <c r="H13" s="65">
        <f>VLOOKUP($A13,'Return Data'!$B$7:$R$2292,11,0)</f>
        <v>5.1725000000000003</v>
      </c>
      <c r="I13" s="66">
        <f t="shared" si="2"/>
        <v>15</v>
      </c>
      <c r="J13" s="65">
        <f>VLOOKUP($A13,'Return Data'!$B$7:$R$2292,12,0)</f>
        <v>2.9506000000000001</v>
      </c>
      <c r="K13" s="66">
        <f t="shared" si="3"/>
        <v>18</v>
      </c>
      <c r="L13" s="65">
        <f>VLOOKUP($A13,'Return Data'!$B$7:$R$2292,13,0)</f>
        <v>6.0063000000000004</v>
      </c>
      <c r="M13" s="66">
        <f t="shared" si="5"/>
        <v>7</v>
      </c>
      <c r="N13" s="65">
        <f>VLOOKUP($A13,'Return Data'!$B$7:$R$2292,17,0)</f>
        <v>6.7293000000000003</v>
      </c>
      <c r="O13" s="66">
        <f t="shared" si="6"/>
        <v>15</v>
      </c>
      <c r="P13" s="65">
        <f>VLOOKUP($A13,'Return Data'!$B$7:$R$2292,14,0)</f>
        <v>4.1097999999999999</v>
      </c>
      <c r="Q13" s="66">
        <f t="shared" si="7"/>
        <v>27</v>
      </c>
      <c r="R13" s="65">
        <f>VLOOKUP($A13,'Return Data'!$B$7:$R$2292,16,0)</f>
        <v>7.0106999999999999</v>
      </c>
      <c r="S13" s="67">
        <f t="shared" si="4"/>
        <v>19</v>
      </c>
    </row>
    <row r="14" spans="1:19" x14ac:dyDescent="0.3">
      <c r="A14" s="82" t="s">
        <v>88</v>
      </c>
      <c r="B14" s="64">
        <f>VLOOKUP($A14,'Return Data'!$B$7:$R$2292,3,0)</f>
        <v>44494</v>
      </c>
      <c r="C14" s="65">
        <f>VLOOKUP($A14,'Return Data'!$B$7:$R$2292,4,0)</f>
        <v>36.5779</v>
      </c>
      <c r="D14" s="65">
        <f>VLOOKUP($A14,'Return Data'!$B$7:$R$2292,9,0)</f>
        <v>-2.2008000000000001</v>
      </c>
      <c r="E14" s="66">
        <f t="shared" si="0"/>
        <v>22</v>
      </c>
      <c r="F14" s="65">
        <f>VLOOKUP($A14,'Return Data'!$B$7:$R$2292,10,0)</f>
        <v>4.2877999999999998</v>
      </c>
      <c r="G14" s="66">
        <f t="shared" si="1"/>
        <v>19</v>
      </c>
      <c r="H14" s="65">
        <f>VLOOKUP($A14,'Return Data'!$B$7:$R$2292,11,0)</f>
        <v>2.6589</v>
      </c>
      <c r="I14" s="66">
        <f t="shared" si="2"/>
        <v>29</v>
      </c>
      <c r="J14" s="65">
        <f>VLOOKUP($A14,'Return Data'!$B$7:$R$2292,12,0)</f>
        <v>1.3137000000000001</v>
      </c>
      <c r="K14" s="66">
        <f t="shared" si="3"/>
        <v>27</v>
      </c>
      <c r="L14" s="65">
        <f>VLOOKUP($A14,'Return Data'!$B$7:$R$2292,13,0)</f>
        <v>1.7089000000000001</v>
      </c>
      <c r="M14" s="66">
        <f t="shared" si="5"/>
        <v>27</v>
      </c>
      <c r="N14" s="65">
        <f>VLOOKUP($A14,'Return Data'!$B$7:$R$2292,17,0)</f>
        <v>5.4664999999999999</v>
      </c>
      <c r="O14" s="66">
        <f t="shared" si="6"/>
        <v>22</v>
      </c>
      <c r="P14" s="65">
        <f>VLOOKUP($A14,'Return Data'!$B$7:$R$2292,14,0)</f>
        <v>6.7752999999999997</v>
      </c>
      <c r="Q14" s="66">
        <f t="shared" si="7"/>
        <v>22</v>
      </c>
      <c r="R14" s="65">
        <f>VLOOKUP($A14,'Return Data'!$B$7:$R$2292,16,0)</f>
        <v>7.8795999999999999</v>
      </c>
      <c r="S14" s="67">
        <f t="shared" si="4"/>
        <v>11</v>
      </c>
    </row>
    <row r="15" spans="1:19" x14ac:dyDescent="0.3">
      <c r="A15" s="82" t="s">
        <v>89</v>
      </c>
      <c r="B15" s="64">
        <f>VLOOKUP($A15,'Return Data'!$B$7:$R$2292,3,0)</f>
        <v>44494</v>
      </c>
      <c r="C15" s="65">
        <f>VLOOKUP($A15,'Return Data'!$B$7:$R$2292,4,0)</f>
        <v>24.2361</v>
      </c>
      <c r="D15" s="65">
        <f>VLOOKUP($A15,'Return Data'!$B$7:$R$2292,9,0)</f>
        <v>-1.0921000000000001</v>
      </c>
      <c r="E15" s="66">
        <f t="shared" si="0"/>
        <v>21</v>
      </c>
      <c r="F15" s="65">
        <f>VLOOKUP($A15,'Return Data'!$B$7:$R$2292,10,0)</f>
        <v>3.1316000000000002</v>
      </c>
      <c r="G15" s="66">
        <f t="shared" si="1"/>
        <v>25</v>
      </c>
      <c r="H15" s="65">
        <f>VLOOKUP($A15,'Return Data'!$B$7:$R$2292,11,0)</f>
        <v>2.8532999999999999</v>
      </c>
      <c r="I15" s="66">
        <f t="shared" si="2"/>
        <v>28</v>
      </c>
      <c r="J15" s="65">
        <f>VLOOKUP($A15,'Return Data'!$B$7:$R$2292,12,0)</f>
        <v>1.2270000000000001</v>
      </c>
      <c r="K15" s="66">
        <f t="shared" si="3"/>
        <v>28</v>
      </c>
      <c r="L15" s="65">
        <f>VLOOKUP($A15,'Return Data'!$B$7:$R$2292,13,0)</f>
        <v>1.5650999999999999</v>
      </c>
      <c r="M15" s="66">
        <f t="shared" si="5"/>
        <v>28</v>
      </c>
      <c r="N15" s="65">
        <f>VLOOKUP($A15,'Return Data'!$B$7:$R$2292,17,0)</f>
        <v>5.4356999999999998</v>
      </c>
      <c r="O15" s="66">
        <f t="shared" si="6"/>
        <v>23</v>
      </c>
      <c r="P15" s="65">
        <f>VLOOKUP($A15,'Return Data'!$B$7:$R$2292,14,0)</f>
        <v>7.0172999999999996</v>
      </c>
      <c r="Q15" s="66">
        <f t="shared" si="7"/>
        <v>20</v>
      </c>
      <c r="R15" s="65">
        <f>VLOOKUP($A15,'Return Data'!$B$7:$R$2292,16,0)</f>
        <v>7.39</v>
      </c>
      <c r="S15" s="67">
        <f t="shared" si="4"/>
        <v>16</v>
      </c>
    </row>
    <row r="16" spans="1:19" x14ac:dyDescent="0.3">
      <c r="A16" s="82" t="s">
        <v>90</v>
      </c>
      <c r="B16" s="64">
        <f>VLOOKUP($A16,'Return Data'!$B$7:$R$2292,3,0)</f>
        <v>44494</v>
      </c>
      <c r="C16" s="65">
        <f>VLOOKUP($A16,'Return Data'!$B$7:$R$2292,4,0)</f>
        <v>2684.9203000000002</v>
      </c>
      <c r="D16" s="65">
        <f>VLOOKUP($A16,'Return Data'!$B$7:$R$2292,9,0)</f>
        <v>-0.92679999999999996</v>
      </c>
      <c r="E16" s="66">
        <f t="shared" si="0"/>
        <v>20</v>
      </c>
      <c r="F16" s="65">
        <f>VLOOKUP($A16,'Return Data'!$B$7:$R$2292,10,0)</f>
        <v>6.4333</v>
      </c>
      <c r="G16" s="66">
        <f t="shared" si="1"/>
        <v>8</v>
      </c>
      <c r="H16" s="65">
        <f>VLOOKUP($A16,'Return Data'!$B$7:$R$2292,11,0)</f>
        <v>5.1292</v>
      </c>
      <c r="I16" s="66">
        <f t="shared" si="2"/>
        <v>16</v>
      </c>
      <c r="J16" s="65">
        <f>VLOOKUP($A16,'Return Data'!$B$7:$R$2292,12,0)</f>
        <v>2.8683000000000001</v>
      </c>
      <c r="K16" s="66">
        <f t="shared" si="3"/>
        <v>19</v>
      </c>
      <c r="L16" s="65">
        <f>VLOOKUP($A16,'Return Data'!$B$7:$R$2292,13,0)</f>
        <v>3.0714000000000001</v>
      </c>
      <c r="M16" s="66">
        <f t="shared" si="5"/>
        <v>19</v>
      </c>
      <c r="N16" s="65">
        <f>VLOOKUP($A16,'Return Data'!$B$7:$R$2292,17,0)</f>
        <v>7.6178999999999997</v>
      </c>
      <c r="O16" s="66">
        <f t="shared" si="6"/>
        <v>9</v>
      </c>
      <c r="P16" s="65">
        <f>VLOOKUP($A16,'Return Data'!$B$7:$R$2292,14,0)</f>
        <v>9.4412000000000003</v>
      </c>
      <c r="Q16" s="66">
        <f t="shared" si="7"/>
        <v>4</v>
      </c>
      <c r="R16" s="65">
        <f>VLOOKUP($A16,'Return Data'!$B$7:$R$2292,16,0)</f>
        <v>7.0617999999999999</v>
      </c>
      <c r="S16" s="67">
        <f t="shared" si="4"/>
        <v>17</v>
      </c>
    </row>
    <row r="17" spans="1:19" x14ac:dyDescent="0.3">
      <c r="A17" s="82" t="s">
        <v>92</v>
      </c>
      <c r="B17" s="64">
        <f>VLOOKUP($A17,'Return Data'!$B$7:$R$2292,3,0)</f>
        <v>44494</v>
      </c>
      <c r="C17" s="65">
        <f>VLOOKUP($A17,'Return Data'!$B$7:$R$2292,4,0)</f>
        <v>77.182100000000005</v>
      </c>
      <c r="D17" s="65">
        <f>VLOOKUP($A17,'Return Data'!$B$7:$R$2292,9,0)</f>
        <v>54.4895</v>
      </c>
      <c r="E17" s="66">
        <f t="shared" si="0"/>
        <v>1</v>
      </c>
      <c r="F17" s="65">
        <f>VLOOKUP($A17,'Return Data'!$B$7:$R$2292,10,0)</f>
        <v>30.082699999999999</v>
      </c>
      <c r="G17" s="66">
        <f t="shared" si="1"/>
        <v>2</v>
      </c>
      <c r="H17" s="65">
        <f>VLOOKUP($A17,'Return Data'!$B$7:$R$2292,11,0)</f>
        <v>15.1485</v>
      </c>
      <c r="I17" s="66">
        <f t="shared" si="2"/>
        <v>2</v>
      </c>
      <c r="J17" s="65">
        <f>VLOOKUP($A17,'Return Data'!$B$7:$R$2292,12,0)</f>
        <v>16.591100000000001</v>
      </c>
      <c r="K17" s="66">
        <f t="shared" si="3"/>
        <v>1</v>
      </c>
      <c r="L17" s="65">
        <f>VLOOKUP($A17,'Return Data'!$B$7:$R$2292,13,0)</f>
        <v>17.127600000000001</v>
      </c>
      <c r="M17" s="66">
        <f t="shared" si="5"/>
        <v>1</v>
      </c>
      <c r="N17" s="65">
        <f>VLOOKUP($A17,'Return Data'!$B$7:$R$2292,17,0)</f>
        <v>5.9355000000000002</v>
      </c>
      <c r="O17" s="66">
        <f t="shared" si="6"/>
        <v>21</v>
      </c>
      <c r="P17" s="65">
        <f>VLOOKUP($A17,'Return Data'!$B$7:$R$2292,14,0)</f>
        <v>6.8646000000000003</v>
      </c>
      <c r="Q17" s="66">
        <f t="shared" si="7"/>
        <v>21</v>
      </c>
      <c r="R17" s="65">
        <f>VLOOKUP($A17,'Return Data'!$B$7:$R$2292,16,0)</f>
        <v>8.641</v>
      </c>
      <c r="S17" s="67">
        <f t="shared" si="4"/>
        <v>2</v>
      </c>
    </row>
    <row r="18" spans="1:19" x14ac:dyDescent="0.3">
      <c r="A18" s="82" t="s">
        <v>93</v>
      </c>
      <c r="B18" s="64">
        <f>VLOOKUP($A18,'Return Data'!$B$7:$R$2292,3,0)</f>
        <v>44494</v>
      </c>
      <c r="C18" s="65">
        <f>VLOOKUP($A18,'Return Data'!$B$7:$R$2292,4,0)</f>
        <v>73.026799999999994</v>
      </c>
      <c r="D18" s="65">
        <f>VLOOKUP($A18,'Return Data'!$B$7:$R$2292,9,0)</f>
        <v>-2.3090999999999999</v>
      </c>
      <c r="E18" s="66">
        <f t="shared" si="0"/>
        <v>23</v>
      </c>
      <c r="F18" s="65">
        <f>VLOOKUP($A18,'Return Data'!$B$7:$R$2292,10,0)</f>
        <v>3.1215999999999999</v>
      </c>
      <c r="G18" s="66">
        <f t="shared" si="1"/>
        <v>26</v>
      </c>
      <c r="H18" s="65">
        <f>VLOOKUP($A18,'Return Data'!$B$7:$R$2292,11,0)</f>
        <v>14.8323</v>
      </c>
      <c r="I18" s="66">
        <f t="shared" si="2"/>
        <v>3</v>
      </c>
      <c r="J18" s="65">
        <f>VLOOKUP($A18,'Return Data'!$B$7:$R$2292,12,0)</f>
        <v>9.6073000000000004</v>
      </c>
      <c r="K18" s="66">
        <f t="shared" si="3"/>
        <v>3</v>
      </c>
      <c r="L18" s="65">
        <f>VLOOKUP($A18,'Return Data'!$B$7:$R$2292,13,0)</f>
        <v>8.4825999999999997</v>
      </c>
      <c r="M18" s="66">
        <f t="shared" si="5"/>
        <v>3</v>
      </c>
      <c r="N18" s="65">
        <f>VLOOKUP($A18,'Return Data'!$B$7:$R$2292,17,0)</f>
        <v>8.7219999999999995</v>
      </c>
      <c r="O18" s="66">
        <f t="shared" si="6"/>
        <v>2</v>
      </c>
      <c r="P18" s="65">
        <f>VLOOKUP($A18,'Return Data'!$B$7:$R$2292,14,0)</f>
        <v>7.2676999999999996</v>
      </c>
      <c r="Q18" s="66">
        <f t="shared" si="7"/>
        <v>17</v>
      </c>
      <c r="R18" s="65">
        <f>VLOOKUP($A18,'Return Data'!$B$7:$R$2292,16,0)</f>
        <v>8.4502000000000006</v>
      </c>
      <c r="S18" s="67">
        <f t="shared" si="4"/>
        <v>5</v>
      </c>
    </row>
    <row r="19" spans="1:19" x14ac:dyDescent="0.3">
      <c r="A19" s="82" t="s">
        <v>94</v>
      </c>
      <c r="B19" s="64">
        <f>VLOOKUP($A19,'Return Data'!$B$7:$R$2292,3,0)</f>
        <v>44494</v>
      </c>
      <c r="C19" s="65">
        <f>VLOOKUP($A19,'Return Data'!$B$7:$R$2292,4,0)</f>
        <v>73.026799999999994</v>
      </c>
      <c r="D19" s="65">
        <f>VLOOKUP($A19,'Return Data'!$B$7:$R$2292,9,0)</f>
        <v>-2.3090999999999999</v>
      </c>
      <c r="E19" s="66">
        <f t="shared" si="0"/>
        <v>23</v>
      </c>
      <c r="F19" s="65">
        <f>VLOOKUP($A19,'Return Data'!$B$7:$R$2292,10,0)</f>
        <v>3.1215999999999999</v>
      </c>
      <c r="G19" s="66">
        <f t="shared" si="1"/>
        <v>26</v>
      </c>
      <c r="H19" s="65">
        <f>VLOOKUP($A19,'Return Data'!$B$7:$R$2292,11,0)</f>
        <v>14.8323</v>
      </c>
      <c r="I19" s="66">
        <f t="shared" si="2"/>
        <v>3</v>
      </c>
      <c r="J19" s="65">
        <f>VLOOKUP($A19,'Return Data'!$B$7:$R$2292,12,0)</f>
        <v>9.6073000000000004</v>
      </c>
      <c r="K19" s="66">
        <f t="shared" si="3"/>
        <v>3</v>
      </c>
      <c r="L19" s="65">
        <f>VLOOKUP($A19,'Return Data'!$B$7:$R$2292,13,0)</f>
        <v>8.4825999999999997</v>
      </c>
      <c r="M19" s="66">
        <f t="shared" si="5"/>
        <v>3</v>
      </c>
      <c r="N19" s="65">
        <f>VLOOKUP($A19,'Return Data'!$B$7:$R$2292,17,0)</f>
        <v>8.7219999999999995</v>
      </c>
      <c r="O19" s="66">
        <f t="shared" si="6"/>
        <v>2</v>
      </c>
      <c r="P19" s="65">
        <f>VLOOKUP($A19,'Return Data'!$B$7:$R$2292,14,0)</f>
        <v>7.2676999999999996</v>
      </c>
      <c r="Q19" s="66">
        <f t="shared" si="7"/>
        <v>17</v>
      </c>
      <c r="R19" s="65">
        <f>VLOOKUP($A19,'Return Data'!$B$7:$R$2292,16,0)</f>
        <v>8.4502000000000006</v>
      </c>
      <c r="S19" s="67">
        <f t="shared" si="4"/>
        <v>5</v>
      </c>
    </row>
    <row r="20" spans="1:19" x14ac:dyDescent="0.3">
      <c r="A20" s="82" t="s">
        <v>95</v>
      </c>
      <c r="B20" s="64">
        <f>VLOOKUP($A20,'Return Data'!$B$7:$R$2292,3,0)</f>
        <v>44494</v>
      </c>
      <c r="C20" s="65">
        <f>VLOOKUP($A20,'Return Data'!$B$7:$R$2292,4,0)</f>
        <v>73.026799999999994</v>
      </c>
      <c r="D20" s="65">
        <f>VLOOKUP($A20,'Return Data'!$B$7:$R$2292,9,0)</f>
        <v>-2.3090999999999999</v>
      </c>
      <c r="E20" s="66">
        <f t="shared" si="0"/>
        <v>23</v>
      </c>
      <c r="F20" s="65">
        <f>VLOOKUP($A20,'Return Data'!$B$7:$R$2292,10,0)</f>
        <v>3.1215999999999999</v>
      </c>
      <c r="G20" s="66">
        <f t="shared" si="1"/>
        <v>26</v>
      </c>
      <c r="H20" s="65">
        <f>VLOOKUP($A20,'Return Data'!$B$7:$R$2292,11,0)</f>
        <v>14.8323</v>
      </c>
      <c r="I20" s="66">
        <f t="shared" si="2"/>
        <v>3</v>
      </c>
      <c r="J20" s="65">
        <f>VLOOKUP($A20,'Return Data'!$B$7:$R$2292,12,0)</f>
        <v>9.6073000000000004</v>
      </c>
      <c r="K20" s="66">
        <f t="shared" si="3"/>
        <v>3</v>
      </c>
      <c r="L20" s="65">
        <f>VLOOKUP($A20,'Return Data'!$B$7:$R$2292,13,0)</f>
        <v>8.4825999999999997</v>
      </c>
      <c r="M20" s="66">
        <f t="shared" si="5"/>
        <v>3</v>
      </c>
      <c r="N20" s="65">
        <f>VLOOKUP($A20,'Return Data'!$B$7:$R$2292,17,0)</f>
        <v>8.7219999999999995</v>
      </c>
      <c r="O20" s="66">
        <f t="shared" si="6"/>
        <v>2</v>
      </c>
      <c r="P20" s="65">
        <f>VLOOKUP($A20,'Return Data'!$B$7:$R$2292,14,0)</f>
        <v>7.2676999999999996</v>
      </c>
      <c r="Q20" s="66">
        <f t="shared" si="7"/>
        <v>17</v>
      </c>
      <c r="R20" s="65">
        <f>VLOOKUP($A20,'Return Data'!$B$7:$R$2292,16,0)</f>
        <v>8.4502000000000006</v>
      </c>
      <c r="S20" s="67">
        <f t="shared" si="4"/>
        <v>5</v>
      </c>
    </row>
    <row r="21" spans="1:19" x14ac:dyDescent="0.3">
      <c r="A21" s="82" t="s">
        <v>96</v>
      </c>
      <c r="B21" s="64">
        <f>VLOOKUP($A21,'Return Data'!$B$7:$R$2292,3,0)</f>
        <v>44494</v>
      </c>
      <c r="C21" s="65">
        <f>VLOOKUP($A21,'Return Data'!$B$7:$R$2292,4,0)</f>
        <v>28.739799999999999</v>
      </c>
      <c r="D21" s="65">
        <f>VLOOKUP($A21,'Return Data'!$B$7:$R$2292,9,0)</f>
        <v>-2.7303000000000002</v>
      </c>
      <c r="E21" s="66">
        <f t="shared" si="0"/>
        <v>29</v>
      </c>
      <c r="F21" s="65">
        <f>VLOOKUP($A21,'Return Data'!$B$7:$R$2292,10,0)</f>
        <v>4.0393999999999997</v>
      </c>
      <c r="G21" s="66">
        <f t="shared" si="1"/>
        <v>21</v>
      </c>
      <c r="H21" s="65">
        <f>VLOOKUP($A21,'Return Data'!$B$7:$R$2292,11,0)</f>
        <v>3.8786</v>
      </c>
      <c r="I21" s="66">
        <f t="shared" si="2"/>
        <v>24</v>
      </c>
      <c r="J21" s="65">
        <f>VLOOKUP($A21,'Return Data'!$B$7:$R$2292,12,0)</f>
        <v>1.9262999999999999</v>
      </c>
      <c r="K21" s="66">
        <f t="shared" si="3"/>
        <v>25</v>
      </c>
      <c r="L21" s="65">
        <f>VLOOKUP($A21,'Return Data'!$B$7:$R$2292,13,0)</f>
        <v>2.1419000000000001</v>
      </c>
      <c r="M21" s="66">
        <f t="shared" si="5"/>
        <v>25</v>
      </c>
      <c r="N21" s="65">
        <f>VLOOKUP($A21,'Return Data'!$B$7:$R$2292,17,0)</f>
        <v>5.3436000000000003</v>
      </c>
      <c r="O21" s="66">
        <f t="shared" si="6"/>
        <v>24</v>
      </c>
      <c r="P21" s="65">
        <f>VLOOKUP($A21,'Return Data'!$B$7:$R$2292,14,0)</f>
        <v>7.6670999999999996</v>
      </c>
      <c r="Q21" s="66">
        <f t="shared" si="7"/>
        <v>13</v>
      </c>
      <c r="R21" s="65">
        <f>VLOOKUP($A21,'Return Data'!$B$7:$R$2292,16,0)</f>
        <v>7.7942999999999998</v>
      </c>
      <c r="S21" s="67">
        <f t="shared" si="4"/>
        <v>12</v>
      </c>
    </row>
    <row r="22" spans="1:19" x14ac:dyDescent="0.3">
      <c r="A22" s="82" t="s">
        <v>97</v>
      </c>
      <c r="B22" s="64">
        <f>VLOOKUP($A22,'Return Data'!$B$7:$R$2292,3,0)</f>
        <v>44494</v>
      </c>
      <c r="C22" s="65">
        <f>VLOOKUP($A22,'Return Data'!$B$7:$R$2292,4,0)</f>
        <v>28.907900000000001</v>
      </c>
      <c r="D22" s="65">
        <f>VLOOKUP($A22,'Return Data'!$B$7:$R$2292,9,0)</f>
        <v>0.86409999999999998</v>
      </c>
      <c r="E22" s="66">
        <f t="shared" si="0"/>
        <v>11</v>
      </c>
      <c r="F22" s="65">
        <f>VLOOKUP($A22,'Return Data'!$B$7:$R$2292,10,0)</f>
        <v>6.0514000000000001</v>
      </c>
      <c r="G22" s="66">
        <f t="shared" si="1"/>
        <v>10</v>
      </c>
      <c r="H22" s="65">
        <f>VLOOKUP($A22,'Return Data'!$B$7:$R$2292,11,0)</f>
        <v>5.6718000000000002</v>
      </c>
      <c r="I22" s="66">
        <f t="shared" si="2"/>
        <v>13</v>
      </c>
      <c r="J22" s="65">
        <f>VLOOKUP($A22,'Return Data'!$B$7:$R$2292,12,0)</f>
        <v>5.1390000000000002</v>
      </c>
      <c r="K22" s="66">
        <f t="shared" si="3"/>
        <v>10</v>
      </c>
      <c r="L22" s="65">
        <f>VLOOKUP($A22,'Return Data'!$B$7:$R$2292,13,0)</f>
        <v>5.2721999999999998</v>
      </c>
      <c r="M22" s="66">
        <f t="shared" si="5"/>
        <v>11</v>
      </c>
      <c r="N22" s="65">
        <f>VLOOKUP($A22,'Return Data'!$B$7:$R$2292,17,0)</f>
        <v>8.8264999999999993</v>
      </c>
      <c r="O22" s="66">
        <f t="shared" si="6"/>
        <v>1</v>
      </c>
      <c r="P22" s="65">
        <f>VLOOKUP($A22,'Return Data'!$B$7:$R$2292,14,0)</f>
        <v>9.3985000000000003</v>
      </c>
      <c r="Q22" s="66">
        <f t="shared" si="7"/>
        <v>5</v>
      </c>
      <c r="R22" s="65">
        <f>VLOOKUP($A22,'Return Data'!$B$7:$R$2292,16,0)</f>
        <v>9.4382999999999999</v>
      </c>
      <c r="S22" s="67">
        <f t="shared" si="4"/>
        <v>1</v>
      </c>
    </row>
    <row r="23" spans="1:19" x14ac:dyDescent="0.3">
      <c r="A23" s="82" t="s">
        <v>98</v>
      </c>
      <c r="B23" s="64">
        <f>VLOOKUP($A23,'Return Data'!$B$7:$R$2292,3,0)</f>
        <v>44494</v>
      </c>
      <c r="C23" s="65">
        <f>VLOOKUP($A23,'Return Data'!$B$7:$R$2292,4,0)</f>
        <v>17.945699999999999</v>
      </c>
      <c r="D23" s="65">
        <f>VLOOKUP($A23,'Return Data'!$B$7:$R$2292,9,0)</f>
        <v>15.6028</v>
      </c>
      <c r="E23" s="66">
        <f t="shared" si="0"/>
        <v>3</v>
      </c>
      <c r="F23" s="65">
        <f>VLOOKUP($A23,'Return Data'!$B$7:$R$2292,10,0)</f>
        <v>8.6350999999999996</v>
      </c>
      <c r="G23" s="66">
        <f t="shared" si="1"/>
        <v>4</v>
      </c>
      <c r="H23" s="65">
        <f>VLOOKUP($A23,'Return Data'!$B$7:$R$2292,11,0)</f>
        <v>7.4313000000000002</v>
      </c>
      <c r="I23" s="66">
        <f t="shared" si="2"/>
        <v>8</v>
      </c>
      <c r="J23" s="65">
        <f>VLOOKUP($A23,'Return Data'!$B$7:$R$2292,12,0)</f>
        <v>5.4211999999999998</v>
      </c>
      <c r="K23" s="66">
        <f t="shared" si="3"/>
        <v>9</v>
      </c>
      <c r="L23" s="65">
        <f>VLOOKUP($A23,'Return Data'!$B$7:$R$2292,13,0)</f>
        <v>5.9972000000000003</v>
      </c>
      <c r="M23" s="66">
        <f t="shared" si="5"/>
        <v>8</v>
      </c>
      <c r="N23" s="65">
        <f>VLOOKUP($A23,'Return Data'!$B$7:$R$2292,17,0)</f>
        <v>7.9295999999999998</v>
      </c>
      <c r="O23" s="66">
        <f t="shared" si="6"/>
        <v>7</v>
      </c>
      <c r="P23" s="65">
        <f>VLOOKUP($A23,'Return Data'!$B$7:$R$2292,14,0)</f>
        <v>7.4702999999999999</v>
      </c>
      <c r="Q23" s="66">
        <f t="shared" si="7"/>
        <v>15</v>
      </c>
      <c r="R23" s="65">
        <f>VLOOKUP($A23,'Return Data'!$B$7:$R$2292,16,0)</f>
        <v>6.2256999999999998</v>
      </c>
      <c r="S23" s="67">
        <f t="shared" si="4"/>
        <v>26</v>
      </c>
    </row>
    <row r="24" spans="1:19" x14ac:dyDescent="0.3">
      <c r="A24" s="82" t="s">
        <v>99</v>
      </c>
      <c r="B24" s="64">
        <f>VLOOKUP($A24,'Return Data'!$B$7:$R$2292,3,0)</f>
        <v>44494</v>
      </c>
      <c r="C24" s="65">
        <f>VLOOKUP($A24,'Return Data'!$B$7:$R$2292,4,0)</f>
        <v>27.7424</v>
      </c>
      <c r="D24" s="65">
        <f>VLOOKUP($A24,'Return Data'!$B$7:$R$2292,9,0)</f>
        <v>1.0960000000000001</v>
      </c>
      <c r="E24" s="66">
        <f t="shared" si="0"/>
        <v>10</v>
      </c>
      <c r="F24" s="65">
        <f>VLOOKUP($A24,'Return Data'!$B$7:$R$2292,10,0)</f>
        <v>4.0033000000000003</v>
      </c>
      <c r="G24" s="66">
        <f t="shared" si="1"/>
        <v>22</v>
      </c>
      <c r="H24" s="65">
        <f>VLOOKUP($A24,'Return Data'!$B$7:$R$2292,11,0)</f>
        <v>4.4930000000000003</v>
      </c>
      <c r="I24" s="66">
        <f t="shared" si="2"/>
        <v>21</v>
      </c>
      <c r="J24" s="65">
        <f>VLOOKUP($A24,'Return Data'!$B$7:$R$2292,12,0)</f>
        <v>2.3220999999999998</v>
      </c>
      <c r="K24" s="66">
        <f t="shared" si="3"/>
        <v>24</v>
      </c>
      <c r="L24" s="65">
        <f>VLOOKUP($A24,'Return Data'!$B$7:$R$2292,13,0)</f>
        <v>2.3872</v>
      </c>
      <c r="M24" s="66">
        <f t="shared" si="5"/>
        <v>23</v>
      </c>
      <c r="N24" s="65">
        <f>VLOOKUP($A24,'Return Data'!$B$7:$R$2292,17,0)</f>
        <v>7.4762000000000004</v>
      </c>
      <c r="O24" s="66">
        <f t="shared" si="6"/>
        <v>10</v>
      </c>
      <c r="P24" s="65">
        <f>VLOOKUP($A24,'Return Data'!$B$7:$R$2292,14,0)</f>
        <v>9.5789000000000009</v>
      </c>
      <c r="Q24" s="66">
        <f t="shared" si="7"/>
        <v>2</v>
      </c>
      <c r="R24" s="65">
        <f>VLOOKUP($A24,'Return Data'!$B$7:$R$2292,16,0)</f>
        <v>8.2265999999999995</v>
      </c>
      <c r="S24" s="67">
        <f t="shared" si="4"/>
        <v>9</v>
      </c>
    </row>
    <row r="25" spans="1:19" x14ac:dyDescent="0.3">
      <c r="A25" s="82" t="s">
        <v>100</v>
      </c>
      <c r="B25" s="64">
        <f>VLOOKUP($A25,'Return Data'!$B$7:$R$2292,3,0)</f>
        <v>44494</v>
      </c>
      <c r="C25" s="65">
        <f>VLOOKUP($A25,'Return Data'!$B$7:$R$2292,4,0)</f>
        <v>17.595400000000001</v>
      </c>
      <c r="D25" s="65">
        <f>VLOOKUP($A25,'Return Data'!$B$7:$R$2292,9,0)</f>
        <v>1.8498000000000001</v>
      </c>
      <c r="E25" s="66">
        <f t="shared" si="0"/>
        <v>5</v>
      </c>
      <c r="F25" s="65">
        <f>VLOOKUP($A25,'Return Data'!$B$7:$R$2292,10,0)</f>
        <v>6.3541999999999996</v>
      </c>
      <c r="G25" s="66">
        <f t="shared" si="1"/>
        <v>9</v>
      </c>
      <c r="H25" s="65">
        <f>VLOOKUP($A25,'Return Data'!$B$7:$R$2292,11,0)</f>
        <v>7.6707999999999998</v>
      </c>
      <c r="I25" s="66">
        <f t="shared" si="2"/>
        <v>7</v>
      </c>
      <c r="J25" s="65">
        <f>VLOOKUP($A25,'Return Data'!$B$7:$R$2292,12,0)</f>
        <v>6.6776</v>
      </c>
      <c r="K25" s="66">
        <f t="shared" si="3"/>
        <v>6</v>
      </c>
      <c r="L25" s="65">
        <f>VLOOKUP($A25,'Return Data'!$B$7:$R$2292,13,0)</f>
        <v>6.5044000000000004</v>
      </c>
      <c r="M25" s="66">
        <f t="shared" si="5"/>
        <v>6</v>
      </c>
      <c r="N25" s="65">
        <f>VLOOKUP($A25,'Return Data'!$B$7:$R$2292,17,0)</f>
        <v>7.0162000000000004</v>
      </c>
      <c r="O25" s="66">
        <f t="shared" si="6"/>
        <v>11</v>
      </c>
      <c r="P25" s="65">
        <f>VLOOKUP($A25,'Return Data'!$B$7:$R$2292,14,0)</f>
        <v>7.4984999999999999</v>
      </c>
      <c r="Q25" s="66">
        <f t="shared" si="7"/>
        <v>14</v>
      </c>
      <c r="R25" s="65">
        <f>VLOOKUP($A25,'Return Data'!$B$7:$R$2292,16,0)</f>
        <v>7.0079000000000002</v>
      </c>
      <c r="S25" s="67">
        <f t="shared" si="4"/>
        <v>20</v>
      </c>
    </row>
    <row r="26" spans="1:19" x14ac:dyDescent="0.3">
      <c r="A26" s="82" t="s">
        <v>101</v>
      </c>
      <c r="B26" s="64">
        <f>VLOOKUP($A26,'Return Data'!$B$7:$R$2292,3,0)</f>
        <v>44494</v>
      </c>
      <c r="C26" s="65">
        <f>VLOOKUP($A26,'Return Data'!$B$7:$R$2292,4,0)</f>
        <v>1216.8194000000001</v>
      </c>
      <c r="D26" s="65">
        <f>VLOOKUP($A26,'Return Data'!$B$7:$R$2292,9,0)</f>
        <v>1.4480999999999999</v>
      </c>
      <c r="E26" s="66">
        <f t="shared" si="0"/>
        <v>9</v>
      </c>
      <c r="F26" s="65">
        <f>VLOOKUP($A26,'Return Data'!$B$7:$R$2292,10,0)</f>
        <v>4.9447000000000001</v>
      </c>
      <c r="G26" s="66">
        <f t="shared" si="1"/>
        <v>17</v>
      </c>
      <c r="H26" s="65">
        <f>VLOOKUP($A26,'Return Data'!$B$7:$R$2292,11,0)</f>
        <v>4.8951000000000002</v>
      </c>
      <c r="I26" s="66">
        <f t="shared" si="2"/>
        <v>17</v>
      </c>
      <c r="J26" s="65">
        <f>VLOOKUP($A26,'Return Data'!$B$7:$R$2292,12,0)</f>
        <v>4.2462999999999997</v>
      </c>
      <c r="K26" s="66">
        <f t="shared" si="3"/>
        <v>13</v>
      </c>
      <c r="L26" s="65">
        <f>VLOOKUP($A26,'Return Data'!$B$7:$R$2292,13,0)</f>
        <v>4.6074999999999999</v>
      </c>
      <c r="M26" s="66">
        <f t="shared" si="5"/>
        <v>12</v>
      </c>
      <c r="N26" s="65"/>
      <c r="O26" s="66"/>
      <c r="P26" s="65"/>
      <c r="Q26" s="66"/>
      <c r="R26" s="65">
        <f>VLOOKUP($A26,'Return Data'!$B$7:$R$2292,16,0)</f>
        <v>7.0183</v>
      </c>
      <c r="S26" s="67">
        <f t="shared" si="4"/>
        <v>18</v>
      </c>
    </row>
    <row r="27" spans="1:19" x14ac:dyDescent="0.3">
      <c r="A27" s="82" t="s">
        <v>102</v>
      </c>
      <c r="B27" s="64">
        <f>VLOOKUP($A27,'Return Data'!$B$7:$R$2292,3,0)</f>
        <v>44494</v>
      </c>
      <c r="C27" s="65">
        <f>VLOOKUP($A27,'Return Data'!$B$7:$R$2292,4,0)</f>
        <v>33.080100000000002</v>
      </c>
      <c r="D27" s="65">
        <f>VLOOKUP($A27,'Return Data'!$B$7:$R$2292,9,0)</f>
        <v>0.84060000000000001</v>
      </c>
      <c r="E27" s="66">
        <f t="shared" si="0"/>
        <v>12</v>
      </c>
      <c r="F27" s="65">
        <f>VLOOKUP($A27,'Return Data'!$B$7:$R$2292,10,0)</f>
        <v>3.7761</v>
      </c>
      <c r="G27" s="66">
        <f t="shared" si="1"/>
        <v>23</v>
      </c>
      <c r="H27" s="65">
        <f>VLOOKUP($A27,'Return Data'!$B$7:$R$2292,11,0)</f>
        <v>3.7530000000000001</v>
      </c>
      <c r="I27" s="66">
        <f t="shared" si="2"/>
        <v>25</v>
      </c>
      <c r="J27" s="65">
        <f>VLOOKUP($A27,'Return Data'!$B$7:$R$2292,12,0)</f>
        <v>3.5017999999999998</v>
      </c>
      <c r="K27" s="66">
        <f t="shared" si="3"/>
        <v>16</v>
      </c>
      <c r="L27" s="65">
        <f>VLOOKUP($A27,'Return Data'!$B$7:$R$2292,13,0)</f>
        <v>3.2147999999999999</v>
      </c>
      <c r="M27" s="66">
        <f t="shared" si="5"/>
        <v>17</v>
      </c>
      <c r="N27" s="65">
        <f>VLOOKUP($A27,'Return Data'!$B$7:$R$2292,17,0)</f>
        <v>5.3357999999999999</v>
      </c>
      <c r="O27" s="66">
        <f t="shared" ref="O27:O37" si="8">RANK(N27,N$8:N$39,0)</f>
        <v>25</v>
      </c>
      <c r="P27" s="65">
        <f>VLOOKUP($A27,'Return Data'!$B$7:$R$2292,14,0)</f>
        <v>5.8064</v>
      </c>
      <c r="Q27" s="66">
        <f t="shared" ref="Q27:Q37" si="9">RANK(P27,P$8:P$39,0)</f>
        <v>23</v>
      </c>
      <c r="R27" s="65">
        <f>VLOOKUP($A27,'Return Data'!$B$7:$R$2292,16,0)</f>
        <v>6.7375999999999996</v>
      </c>
      <c r="S27" s="67">
        <f t="shared" si="4"/>
        <v>23</v>
      </c>
    </row>
    <row r="28" spans="1:19" x14ac:dyDescent="0.3">
      <c r="A28" s="82" t="s">
        <v>103</v>
      </c>
      <c r="B28" s="64">
        <f>VLOOKUP($A28,'Return Data'!$B$7:$R$2292,3,0)</f>
        <v>44494</v>
      </c>
      <c r="C28" s="65">
        <f>VLOOKUP($A28,'Return Data'!$B$7:$R$2292,4,0)</f>
        <v>30.0487</v>
      </c>
      <c r="D28" s="65">
        <f>VLOOKUP($A28,'Return Data'!$B$7:$R$2292,9,0)</f>
        <v>1.5891</v>
      </c>
      <c r="E28" s="66">
        <f t="shared" si="0"/>
        <v>6</v>
      </c>
      <c r="F28" s="65">
        <f>VLOOKUP($A28,'Return Data'!$B$7:$R$2292,10,0)</f>
        <v>7.8964999999999996</v>
      </c>
      <c r="G28" s="66">
        <f t="shared" si="1"/>
        <v>5</v>
      </c>
      <c r="H28" s="65">
        <f>VLOOKUP($A28,'Return Data'!$B$7:$R$2292,11,0)</f>
        <v>6.6193</v>
      </c>
      <c r="I28" s="66">
        <f t="shared" si="2"/>
        <v>9</v>
      </c>
      <c r="J28" s="65">
        <f>VLOOKUP($A28,'Return Data'!$B$7:$R$2292,12,0)</f>
        <v>3.8256999999999999</v>
      </c>
      <c r="K28" s="66">
        <f t="shared" si="3"/>
        <v>14</v>
      </c>
      <c r="L28" s="65">
        <f>VLOOKUP($A28,'Return Data'!$B$7:$R$2292,13,0)</f>
        <v>4.1646000000000001</v>
      </c>
      <c r="M28" s="66">
        <f t="shared" si="5"/>
        <v>14</v>
      </c>
      <c r="N28" s="65">
        <f>VLOOKUP($A28,'Return Data'!$B$7:$R$2292,17,0)</f>
        <v>7.8048999999999999</v>
      </c>
      <c r="O28" s="66">
        <f t="shared" si="8"/>
        <v>8</v>
      </c>
      <c r="P28" s="65">
        <f>VLOOKUP($A28,'Return Data'!$B$7:$R$2292,14,0)</f>
        <v>9.5414999999999992</v>
      </c>
      <c r="Q28" s="66">
        <f t="shared" si="9"/>
        <v>3</v>
      </c>
      <c r="R28" s="65">
        <f>VLOOKUP($A28,'Return Data'!$B$7:$R$2292,16,0)</f>
        <v>8.5425000000000004</v>
      </c>
      <c r="S28" s="67">
        <f t="shared" si="4"/>
        <v>4</v>
      </c>
    </row>
    <row r="29" spans="1:19" x14ac:dyDescent="0.3">
      <c r="A29" s="82" t="s">
        <v>104</v>
      </c>
      <c r="B29" s="64">
        <f>VLOOKUP($A29,'Return Data'!$B$7:$R$2292,3,0)</f>
        <v>44494</v>
      </c>
      <c r="C29" s="65">
        <f>VLOOKUP($A29,'Return Data'!$B$7:$R$2292,4,0)</f>
        <v>23.858000000000001</v>
      </c>
      <c r="D29" s="65">
        <f>VLOOKUP($A29,'Return Data'!$B$7:$R$2292,9,0)</f>
        <v>0.62219999999999998</v>
      </c>
      <c r="E29" s="66">
        <f t="shared" si="0"/>
        <v>14</v>
      </c>
      <c r="F29" s="65">
        <f>VLOOKUP($A29,'Return Data'!$B$7:$R$2292,10,0)</f>
        <v>4.2732000000000001</v>
      </c>
      <c r="G29" s="66">
        <f t="shared" si="1"/>
        <v>20</v>
      </c>
      <c r="H29" s="65">
        <f>VLOOKUP($A29,'Return Data'!$B$7:$R$2292,11,0)</f>
        <v>4.4981</v>
      </c>
      <c r="I29" s="66">
        <f t="shared" si="2"/>
        <v>20</v>
      </c>
      <c r="J29" s="65">
        <f>VLOOKUP($A29,'Return Data'!$B$7:$R$2292,12,0)</f>
        <v>1.8170999999999999</v>
      </c>
      <c r="K29" s="66">
        <f t="shared" si="3"/>
        <v>26</v>
      </c>
      <c r="L29" s="65">
        <f>VLOOKUP($A29,'Return Data'!$B$7:$R$2292,13,0)</f>
        <v>1.9664999999999999</v>
      </c>
      <c r="M29" s="66">
        <f t="shared" si="5"/>
        <v>26</v>
      </c>
      <c r="N29" s="65">
        <f>VLOOKUP($A29,'Return Data'!$B$7:$R$2292,17,0)</f>
        <v>6.1970999999999998</v>
      </c>
      <c r="O29" s="66">
        <f t="shared" si="8"/>
        <v>19</v>
      </c>
      <c r="P29" s="65">
        <f>VLOOKUP($A29,'Return Data'!$B$7:$R$2292,14,0)</f>
        <v>8.1539999999999999</v>
      </c>
      <c r="Q29" s="66">
        <f t="shared" si="9"/>
        <v>12</v>
      </c>
      <c r="R29" s="65">
        <f>VLOOKUP($A29,'Return Data'!$B$7:$R$2292,16,0)</f>
        <v>5.9016000000000002</v>
      </c>
      <c r="S29" s="67">
        <f t="shared" si="4"/>
        <v>28</v>
      </c>
    </row>
    <row r="30" spans="1:19" x14ac:dyDescent="0.3">
      <c r="A30" s="82" t="s">
        <v>105</v>
      </c>
      <c r="B30" s="64">
        <f>VLOOKUP($A30,'Return Data'!$B$7:$R$2292,3,0)</f>
        <v>44494</v>
      </c>
      <c r="C30" s="65">
        <f>VLOOKUP($A30,'Return Data'!$B$7:$R$2292,4,0)</f>
        <v>13.4206</v>
      </c>
      <c r="D30" s="65">
        <f>VLOOKUP($A30,'Return Data'!$B$7:$R$2292,9,0)</f>
        <v>-2.3553000000000002</v>
      </c>
      <c r="E30" s="66">
        <f t="shared" si="0"/>
        <v>26</v>
      </c>
      <c r="F30" s="65">
        <f>VLOOKUP($A30,'Return Data'!$B$7:$R$2292,10,0)</f>
        <v>2.7124999999999999</v>
      </c>
      <c r="G30" s="66">
        <f t="shared" si="1"/>
        <v>29</v>
      </c>
      <c r="H30" s="65">
        <f>VLOOKUP($A30,'Return Data'!$B$7:$R$2292,11,0)</f>
        <v>3.0514000000000001</v>
      </c>
      <c r="I30" s="66">
        <f t="shared" si="2"/>
        <v>27</v>
      </c>
      <c r="J30" s="65">
        <f>VLOOKUP($A30,'Return Data'!$B$7:$R$2292,12,0)</f>
        <v>2.8031999999999999</v>
      </c>
      <c r="K30" s="66">
        <f t="shared" si="3"/>
        <v>21</v>
      </c>
      <c r="L30" s="65">
        <f>VLOOKUP($A30,'Return Data'!$B$7:$R$2292,13,0)</f>
        <v>2.4300999999999999</v>
      </c>
      <c r="M30" s="66">
        <f t="shared" si="5"/>
        <v>22</v>
      </c>
      <c r="N30" s="65">
        <f>VLOOKUP($A30,'Return Data'!$B$7:$R$2292,17,0)</f>
        <v>6.2717000000000001</v>
      </c>
      <c r="O30" s="66">
        <f t="shared" si="8"/>
        <v>18</v>
      </c>
      <c r="P30" s="65">
        <f>VLOOKUP($A30,'Return Data'!$B$7:$R$2292,14,0)</f>
        <v>8.5639000000000003</v>
      </c>
      <c r="Q30" s="66">
        <f t="shared" si="9"/>
        <v>7</v>
      </c>
      <c r="R30" s="65">
        <f>VLOOKUP($A30,'Return Data'!$B$7:$R$2292,16,0)</f>
        <v>6.6169000000000002</v>
      </c>
      <c r="S30" s="67">
        <f t="shared" si="4"/>
        <v>25</v>
      </c>
    </row>
    <row r="31" spans="1:19" x14ac:dyDescent="0.3">
      <c r="A31" s="82" t="s">
        <v>106</v>
      </c>
      <c r="B31" s="64">
        <f>VLOOKUP($A31,'Return Data'!$B$7:$R$2292,3,0)</f>
        <v>44494</v>
      </c>
      <c r="C31" s="65">
        <f>VLOOKUP($A31,'Return Data'!$B$7:$R$2292,4,0)</f>
        <v>29.6829</v>
      </c>
      <c r="D31" s="65">
        <f>VLOOKUP($A31,'Return Data'!$B$7:$R$2292,9,0)</f>
        <v>-4.4062999999999999</v>
      </c>
      <c r="E31" s="66">
        <f t="shared" si="0"/>
        <v>31</v>
      </c>
      <c r="F31" s="65">
        <f>VLOOKUP($A31,'Return Data'!$B$7:$R$2292,10,0)</f>
        <v>7.8760000000000003</v>
      </c>
      <c r="G31" s="66">
        <f t="shared" si="1"/>
        <v>6</v>
      </c>
      <c r="H31" s="65">
        <f>VLOOKUP($A31,'Return Data'!$B$7:$R$2292,11,0)</f>
        <v>4.7910000000000004</v>
      </c>
      <c r="I31" s="66">
        <f t="shared" si="2"/>
        <v>18</v>
      </c>
      <c r="J31" s="65">
        <f>VLOOKUP($A31,'Return Data'!$B$7:$R$2292,12,0)</f>
        <v>2.8502999999999998</v>
      </c>
      <c r="K31" s="66">
        <f t="shared" si="3"/>
        <v>20</v>
      </c>
      <c r="L31" s="65">
        <f>VLOOKUP($A31,'Return Data'!$B$7:$R$2292,13,0)</f>
        <v>3.214</v>
      </c>
      <c r="M31" s="66">
        <f t="shared" si="5"/>
        <v>18</v>
      </c>
      <c r="N31" s="65">
        <f>VLOOKUP($A31,'Return Data'!$B$7:$R$2292,17,0)</f>
        <v>6.7449000000000003</v>
      </c>
      <c r="O31" s="66">
        <f t="shared" si="8"/>
        <v>13</v>
      </c>
      <c r="P31" s="65">
        <f>VLOOKUP($A31,'Return Data'!$B$7:$R$2292,14,0)</f>
        <v>8.3284000000000002</v>
      </c>
      <c r="Q31" s="66">
        <f t="shared" si="9"/>
        <v>11</v>
      </c>
      <c r="R31" s="65">
        <f>VLOOKUP($A31,'Return Data'!$B$7:$R$2292,16,0)</f>
        <v>6.6279000000000003</v>
      </c>
      <c r="S31" s="67">
        <f t="shared" si="4"/>
        <v>24</v>
      </c>
    </row>
    <row r="32" spans="1:19" x14ac:dyDescent="0.3">
      <c r="A32" s="82" t="s">
        <v>107</v>
      </c>
      <c r="B32" s="64">
        <f>VLOOKUP($A32,'Return Data'!$B$7:$R$2292,3,0)</f>
        <v>44494</v>
      </c>
      <c r="C32" s="65">
        <f>VLOOKUP($A32,'Return Data'!$B$7:$R$2292,4,0)</f>
        <v>2136.9661999999998</v>
      </c>
      <c r="D32" s="65">
        <f>VLOOKUP($A32,'Return Data'!$B$7:$R$2292,9,0)</f>
        <v>0.1696</v>
      </c>
      <c r="E32" s="66">
        <f t="shared" si="0"/>
        <v>15</v>
      </c>
      <c r="F32" s="65">
        <f>VLOOKUP($A32,'Return Data'!$B$7:$R$2292,10,0)</f>
        <v>5.2042000000000002</v>
      </c>
      <c r="G32" s="66">
        <f t="shared" si="1"/>
        <v>16</v>
      </c>
      <c r="H32" s="65">
        <f>VLOOKUP($A32,'Return Data'!$B$7:$R$2292,11,0)</f>
        <v>4.3503999999999996</v>
      </c>
      <c r="I32" s="66">
        <f t="shared" si="2"/>
        <v>22</v>
      </c>
      <c r="J32" s="65">
        <f>VLOOKUP($A32,'Return Data'!$B$7:$R$2292,12,0)</f>
        <v>3.2161</v>
      </c>
      <c r="K32" s="66">
        <f t="shared" si="3"/>
        <v>17</v>
      </c>
      <c r="L32" s="65">
        <f>VLOOKUP($A32,'Return Data'!$B$7:$R$2292,13,0)</f>
        <v>3.0301999999999998</v>
      </c>
      <c r="M32" s="66">
        <f t="shared" si="5"/>
        <v>20</v>
      </c>
      <c r="N32" s="65">
        <f>VLOOKUP($A32,'Return Data'!$B$7:$R$2292,17,0)</f>
        <v>6.0814000000000004</v>
      </c>
      <c r="O32" s="66">
        <f t="shared" si="8"/>
        <v>20</v>
      </c>
      <c r="P32" s="65">
        <f>VLOOKUP($A32,'Return Data'!$B$7:$R$2292,14,0)</f>
        <v>8.4689999999999994</v>
      </c>
      <c r="Q32" s="66">
        <f t="shared" si="9"/>
        <v>8</v>
      </c>
      <c r="R32" s="65">
        <f>VLOOKUP($A32,'Return Data'!$B$7:$R$2292,16,0)</f>
        <v>8.0640000000000001</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Data'!$B$7:$R$2292,3,0)</f>
        <v>44494</v>
      </c>
      <c r="C34" s="65">
        <f>VLOOKUP($A34,'Return Data'!$B$7:$R$2292,4,0)</f>
        <v>16.735199999999999</v>
      </c>
      <c r="D34" s="65">
        <f>VLOOKUP($A34,'Return Data'!$B$7:$R$2292,9,0)</f>
        <v>-0.75939999999999996</v>
      </c>
      <c r="E34" s="66">
        <f t="shared" si="0"/>
        <v>19</v>
      </c>
      <c r="F34" s="65">
        <f>VLOOKUP($A34,'Return Data'!$B$7:$R$2292,10,0)</f>
        <v>5.8814000000000002</v>
      </c>
      <c r="G34" s="66">
        <f t="shared" si="1"/>
        <v>11</v>
      </c>
      <c r="H34" s="65">
        <f>VLOOKUP($A34,'Return Data'!$B$7:$R$2292,11,0)</f>
        <v>4.3498000000000001</v>
      </c>
      <c r="I34" s="66">
        <f t="shared" si="2"/>
        <v>23</v>
      </c>
      <c r="J34" s="65">
        <f>VLOOKUP($A34,'Return Data'!$B$7:$R$2292,12,0)</f>
        <v>3.8067000000000002</v>
      </c>
      <c r="K34" s="66">
        <f t="shared" si="3"/>
        <v>15</v>
      </c>
      <c r="L34" s="65">
        <f>VLOOKUP($A34,'Return Data'!$B$7:$R$2292,13,0)</f>
        <v>3.7584</v>
      </c>
      <c r="M34" s="66">
        <f t="shared" si="5"/>
        <v>16</v>
      </c>
      <c r="N34" s="65">
        <f>VLOOKUP($A34,'Return Data'!$B$7:$R$2292,17,0)</f>
        <v>6.9581999999999997</v>
      </c>
      <c r="O34" s="66">
        <f t="shared" si="8"/>
        <v>12</v>
      </c>
      <c r="P34" s="65">
        <f>VLOOKUP($A34,'Return Data'!$B$7:$R$2292,14,0)</f>
        <v>8.4261999999999997</v>
      </c>
      <c r="Q34" s="66">
        <f t="shared" si="9"/>
        <v>10</v>
      </c>
      <c r="R34" s="65">
        <f>VLOOKUP($A34,'Return Data'!$B$7:$R$2292,16,0)</f>
        <v>8.2912999999999997</v>
      </c>
      <c r="S34" s="67">
        <f t="shared" si="4"/>
        <v>8</v>
      </c>
    </row>
    <row r="35" spans="1:19" x14ac:dyDescent="0.3">
      <c r="A35" s="82" t="s">
        <v>111</v>
      </c>
      <c r="B35" s="64">
        <f>VLOOKUP($A35,'Return Data'!$B$7:$R$2292,3,0)</f>
        <v>44494</v>
      </c>
      <c r="C35" s="65">
        <f>VLOOKUP($A35,'Return Data'!$B$7:$R$2292,4,0)</f>
        <v>28.148199999999999</v>
      </c>
      <c r="D35" s="65">
        <f>VLOOKUP($A35,'Return Data'!$B$7:$R$2292,9,0)</f>
        <v>-2.4794</v>
      </c>
      <c r="E35" s="66">
        <f t="shared" si="0"/>
        <v>28</v>
      </c>
      <c r="F35" s="65">
        <f>VLOOKUP($A35,'Return Data'!$B$7:$R$2292,10,0)</f>
        <v>3.6903999999999999</v>
      </c>
      <c r="G35" s="66">
        <f t="shared" si="1"/>
        <v>24</v>
      </c>
      <c r="H35" s="65">
        <f>VLOOKUP($A35,'Return Data'!$B$7:$R$2292,11,0)</f>
        <v>3.06</v>
      </c>
      <c r="I35" s="66">
        <f t="shared" si="2"/>
        <v>26</v>
      </c>
      <c r="J35" s="65">
        <f>VLOOKUP($A35,'Return Data'!$B$7:$R$2292,12,0)</f>
        <v>2.3736000000000002</v>
      </c>
      <c r="K35" s="66">
        <f t="shared" si="3"/>
        <v>23</v>
      </c>
      <c r="L35" s="65">
        <f>VLOOKUP($A35,'Return Data'!$B$7:$R$2292,13,0)</f>
        <v>2.2425000000000002</v>
      </c>
      <c r="M35" s="66">
        <f t="shared" si="5"/>
        <v>24</v>
      </c>
      <c r="N35" s="65">
        <f>VLOOKUP($A35,'Return Data'!$B$7:$R$2292,17,0)</f>
        <v>6.6931000000000003</v>
      </c>
      <c r="O35" s="66">
        <f t="shared" si="8"/>
        <v>16</v>
      </c>
      <c r="P35" s="65">
        <f>VLOOKUP($A35,'Return Data'!$B$7:$R$2292,14,0)</f>
        <v>9.0031999999999996</v>
      </c>
      <c r="Q35" s="66">
        <f t="shared" si="9"/>
        <v>6</v>
      </c>
      <c r="R35" s="65">
        <f>VLOOKUP($A35,'Return Data'!$B$7:$R$2292,16,0)</f>
        <v>5.9882999999999997</v>
      </c>
      <c r="S35" s="67">
        <f t="shared" si="4"/>
        <v>27</v>
      </c>
    </row>
    <row r="36" spans="1:19" x14ac:dyDescent="0.3">
      <c r="A36" s="82" t="s">
        <v>112</v>
      </c>
      <c r="B36" s="64">
        <f>VLOOKUP($A36,'Return Data'!$B$7:$R$2292,3,0)</f>
        <v>44494</v>
      </c>
      <c r="C36" s="65">
        <f>VLOOKUP($A36,'Return Data'!$B$7:$R$2292,4,0)</f>
        <v>33.180300000000003</v>
      </c>
      <c r="D36" s="65">
        <f>VLOOKUP($A36,'Return Data'!$B$7:$R$2292,9,0)</f>
        <v>0.73150000000000004</v>
      </c>
      <c r="E36" s="66">
        <f t="shared" si="0"/>
        <v>13</v>
      </c>
      <c r="F36" s="65">
        <f>VLOOKUP($A36,'Return Data'!$B$7:$R$2292,10,0)</f>
        <v>4.4973000000000001</v>
      </c>
      <c r="G36" s="66">
        <f t="shared" si="1"/>
        <v>18</v>
      </c>
      <c r="H36" s="65">
        <f>VLOOKUP($A36,'Return Data'!$B$7:$R$2292,11,0)</f>
        <v>5.5442</v>
      </c>
      <c r="I36" s="66">
        <f t="shared" si="2"/>
        <v>14</v>
      </c>
      <c r="J36" s="65">
        <f>VLOOKUP($A36,'Return Data'!$B$7:$R$2292,12,0)</f>
        <v>5.0415999999999999</v>
      </c>
      <c r="K36" s="66">
        <f t="shared" si="3"/>
        <v>11</v>
      </c>
      <c r="L36" s="65">
        <f>VLOOKUP($A36,'Return Data'!$B$7:$R$2292,13,0)</f>
        <v>4.3554000000000004</v>
      </c>
      <c r="M36" s="66">
        <f t="shared" si="5"/>
        <v>13</v>
      </c>
      <c r="N36" s="65">
        <f>VLOOKUP($A36,'Return Data'!$B$7:$R$2292,17,0)</f>
        <v>6.7426000000000004</v>
      </c>
      <c r="O36" s="66">
        <f t="shared" si="8"/>
        <v>14</v>
      </c>
      <c r="P36" s="65">
        <f>VLOOKUP($A36,'Return Data'!$B$7:$R$2292,14,0)</f>
        <v>7.2892999999999999</v>
      </c>
      <c r="Q36" s="66">
        <f t="shared" si="9"/>
        <v>16</v>
      </c>
      <c r="R36" s="65">
        <f>VLOOKUP($A36,'Return Data'!$B$7:$R$2292,16,0)</f>
        <v>6.8289</v>
      </c>
      <c r="S36" s="67">
        <f t="shared" si="4"/>
        <v>22</v>
      </c>
    </row>
    <row r="37" spans="1:19" x14ac:dyDescent="0.3">
      <c r="A37" s="82" t="s">
        <v>113</v>
      </c>
      <c r="B37" s="64">
        <f>VLOOKUP($A37,'Return Data'!$B$7:$R$2292,3,0)</f>
        <v>44494</v>
      </c>
      <c r="C37" s="65">
        <f>VLOOKUP($A37,'Return Data'!$B$7:$R$2292,4,0)</f>
        <v>19.273900000000001</v>
      </c>
      <c r="D37" s="65">
        <f>VLOOKUP($A37,'Return Data'!$B$7:$R$2292,9,0)</f>
        <v>-3.8178000000000001</v>
      </c>
      <c r="E37" s="66">
        <f t="shared" si="0"/>
        <v>30</v>
      </c>
      <c r="F37" s="65">
        <f>VLOOKUP($A37,'Return Data'!$B$7:$R$2292,10,0)</f>
        <v>5.3986999999999998</v>
      </c>
      <c r="G37" s="66">
        <f t="shared" si="1"/>
        <v>14</v>
      </c>
      <c r="H37" s="65">
        <f>VLOOKUP($A37,'Return Data'!$B$7:$R$2292,11,0)</f>
        <v>4.5556999999999999</v>
      </c>
      <c r="I37" s="66">
        <f t="shared" si="2"/>
        <v>19</v>
      </c>
      <c r="J37" s="65">
        <f>VLOOKUP($A37,'Return Data'!$B$7:$R$2292,12,0)</f>
        <v>2.5548999999999999</v>
      </c>
      <c r="K37" s="66">
        <f t="shared" si="3"/>
        <v>22</v>
      </c>
      <c r="L37" s="65">
        <f>VLOOKUP($A37,'Return Data'!$B$7:$R$2292,13,0)</f>
        <v>2.4474</v>
      </c>
      <c r="M37" s="66">
        <f t="shared" si="5"/>
        <v>21</v>
      </c>
      <c r="N37" s="65">
        <f>VLOOKUP($A37,'Return Data'!$B$7:$R$2292,17,0)</f>
        <v>6.6353999999999997</v>
      </c>
      <c r="O37" s="66">
        <f t="shared" si="8"/>
        <v>17</v>
      </c>
      <c r="P37" s="65">
        <f>VLOOKUP($A37,'Return Data'!$B$7:$R$2292,14,0)</f>
        <v>8.4367000000000001</v>
      </c>
      <c r="Q37" s="66">
        <f t="shared" si="9"/>
        <v>9</v>
      </c>
      <c r="R37" s="65">
        <f>VLOOKUP($A37,'Return Data'!$B$7:$R$2292,16,0)</f>
        <v>6.9955999999999996</v>
      </c>
      <c r="S37" s="67">
        <f t="shared" si="4"/>
        <v>21</v>
      </c>
    </row>
    <row r="38" spans="1:19" x14ac:dyDescent="0.3">
      <c r="A38" s="82" t="s">
        <v>367</v>
      </c>
      <c r="B38" s="64">
        <f>VLOOKUP($A38,'Return Data'!$B$7:$R$2292,3,0)</f>
        <v>44494</v>
      </c>
      <c r="C38" s="65">
        <f>VLOOKUP($A38,'Return Data'!$B$7:$R$2292,4,0)</f>
        <v>0.31759999999999999</v>
      </c>
      <c r="D38" s="65">
        <f>VLOOKUP($A38,'Return Data'!$B$7:$R$2292,9,0)</f>
        <v>10.4726</v>
      </c>
      <c r="E38" s="66">
        <f t="shared" si="0"/>
        <v>4</v>
      </c>
      <c r="F38" s="65">
        <f>VLOOKUP($A38,'Return Data'!$B$7:$R$2292,10,0)</f>
        <v>10.807</v>
      </c>
      <c r="G38" s="66">
        <f t="shared" si="1"/>
        <v>3</v>
      </c>
      <c r="H38" s="65">
        <f>VLOOKUP($A38,'Return Data'!$B$7:$R$2292,11,0)</f>
        <v>11.1579</v>
      </c>
      <c r="I38" s="66">
        <f t="shared" si="2"/>
        <v>6</v>
      </c>
      <c r="J38" s="65"/>
      <c r="K38" s="66"/>
      <c r="L38" s="65"/>
      <c r="M38" s="66"/>
      <c r="N38" s="65"/>
      <c r="O38" s="66"/>
      <c r="P38" s="65"/>
      <c r="Q38" s="66"/>
      <c r="R38" s="65">
        <f>VLOOKUP($A38,'Return Data'!$B$7:$R$2292,16,0)</f>
        <v>-6.6946000000000003</v>
      </c>
      <c r="S38" s="67">
        <f t="shared" si="4"/>
        <v>29</v>
      </c>
    </row>
    <row r="39" spans="1:19" x14ac:dyDescent="0.3">
      <c r="A39" s="82" t="s">
        <v>114</v>
      </c>
      <c r="B39" s="64">
        <f>VLOOKUP($A39,'Return Data'!$B$7:$R$2292,3,0)</f>
        <v>44494</v>
      </c>
      <c r="C39" s="65">
        <f>VLOOKUP($A39,'Return Data'!$B$7:$R$2292,4,0)</f>
        <v>23.390999999999998</v>
      </c>
      <c r="D39" s="65">
        <f>VLOOKUP($A39,'Return Data'!$B$7:$R$2292,9,0)</f>
        <v>51.947600000000001</v>
      </c>
      <c r="E39" s="66">
        <f t="shared" si="0"/>
        <v>2</v>
      </c>
      <c r="F39" s="65">
        <f>VLOOKUP($A39,'Return Data'!$B$7:$R$2292,10,0)</f>
        <v>39.815199999999997</v>
      </c>
      <c r="G39" s="66">
        <f t="shared" si="1"/>
        <v>1</v>
      </c>
      <c r="H39" s="65">
        <f>VLOOKUP($A39,'Return Data'!$B$7:$R$2292,11,0)</f>
        <v>21.4771</v>
      </c>
      <c r="I39" s="66">
        <f t="shared" si="2"/>
        <v>1</v>
      </c>
      <c r="J39" s="65">
        <f>VLOOKUP($A39,'Return Data'!$B$7:$R$2292,12,0)</f>
        <v>14.7089</v>
      </c>
      <c r="K39" s="66">
        <f>RANK(J39,J$8:J$39,0)</f>
        <v>2</v>
      </c>
      <c r="L39" s="65">
        <f>VLOOKUP($A39,'Return Data'!$B$7:$R$2292,13,0)</f>
        <v>11.413399999999999</v>
      </c>
      <c r="M39" s="66">
        <f>RANK(L39,L$8:L$39,0)</f>
        <v>2</v>
      </c>
      <c r="N39" s="65">
        <f>VLOOKUP($A39,'Return Data'!$B$7:$R$2292,17,0)</f>
        <v>8.6761999999999997</v>
      </c>
      <c r="O39" s="66">
        <f>RANK(N39,N$8:N$39,0)</f>
        <v>5</v>
      </c>
      <c r="P39" s="65">
        <f>VLOOKUP($A39,'Return Data'!$B$7:$R$2292,14,0)</f>
        <v>4.8023999999999996</v>
      </c>
      <c r="Q39" s="66">
        <f>RANK(P39,P$8:P$39,0)</f>
        <v>26</v>
      </c>
      <c r="R39" s="65">
        <f>VLOOKUP($A39,'Return Data'!$B$7:$R$2292,16,0)</f>
        <v>7.7758000000000003</v>
      </c>
      <c r="S39" s="67">
        <f t="shared" si="4"/>
        <v>13</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3.6748225806451611</v>
      </c>
      <c r="E41" s="88"/>
      <c r="F41" s="89">
        <f>AVERAGE(F8:F39)</f>
        <v>6.8612838709677426</v>
      </c>
      <c r="G41" s="88"/>
      <c r="H41" s="89">
        <f>AVERAGE(H8:H39)</f>
        <v>6.5884548387096773</v>
      </c>
      <c r="I41" s="88"/>
      <c r="J41" s="89">
        <f>AVERAGE(J8:J39)</f>
        <v>4.7237233333333339</v>
      </c>
      <c r="K41" s="88"/>
      <c r="L41" s="89">
        <f>AVERAGE(L8:L39)</f>
        <v>4.9971392857142849</v>
      </c>
      <c r="M41" s="88"/>
      <c r="N41" s="89">
        <f>AVERAGE(N8:N39)</f>
        <v>6.9088777777777786</v>
      </c>
      <c r="O41" s="88"/>
      <c r="P41" s="89">
        <f>AVERAGE(P8:P39)</f>
        <v>7.5974925925925909</v>
      </c>
      <c r="Q41" s="88"/>
      <c r="R41" s="89">
        <f>AVERAGE(R8:R39)</f>
        <v>5.7396290322580663</v>
      </c>
      <c r="S41" s="90"/>
    </row>
    <row r="42" spans="1:19" x14ac:dyDescent="0.3">
      <c r="A42" s="87" t="s">
        <v>28</v>
      </c>
      <c r="B42" s="88"/>
      <c r="C42" s="88"/>
      <c r="D42" s="89">
        <f>MIN(D8:D39)</f>
        <v>-4.4062999999999999</v>
      </c>
      <c r="E42" s="88"/>
      <c r="F42" s="89">
        <f>MIN(F8:F39)</f>
        <v>0</v>
      </c>
      <c r="G42" s="88"/>
      <c r="H42" s="89">
        <f>MIN(H8:H39)</f>
        <v>0</v>
      </c>
      <c r="I42" s="88"/>
      <c r="J42" s="89">
        <f>MIN(J8:J39)</f>
        <v>0</v>
      </c>
      <c r="K42" s="88"/>
      <c r="L42" s="89">
        <f>MIN(L8:L39)</f>
        <v>1.5650999999999999</v>
      </c>
      <c r="M42" s="88"/>
      <c r="N42" s="89">
        <f>MIN(N8:N39)</f>
        <v>4.8925999999999998</v>
      </c>
      <c r="O42" s="88"/>
      <c r="P42" s="89">
        <f>MIN(P8:P39)</f>
        <v>4.1097999999999999</v>
      </c>
      <c r="Q42" s="88"/>
      <c r="R42" s="89">
        <f>MIN(R8:R39)</f>
        <v>-13.2956</v>
      </c>
      <c r="S42" s="90"/>
    </row>
    <row r="43" spans="1:19" ht="15" thickBot="1" x14ac:dyDescent="0.35">
      <c r="A43" s="91" t="s">
        <v>29</v>
      </c>
      <c r="B43" s="92"/>
      <c r="C43" s="92"/>
      <c r="D43" s="93">
        <f>MAX(D8:D39)</f>
        <v>54.4895</v>
      </c>
      <c r="E43" s="92"/>
      <c r="F43" s="93">
        <f>MAX(F8:F39)</f>
        <v>39.815199999999997</v>
      </c>
      <c r="G43" s="92"/>
      <c r="H43" s="93">
        <f>MAX(H8:H39)</f>
        <v>21.4771</v>
      </c>
      <c r="I43" s="92"/>
      <c r="J43" s="93">
        <f>MAX(J8:J39)</f>
        <v>16.591100000000001</v>
      </c>
      <c r="K43" s="92"/>
      <c r="L43" s="93">
        <f>MAX(L8:L39)</f>
        <v>17.127600000000001</v>
      </c>
      <c r="M43" s="92"/>
      <c r="N43" s="93">
        <f>MAX(N8:N39)</f>
        <v>8.8264999999999993</v>
      </c>
      <c r="O43" s="92"/>
      <c r="P43" s="93">
        <f>MAX(P8:P39)</f>
        <v>9.8587000000000007</v>
      </c>
      <c r="Q43" s="92"/>
      <c r="R43" s="93">
        <f>MAX(R8:R39)</f>
        <v>9.4382999999999999</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Data'!$B$7:$R$2292,3,0)</f>
        <v>44494</v>
      </c>
      <c r="C8" s="65">
        <f>VLOOKUP($A8,'Return Data'!$B$7:$R$2292,4,0)</f>
        <v>1133.1187</v>
      </c>
      <c r="D8" s="65">
        <f>VLOOKUP($A8,'Return Data'!$B$7:$R$2292,5,0)</f>
        <v>3.3117000000000001</v>
      </c>
      <c r="E8" s="66">
        <f t="shared" ref="E8:E37" si="0">RANK(D8,D$8:D$37,0)</f>
        <v>13</v>
      </c>
      <c r="F8" s="65">
        <f>VLOOKUP($A8,'Return Data'!$B$7:$R$2292,6,0)</f>
        <v>3.2810999999999999</v>
      </c>
      <c r="G8" s="66">
        <f t="shared" ref="G8:G37" si="1">RANK(F8,F$8:F$37,0)</f>
        <v>19</v>
      </c>
      <c r="H8" s="65">
        <f>VLOOKUP($A8,'Return Data'!$B$7:$R$2292,7,0)</f>
        <v>3.2444000000000002</v>
      </c>
      <c r="I8" s="66">
        <f t="shared" ref="I8:I37" si="2">RANK(H8,H$8:H$37,0)</f>
        <v>18</v>
      </c>
      <c r="J8" s="65">
        <f>VLOOKUP($A8,'Return Data'!$B$7:$R$2292,8,0)</f>
        <v>3.1366000000000001</v>
      </c>
      <c r="K8" s="66">
        <f t="shared" ref="K8:K37" si="3">RANK(J8,J$8:J$37,0)</f>
        <v>25</v>
      </c>
      <c r="L8" s="65">
        <f>VLOOKUP($A8,'Return Data'!$B$7:$R$2292,9,0)</f>
        <v>3.1554000000000002</v>
      </c>
      <c r="M8" s="66">
        <f t="shared" ref="M8:M37" si="4">RANK(L8,L$8:L$37,0)</f>
        <v>12</v>
      </c>
      <c r="N8" s="65">
        <f>VLOOKUP($A8,'Return Data'!$B$7:$R$2292,10,0)</f>
        <v>3.1109</v>
      </c>
      <c r="O8" s="66">
        <f t="shared" ref="O8:O37" si="5">RANK(N8,N$8:N$37,0)</f>
        <v>12</v>
      </c>
      <c r="P8" s="65">
        <f>VLOOKUP($A8,'Return Data'!$B$7:$R$2292,11,0)</f>
        <v>3.1770999999999998</v>
      </c>
      <c r="Q8" s="66">
        <f>RANK(P8,P$8:P$37,0)</f>
        <v>7</v>
      </c>
      <c r="R8" s="65">
        <f>VLOOKUP($A8,'Return Data'!$B$7:$R$2292,12,0)</f>
        <v>3.1701000000000001</v>
      </c>
      <c r="S8" s="66">
        <f>RANK(R8,R$8:R$37,0)</f>
        <v>7</v>
      </c>
      <c r="T8" s="65">
        <f>VLOOKUP($A8,'Return Data'!$B$7:$R$2292,13,0)</f>
        <v>3.1297000000000001</v>
      </c>
      <c r="U8" s="66">
        <f>RANK(T8,T$8:T$37,0)</f>
        <v>7</v>
      </c>
      <c r="V8" s="65">
        <f>VLOOKUP($A8,'Return Data'!$B$7:$R$2292,17,0)</f>
        <v>3.4373999999999998</v>
      </c>
      <c r="W8" s="66">
        <f t="shared" ref="W8" si="6">RANK(V8,V$8:V$37,0)</f>
        <v>3</v>
      </c>
      <c r="X8" s="65"/>
      <c r="Y8" s="66"/>
      <c r="Z8" s="65">
        <f>VLOOKUP($A8,'Return Data'!$B$7:$R$2292,16,0)</f>
        <v>4.2777000000000003</v>
      </c>
      <c r="AA8" s="67">
        <f t="shared" ref="AA8:AA37" si="7">RANK(Z8,Z$8:Z$37,0)</f>
        <v>5</v>
      </c>
    </row>
    <row r="9" spans="1:27" x14ac:dyDescent="0.3">
      <c r="A9" s="63" t="s">
        <v>1283</v>
      </c>
      <c r="B9" s="64">
        <f>VLOOKUP($A9,'Return Data'!$B$7:$R$2292,3,0)</f>
        <v>44494</v>
      </c>
      <c r="C9" s="65">
        <f>VLOOKUP($A9,'Return Data'!$B$7:$R$2292,4,0)</f>
        <v>1107.5902000000001</v>
      </c>
      <c r="D9" s="65">
        <f>VLOOKUP($A9,'Return Data'!$B$7:$R$2292,5,0)</f>
        <v>3.3418999999999999</v>
      </c>
      <c r="E9" s="66">
        <f t="shared" si="0"/>
        <v>8</v>
      </c>
      <c r="F9" s="65">
        <f>VLOOKUP($A9,'Return Data'!$B$7:$R$2292,6,0)</f>
        <v>3.3083999999999998</v>
      </c>
      <c r="G9" s="66">
        <f t="shared" si="1"/>
        <v>12</v>
      </c>
      <c r="H9" s="65">
        <f>VLOOKUP($A9,'Return Data'!$B$7:$R$2292,7,0)</f>
        <v>3.2711000000000001</v>
      </c>
      <c r="I9" s="66">
        <f t="shared" si="2"/>
        <v>11</v>
      </c>
      <c r="J9" s="65">
        <f>VLOOKUP($A9,'Return Data'!$B$7:$R$2292,8,0)</f>
        <v>3.1852</v>
      </c>
      <c r="K9" s="66">
        <f t="shared" si="3"/>
        <v>12</v>
      </c>
      <c r="L9" s="65">
        <f>VLOOKUP($A9,'Return Data'!$B$7:$R$2292,9,0)</f>
        <v>3.1796000000000002</v>
      </c>
      <c r="M9" s="66">
        <f t="shared" si="4"/>
        <v>8</v>
      </c>
      <c r="N9" s="65">
        <f>VLOOKUP($A9,'Return Data'!$B$7:$R$2292,10,0)</f>
        <v>3.1151</v>
      </c>
      <c r="O9" s="66">
        <f t="shared" si="5"/>
        <v>9</v>
      </c>
      <c r="P9" s="65">
        <f>VLOOKUP($A9,'Return Data'!$B$7:$R$2292,11,0)</f>
        <v>3.1745000000000001</v>
      </c>
      <c r="Q9" s="66">
        <f>RANK(P9,P$8:P$37,0)</f>
        <v>8</v>
      </c>
      <c r="R9" s="65">
        <f>VLOOKUP($A9,'Return Data'!$B$7:$R$2292,12,0)</f>
        <v>3.1659000000000002</v>
      </c>
      <c r="S9" s="66">
        <f>RANK(R9,R$8:R$37,0)</f>
        <v>9</v>
      </c>
      <c r="T9" s="65">
        <f>VLOOKUP($A9,'Return Data'!$B$7:$R$2292,13,0)</f>
        <v>3.1316999999999999</v>
      </c>
      <c r="U9" s="66">
        <f>RANK(T9,T$8:T$37,0)</f>
        <v>6</v>
      </c>
      <c r="V9" s="65"/>
      <c r="W9" s="66"/>
      <c r="X9" s="65"/>
      <c r="Y9" s="66"/>
      <c r="Z9" s="65">
        <f>VLOOKUP($A9,'Return Data'!$B$7:$R$2292,16,0)</f>
        <v>3.9828000000000001</v>
      </c>
      <c r="AA9" s="67">
        <f t="shared" si="7"/>
        <v>12</v>
      </c>
    </row>
    <row r="10" spans="1:27" x14ac:dyDescent="0.3">
      <c r="A10" s="63" t="s">
        <v>1285</v>
      </c>
      <c r="B10" s="64">
        <f>VLOOKUP($A10,'Return Data'!$B$7:$R$2292,3,0)</f>
        <v>44494</v>
      </c>
      <c r="C10" s="65">
        <f>VLOOKUP($A10,'Return Data'!$B$7:$R$2292,4,0)</f>
        <v>1100.4381000000001</v>
      </c>
      <c r="D10" s="65">
        <f>VLOOKUP($A10,'Return Data'!$B$7:$R$2292,5,0)</f>
        <v>3.2806999999999999</v>
      </c>
      <c r="E10" s="66">
        <f t="shared" si="0"/>
        <v>22</v>
      </c>
      <c r="F10" s="65">
        <f>VLOOKUP($A10,'Return Data'!$B$7:$R$2292,6,0)</f>
        <v>3.2635999999999998</v>
      </c>
      <c r="G10" s="66">
        <f t="shared" si="1"/>
        <v>21</v>
      </c>
      <c r="H10" s="65">
        <f>VLOOKUP($A10,'Return Data'!$B$7:$R$2292,7,0)</f>
        <v>3.2326000000000001</v>
      </c>
      <c r="I10" s="66">
        <f t="shared" si="2"/>
        <v>21</v>
      </c>
      <c r="J10" s="65">
        <f>VLOOKUP($A10,'Return Data'!$B$7:$R$2292,8,0)</f>
        <v>3.1381999999999999</v>
      </c>
      <c r="K10" s="66">
        <f t="shared" si="3"/>
        <v>23</v>
      </c>
      <c r="L10" s="65">
        <f>VLOOKUP($A10,'Return Data'!$B$7:$R$2292,9,0)</f>
        <v>3.1261999999999999</v>
      </c>
      <c r="M10" s="66">
        <f t="shared" si="4"/>
        <v>26</v>
      </c>
      <c r="N10" s="65">
        <f>VLOOKUP($A10,'Return Data'!$B$7:$R$2292,10,0)</f>
        <v>3.1080000000000001</v>
      </c>
      <c r="O10" s="66">
        <f t="shared" si="5"/>
        <v>13</v>
      </c>
      <c r="P10" s="65">
        <f>VLOOKUP($A10,'Return Data'!$B$7:$R$2292,11,0)</f>
        <v>3.1625999999999999</v>
      </c>
      <c r="Q10" s="66">
        <f>RANK(P10,P$8:P$37,0)</f>
        <v>10</v>
      </c>
      <c r="R10" s="65">
        <f>VLOOKUP($A10,'Return Data'!$B$7:$R$2292,12,0)</f>
        <v>3.1623000000000001</v>
      </c>
      <c r="S10" s="66">
        <f>RANK(R10,R$8:R$37,0)</f>
        <v>11</v>
      </c>
      <c r="T10" s="65">
        <f>VLOOKUP($A10,'Return Data'!$B$7:$R$2292,13,0)</f>
        <v>3.1364999999999998</v>
      </c>
      <c r="U10" s="66">
        <f>RANK(T10,T$8:T$37,0)</f>
        <v>5</v>
      </c>
      <c r="V10" s="65"/>
      <c r="W10" s="66"/>
      <c r="X10" s="65"/>
      <c r="Y10" s="66"/>
      <c r="Z10" s="65">
        <f>VLOOKUP($A10,'Return Data'!$B$7:$R$2292,16,0)</f>
        <v>3.8889</v>
      </c>
      <c r="AA10" s="67">
        <f t="shared" si="7"/>
        <v>15</v>
      </c>
    </row>
    <row r="11" spans="1:27" x14ac:dyDescent="0.3">
      <c r="A11" s="63" t="s">
        <v>1287</v>
      </c>
      <c r="B11" s="64">
        <f>VLOOKUP($A11,'Return Data'!$B$7:$R$2292,3,0)</f>
        <v>44494</v>
      </c>
      <c r="C11" s="65">
        <f>VLOOKUP($A11,'Return Data'!$B$7:$R$2292,4,0)</f>
        <v>1102.7077999999999</v>
      </c>
      <c r="D11" s="65">
        <f>VLOOKUP($A11,'Return Data'!$B$7:$R$2292,5,0)</f>
        <v>3.3666</v>
      </c>
      <c r="E11" s="66">
        <f t="shared" si="0"/>
        <v>3</v>
      </c>
      <c r="F11" s="65">
        <f>VLOOKUP($A11,'Return Data'!$B$7:$R$2292,6,0)</f>
        <v>3.3209</v>
      </c>
      <c r="G11" s="66">
        <f t="shared" si="1"/>
        <v>8</v>
      </c>
      <c r="H11" s="65">
        <f>VLOOKUP($A11,'Return Data'!$B$7:$R$2292,7,0)</f>
        <v>3.2671999999999999</v>
      </c>
      <c r="I11" s="66">
        <f t="shared" si="2"/>
        <v>12</v>
      </c>
      <c r="J11" s="65">
        <f>VLOOKUP($A11,'Return Data'!$B$7:$R$2292,8,0)</f>
        <v>3.2094999999999998</v>
      </c>
      <c r="K11" s="66">
        <f t="shared" si="3"/>
        <v>5</v>
      </c>
      <c r="L11" s="65">
        <f>VLOOKUP($A11,'Return Data'!$B$7:$R$2292,9,0)</f>
        <v>3.1558999999999999</v>
      </c>
      <c r="M11" s="66">
        <f t="shared" si="4"/>
        <v>11</v>
      </c>
      <c r="N11" s="65">
        <f>VLOOKUP($A11,'Return Data'!$B$7:$R$2292,10,0)</f>
        <v>3.1034000000000002</v>
      </c>
      <c r="O11" s="66">
        <f t="shared" si="5"/>
        <v>15</v>
      </c>
      <c r="P11" s="65">
        <f>VLOOKUP($A11,'Return Data'!$B$7:$R$2292,11,0)</f>
        <v>3.1503000000000001</v>
      </c>
      <c r="Q11" s="66">
        <f>RANK(P11,P$8:P$37,0)</f>
        <v>15</v>
      </c>
      <c r="R11" s="65">
        <f>VLOOKUP($A11,'Return Data'!$B$7:$R$2292,12,0)</f>
        <v>3.1463000000000001</v>
      </c>
      <c r="S11" s="66">
        <f>RANK(R11,R$8:R$37,0)</f>
        <v>14</v>
      </c>
      <c r="T11" s="65">
        <f>VLOOKUP($A11,'Return Data'!$B$7:$R$2292,13,0)</f>
        <v>3.1273</v>
      </c>
      <c r="U11" s="66">
        <f>RANK(T11,T$8:T$37,0)</f>
        <v>8</v>
      </c>
      <c r="V11" s="65"/>
      <c r="W11" s="66"/>
      <c r="X11" s="65"/>
      <c r="Y11" s="66"/>
      <c r="Z11" s="65">
        <f>VLOOKUP($A11,'Return Data'!$B$7:$R$2292,16,0)</f>
        <v>3.9157000000000002</v>
      </c>
      <c r="AA11" s="67">
        <f t="shared" si="7"/>
        <v>14</v>
      </c>
    </row>
    <row r="12" spans="1:27" x14ac:dyDescent="0.3">
      <c r="A12" s="63" t="s">
        <v>1289</v>
      </c>
      <c r="B12" s="64">
        <f>VLOOKUP($A12,'Return Data'!$B$7:$R$2292,3,0)</f>
        <v>44494</v>
      </c>
      <c r="C12" s="65">
        <f>VLOOKUP($A12,'Return Data'!$B$7:$R$2292,4,0)</f>
        <v>1059.9853000000001</v>
      </c>
      <c r="D12" s="65">
        <f>VLOOKUP($A12,'Return Data'!$B$7:$R$2292,5,0)</f>
        <v>3.4679000000000002</v>
      </c>
      <c r="E12" s="66">
        <f t="shared" si="0"/>
        <v>1</v>
      </c>
      <c r="F12" s="65">
        <f>VLOOKUP($A12,'Return Data'!$B$7:$R$2292,6,0)</f>
        <v>3.4283000000000001</v>
      </c>
      <c r="G12" s="66">
        <f t="shared" si="1"/>
        <v>1</v>
      </c>
      <c r="H12" s="65">
        <f>VLOOKUP($A12,'Return Data'!$B$7:$R$2292,7,0)</f>
        <v>3.3881000000000001</v>
      </c>
      <c r="I12" s="66">
        <f t="shared" si="2"/>
        <v>1</v>
      </c>
      <c r="J12" s="65">
        <f>VLOOKUP($A12,'Return Data'!$B$7:$R$2292,8,0)</f>
        <v>3.3111000000000002</v>
      </c>
      <c r="K12" s="66">
        <f t="shared" si="3"/>
        <v>1</v>
      </c>
      <c r="L12" s="65">
        <f>VLOOKUP($A12,'Return Data'!$B$7:$R$2292,9,0)</f>
        <v>3.2766999999999999</v>
      </c>
      <c r="M12" s="66">
        <f t="shared" si="4"/>
        <v>1</v>
      </c>
      <c r="N12" s="65">
        <f>VLOOKUP($A12,'Return Data'!$B$7:$R$2292,10,0)</f>
        <v>3.1625000000000001</v>
      </c>
      <c r="O12" s="66">
        <f t="shared" si="5"/>
        <v>4</v>
      </c>
      <c r="P12" s="65">
        <f>VLOOKUP($A12,'Return Data'!$B$7:$R$2292,11,0)</f>
        <v>3.2277</v>
      </c>
      <c r="Q12" s="66">
        <f t="shared" ref="Q12:Q37" si="8">RANK(P12,P$8:P$37,0)</f>
        <v>1</v>
      </c>
      <c r="R12" s="65">
        <f>VLOOKUP($A12,'Return Data'!$B$7:$R$2292,12,0)</f>
        <v>3.2128000000000001</v>
      </c>
      <c r="S12" s="66">
        <f t="shared" ref="S12" si="9">RANK(R12,R$8:R$37,0)</f>
        <v>2</v>
      </c>
      <c r="T12" s="65"/>
      <c r="U12" s="66"/>
      <c r="V12" s="65"/>
      <c r="W12" s="66"/>
      <c r="X12" s="65"/>
      <c r="Y12" s="66"/>
      <c r="Z12" s="65">
        <f>VLOOKUP($A12,'Return Data'!$B$7:$R$2292,16,0)</f>
        <v>3.3921999999999999</v>
      </c>
      <c r="AA12" s="67">
        <f t="shared" si="7"/>
        <v>27</v>
      </c>
    </row>
    <row r="13" spans="1:27" x14ac:dyDescent="0.3">
      <c r="A13" s="63" t="s">
        <v>1291</v>
      </c>
      <c r="B13" s="64">
        <f>VLOOKUP($A13,'Return Data'!$B$7:$R$2292,3,0)</f>
        <v>44494</v>
      </c>
      <c r="C13" s="65">
        <f>VLOOKUP($A13,'Return Data'!$B$7:$R$2292,4,0)</f>
        <v>1084.7672</v>
      </c>
      <c r="D13" s="65">
        <f>VLOOKUP($A13,'Return Data'!$B$7:$R$2292,5,0)</f>
        <v>3.2810000000000001</v>
      </c>
      <c r="E13" s="66">
        <f t="shared" si="0"/>
        <v>21</v>
      </c>
      <c r="F13" s="65">
        <f>VLOOKUP($A13,'Return Data'!$B$7:$R$2292,6,0)</f>
        <v>3.2612999999999999</v>
      </c>
      <c r="G13" s="66">
        <f t="shared" si="1"/>
        <v>22</v>
      </c>
      <c r="H13" s="65">
        <f>VLOOKUP($A13,'Return Data'!$B$7:$R$2292,7,0)</f>
        <v>3.2288000000000001</v>
      </c>
      <c r="I13" s="66">
        <f t="shared" si="2"/>
        <v>23</v>
      </c>
      <c r="J13" s="65">
        <f>VLOOKUP($A13,'Return Data'!$B$7:$R$2292,8,0)</f>
        <v>3.1377999999999999</v>
      </c>
      <c r="K13" s="66">
        <f t="shared" si="3"/>
        <v>24</v>
      </c>
      <c r="L13" s="65">
        <f>VLOOKUP($A13,'Return Data'!$B$7:$R$2292,9,0)</f>
        <v>3.1276000000000002</v>
      </c>
      <c r="M13" s="66">
        <f t="shared" si="4"/>
        <v>24</v>
      </c>
      <c r="N13" s="65">
        <f>VLOOKUP($A13,'Return Data'!$B$7:$R$2292,10,0)</f>
        <v>3.0783999999999998</v>
      </c>
      <c r="O13" s="66">
        <f t="shared" si="5"/>
        <v>24</v>
      </c>
      <c r="P13" s="65">
        <f>VLOOKUP($A13,'Return Data'!$B$7:$R$2292,11,0)</f>
        <v>3.129</v>
      </c>
      <c r="Q13" s="66">
        <f t="shared" si="8"/>
        <v>24</v>
      </c>
      <c r="R13" s="65">
        <f>VLOOKUP($A13,'Return Data'!$B$7:$R$2292,12,0)</f>
        <v>3.1202999999999999</v>
      </c>
      <c r="S13" s="66">
        <f t="shared" ref="S13:S37" si="10">RANK(R13,R$8:R$37,0)</f>
        <v>24</v>
      </c>
      <c r="T13" s="65">
        <f>VLOOKUP($A13,'Return Data'!$B$7:$R$2292,13,0)</f>
        <v>3.0933000000000002</v>
      </c>
      <c r="U13" s="66">
        <f t="shared" ref="U13:U37" si="11">RANK(T13,T$8:T$37,0)</f>
        <v>21</v>
      </c>
      <c r="V13" s="65"/>
      <c r="W13" s="66"/>
      <c r="X13" s="65"/>
      <c r="Y13" s="66"/>
      <c r="Z13" s="65">
        <f>VLOOKUP($A13,'Return Data'!$B$7:$R$2292,16,0)</f>
        <v>3.6608999999999998</v>
      </c>
      <c r="AA13" s="67">
        <f t="shared" si="7"/>
        <v>22</v>
      </c>
    </row>
    <row r="14" spans="1:27" x14ac:dyDescent="0.3">
      <c r="A14" s="63" t="s">
        <v>1293</v>
      </c>
      <c r="B14" s="64">
        <f>VLOOKUP($A14,'Return Data'!$B$7:$R$2292,3,0)</f>
        <v>44494</v>
      </c>
      <c r="C14" s="65">
        <f>VLOOKUP($A14,'Return Data'!$B$7:$R$2292,4,0)</f>
        <v>1122.0189</v>
      </c>
      <c r="D14" s="65">
        <f>VLOOKUP($A14,'Return Data'!$B$7:$R$2292,5,0)</f>
        <v>3.3216999999999999</v>
      </c>
      <c r="E14" s="66">
        <f t="shared" si="0"/>
        <v>10</v>
      </c>
      <c r="F14" s="65">
        <f>VLOOKUP($A14,'Return Data'!$B$7:$R$2292,6,0)</f>
        <v>3.3201000000000001</v>
      </c>
      <c r="G14" s="66">
        <f t="shared" si="1"/>
        <v>9</v>
      </c>
      <c r="H14" s="65">
        <f>VLOOKUP($A14,'Return Data'!$B$7:$R$2292,7,0)</f>
        <v>3.2848999999999999</v>
      </c>
      <c r="I14" s="66">
        <f t="shared" si="2"/>
        <v>7</v>
      </c>
      <c r="J14" s="65">
        <f>VLOOKUP($A14,'Return Data'!$B$7:$R$2292,8,0)</f>
        <v>3.1913999999999998</v>
      </c>
      <c r="K14" s="66">
        <f t="shared" si="3"/>
        <v>9</v>
      </c>
      <c r="L14" s="65">
        <f>VLOOKUP($A14,'Return Data'!$B$7:$R$2292,9,0)</f>
        <v>3.1617000000000002</v>
      </c>
      <c r="M14" s="66">
        <f t="shared" si="4"/>
        <v>10</v>
      </c>
      <c r="N14" s="65">
        <f>VLOOKUP($A14,'Return Data'!$B$7:$R$2292,10,0)</f>
        <v>3.1193</v>
      </c>
      <c r="O14" s="66">
        <f t="shared" si="5"/>
        <v>7</v>
      </c>
      <c r="P14" s="65">
        <f>VLOOKUP($A14,'Return Data'!$B$7:$R$2292,11,0)</f>
        <v>3.1516000000000002</v>
      </c>
      <c r="Q14" s="66">
        <f t="shared" si="8"/>
        <v>14</v>
      </c>
      <c r="R14" s="65">
        <f>VLOOKUP($A14,'Return Data'!$B$7:$R$2292,12,0)</f>
        <v>3.1368</v>
      </c>
      <c r="S14" s="66">
        <f t="shared" si="10"/>
        <v>16</v>
      </c>
      <c r="T14" s="65">
        <f>VLOOKUP($A14,'Return Data'!$B$7:$R$2292,13,0)</f>
        <v>3.1150000000000002</v>
      </c>
      <c r="U14" s="66">
        <f t="shared" si="11"/>
        <v>12</v>
      </c>
      <c r="V14" s="65"/>
      <c r="W14" s="66"/>
      <c r="X14" s="65"/>
      <c r="Y14" s="66"/>
      <c r="Z14" s="65">
        <f>VLOOKUP($A14,'Return Data'!$B$7:$R$2292,16,0)</f>
        <v>4.1992000000000003</v>
      </c>
      <c r="AA14" s="67">
        <f t="shared" si="7"/>
        <v>8</v>
      </c>
    </row>
    <row r="15" spans="1:27" x14ac:dyDescent="0.3">
      <c r="A15" s="63" t="s">
        <v>1295</v>
      </c>
      <c r="B15" s="64">
        <f>VLOOKUP($A15,'Return Data'!$B$7:$R$2292,3,0)</f>
        <v>44494</v>
      </c>
      <c r="C15" s="65">
        <f>VLOOKUP($A15,'Return Data'!$B$7:$R$2292,4,0)</f>
        <v>1086.5947000000001</v>
      </c>
      <c r="D15" s="65">
        <f>VLOOKUP($A15,'Return Data'!$B$7:$R$2292,5,0)</f>
        <v>3.2955999999999999</v>
      </c>
      <c r="E15" s="66">
        <f t="shared" si="0"/>
        <v>17</v>
      </c>
      <c r="F15" s="65">
        <f>VLOOKUP($A15,'Return Data'!$B$7:$R$2292,6,0)</f>
        <v>3.2490999999999999</v>
      </c>
      <c r="G15" s="66">
        <f t="shared" si="1"/>
        <v>25</v>
      </c>
      <c r="H15" s="65">
        <f>VLOOKUP($A15,'Return Data'!$B$7:$R$2292,7,0)</f>
        <v>3.2210000000000001</v>
      </c>
      <c r="I15" s="66">
        <f t="shared" si="2"/>
        <v>25</v>
      </c>
      <c r="J15" s="65">
        <f>VLOOKUP($A15,'Return Data'!$B$7:$R$2292,8,0)</f>
        <v>3.1515</v>
      </c>
      <c r="K15" s="66">
        <f t="shared" si="3"/>
        <v>21</v>
      </c>
      <c r="L15" s="65">
        <f>VLOOKUP($A15,'Return Data'!$B$7:$R$2292,9,0)</f>
        <v>3.1137999999999999</v>
      </c>
      <c r="M15" s="66">
        <f t="shared" si="4"/>
        <v>27</v>
      </c>
      <c r="N15" s="65">
        <f>VLOOKUP($A15,'Return Data'!$B$7:$R$2292,10,0)</f>
        <v>3.0575999999999999</v>
      </c>
      <c r="O15" s="66">
        <f t="shared" si="5"/>
        <v>27</v>
      </c>
      <c r="P15" s="65">
        <f>VLOOKUP($A15,'Return Data'!$B$7:$R$2292,11,0)</f>
        <v>3.1097000000000001</v>
      </c>
      <c r="Q15" s="66">
        <f t="shared" si="8"/>
        <v>27</v>
      </c>
      <c r="R15" s="65">
        <f>VLOOKUP($A15,'Return Data'!$B$7:$R$2292,12,0)</f>
        <v>3.1095999999999999</v>
      </c>
      <c r="S15" s="66">
        <f t="shared" si="10"/>
        <v>26</v>
      </c>
      <c r="T15" s="65">
        <f>VLOOKUP($A15,'Return Data'!$B$7:$R$2292,13,0)</f>
        <v>3.1061000000000001</v>
      </c>
      <c r="U15" s="66">
        <f t="shared" si="11"/>
        <v>14</v>
      </c>
      <c r="V15" s="65"/>
      <c r="W15" s="66"/>
      <c r="X15" s="65"/>
      <c r="Y15" s="66"/>
      <c r="Z15" s="65">
        <f>VLOOKUP($A15,'Return Data'!$B$7:$R$2292,16,0)</f>
        <v>3.7402000000000002</v>
      </c>
      <c r="AA15" s="67">
        <f t="shared" si="7"/>
        <v>18</v>
      </c>
    </row>
    <row r="16" spans="1:27" x14ac:dyDescent="0.3">
      <c r="A16" s="63" t="s">
        <v>1298</v>
      </c>
      <c r="B16" s="64">
        <f>VLOOKUP($A16,'Return Data'!$B$7:$R$2292,3,0)</f>
        <v>44494</v>
      </c>
      <c r="C16" s="65">
        <f>VLOOKUP($A16,'Return Data'!$B$7:$R$2292,4,0)</f>
        <v>1094.6052999999999</v>
      </c>
      <c r="D16" s="65">
        <f>VLOOKUP($A16,'Return Data'!$B$7:$R$2292,5,0)</f>
        <v>3.2515000000000001</v>
      </c>
      <c r="E16" s="66">
        <f t="shared" si="0"/>
        <v>27</v>
      </c>
      <c r="F16" s="65">
        <f>VLOOKUP($A16,'Return Data'!$B$7:$R$2292,6,0)</f>
        <v>3.2387000000000001</v>
      </c>
      <c r="G16" s="66">
        <f t="shared" si="1"/>
        <v>27</v>
      </c>
      <c r="H16" s="65">
        <f>VLOOKUP($A16,'Return Data'!$B$7:$R$2292,7,0)</f>
        <v>3.2122000000000002</v>
      </c>
      <c r="I16" s="66">
        <f t="shared" si="2"/>
        <v>27</v>
      </c>
      <c r="J16" s="65">
        <f>VLOOKUP($A16,'Return Data'!$B$7:$R$2292,8,0)</f>
        <v>3.1181999999999999</v>
      </c>
      <c r="K16" s="66">
        <f t="shared" si="3"/>
        <v>27</v>
      </c>
      <c r="L16" s="65">
        <f>VLOOKUP($A16,'Return Data'!$B$7:$R$2292,9,0)</f>
        <v>3.1398000000000001</v>
      </c>
      <c r="M16" s="66">
        <f t="shared" si="4"/>
        <v>20</v>
      </c>
      <c r="N16" s="65">
        <f>VLOOKUP($A16,'Return Data'!$B$7:$R$2292,10,0)</f>
        <v>3.0627</v>
      </c>
      <c r="O16" s="66">
        <f t="shared" si="5"/>
        <v>26</v>
      </c>
      <c r="P16" s="65">
        <f>VLOOKUP($A16,'Return Data'!$B$7:$R$2292,11,0)</f>
        <v>3.1122999999999998</v>
      </c>
      <c r="Q16" s="66">
        <f t="shared" si="8"/>
        <v>26</v>
      </c>
      <c r="R16" s="65">
        <f>VLOOKUP($A16,'Return Data'!$B$7:$R$2292,12,0)</f>
        <v>3.0964</v>
      </c>
      <c r="S16" s="66">
        <f t="shared" si="10"/>
        <v>27</v>
      </c>
      <c r="T16" s="65">
        <f>VLOOKUP($A16,'Return Data'!$B$7:$R$2292,13,0)</f>
        <v>3.0596000000000001</v>
      </c>
      <c r="U16" s="66">
        <f t="shared" si="11"/>
        <v>24</v>
      </c>
      <c r="V16" s="65"/>
      <c r="W16" s="66"/>
      <c r="X16" s="65"/>
      <c r="Y16" s="66"/>
      <c r="Z16" s="65">
        <f>VLOOKUP($A16,'Return Data'!$B$7:$R$2292,16,0)</f>
        <v>3.7298</v>
      </c>
      <c r="AA16" s="67">
        <f t="shared" si="7"/>
        <v>19</v>
      </c>
    </row>
    <row r="17" spans="1:27" x14ac:dyDescent="0.3">
      <c r="A17" s="63" t="s">
        <v>1300</v>
      </c>
      <c r="B17" s="64">
        <f>VLOOKUP($A17,'Return Data'!$B$7:$R$2292,3,0)</f>
        <v>44494</v>
      </c>
      <c r="C17" s="65">
        <f>VLOOKUP($A17,'Return Data'!$B$7:$R$2292,4,0)</f>
        <v>3112.6689000000001</v>
      </c>
      <c r="D17" s="65">
        <f>VLOOKUP($A17,'Return Data'!$B$7:$R$2292,5,0)</f>
        <v>3.3165</v>
      </c>
      <c r="E17" s="66">
        <f t="shared" si="0"/>
        <v>11</v>
      </c>
      <c r="F17" s="65">
        <f>VLOOKUP($A17,'Return Data'!$B$7:$R$2292,6,0)</f>
        <v>3.2858000000000001</v>
      </c>
      <c r="G17" s="66">
        <f t="shared" si="1"/>
        <v>16</v>
      </c>
      <c r="H17" s="65">
        <f>VLOOKUP($A17,'Return Data'!$B$7:$R$2292,7,0)</f>
        <v>3.2429999999999999</v>
      </c>
      <c r="I17" s="66">
        <f t="shared" si="2"/>
        <v>19</v>
      </c>
      <c r="J17" s="65">
        <f>VLOOKUP($A17,'Return Data'!$B$7:$R$2292,8,0)</f>
        <v>3.1625999999999999</v>
      </c>
      <c r="K17" s="66">
        <f t="shared" si="3"/>
        <v>17</v>
      </c>
      <c r="L17" s="65">
        <f>VLOOKUP($A17,'Return Data'!$B$7:$R$2292,9,0)</f>
        <v>3.1339000000000001</v>
      </c>
      <c r="M17" s="66">
        <f t="shared" si="4"/>
        <v>22</v>
      </c>
      <c r="N17" s="65">
        <f>VLOOKUP($A17,'Return Data'!$B$7:$R$2292,10,0)</f>
        <v>3.0802999999999998</v>
      </c>
      <c r="O17" s="66">
        <f t="shared" si="5"/>
        <v>23</v>
      </c>
      <c r="P17" s="65">
        <f>VLOOKUP($A17,'Return Data'!$B$7:$R$2292,11,0)</f>
        <v>3.1337000000000002</v>
      </c>
      <c r="Q17" s="66">
        <f t="shared" si="8"/>
        <v>23</v>
      </c>
      <c r="R17" s="65">
        <f>VLOOKUP($A17,'Return Data'!$B$7:$R$2292,12,0)</f>
        <v>3.1233</v>
      </c>
      <c r="S17" s="66">
        <f t="shared" si="10"/>
        <v>23</v>
      </c>
      <c r="T17" s="65">
        <f>VLOOKUP($A17,'Return Data'!$B$7:$R$2292,13,0)</f>
        <v>3.0865999999999998</v>
      </c>
      <c r="U17" s="66">
        <f t="shared" si="11"/>
        <v>22</v>
      </c>
      <c r="V17" s="65">
        <f>VLOOKUP($A17,'Return Data'!$B$7:$R$2292,17,0)</f>
        <v>3.3927999999999998</v>
      </c>
      <c r="W17" s="66">
        <f>RANK(V17,V$8:V$37,0)</f>
        <v>5</v>
      </c>
      <c r="X17" s="65">
        <f>VLOOKUP($A17,'Return Data'!$B$7:$R$2292,14,0)</f>
        <v>4.2361000000000004</v>
      </c>
      <c r="Y17" s="66">
        <f>RANK(X17,X$8:X$37,0)</f>
        <v>4</v>
      </c>
      <c r="Z17" s="65">
        <f>VLOOKUP($A17,'Return Data'!$B$7:$R$2292,16,0)</f>
        <v>6.1112000000000002</v>
      </c>
      <c r="AA17" s="67">
        <f t="shared" si="7"/>
        <v>4</v>
      </c>
    </row>
    <row r="18" spans="1:27" x14ac:dyDescent="0.3">
      <c r="A18" s="63" t="s">
        <v>1301</v>
      </c>
      <c r="B18" s="64">
        <f>VLOOKUP($A18,'Return Data'!$B$7:$R$2292,3,0)</f>
        <v>44494</v>
      </c>
      <c r="C18" s="65">
        <f>VLOOKUP($A18,'Return Data'!$B$7:$R$2292,4,0)</f>
        <v>1095.8602000000001</v>
      </c>
      <c r="D18" s="65">
        <f>VLOOKUP($A18,'Return Data'!$B$7:$R$2292,5,0)</f>
        <v>3.351</v>
      </c>
      <c r="E18" s="66">
        <f t="shared" si="0"/>
        <v>6</v>
      </c>
      <c r="F18" s="65">
        <f>VLOOKUP($A18,'Return Data'!$B$7:$R$2292,6,0)</f>
        <v>3.3393999999999999</v>
      </c>
      <c r="G18" s="66">
        <f t="shared" si="1"/>
        <v>4</v>
      </c>
      <c r="H18" s="65">
        <f>VLOOKUP($A18,'Return Data'!$B$7:$R$2292,7,0)</f>
        <v>3.3062</v>
      </c>
      <c r="I18" s="66">
        <f t="shared" si="2"/>
        <v>2</v>
      </c>
      <c r="J18" s="65">
        <f>VLOOKUP($A18,'Return Data'!$B$7:$R$2292,8,0)</f>
        <v>3.2006999999999999</v>
      </c>
      <c r="K18" s="66">
        <f t="shared" si="3"/>
        <v>8</v>
      </c>
      <c r="L18" s="65">
        <f>VLOOKUP($A18,'Return Data'!$B$7:$R$2292,9,0)</f>
        <v>3.2267999999999999</v>
      </c>
      <c r="M18" s="66">
        <f t="shared" si="4"/>
        <v>2</v>
      </c>
      <c r="N18" s="65">
        <f>VLOOKUP($A18,'Return Data'!$B$7:$R$2292,10,0)</f>
        <v>3.1770999999999998</v>
      </c>
      <c r="O18" s="66">
        <f t="shared" si="5"/>
        <v>1</v>
      </c>
      <c r="P18" s="65">
        <f>VLOOKUP($A18,'Return Data'!$B$7:$R$2292,11,0)</f>
        <v>3.2225999999999999</v>
      </c>
      <c r="Q18" s="66">
        <f t="shared" si="8"/>
        <v>3</v>
      </c>
      <c r="R18" s="65">
        <f>VLOOKUP($A18,'Return Data'!$B$7:$R$2292,12,0)</f>
        <v>3.2145999999999999</v>
      </c>
      <c r="S18" s="66">
        <f t="shared" si="10"/>
        <v>1</v>
      </c>
      <c r="T18" s="65">
        <f>VLOOKUP($A18,'Return Data'!$B$7:$R$2292,13,0)</f>
        <v>3.1755</v>
      </c>
      <c r="U18" s="66">
        <f t="shared" si="11"/>
        <v>3</v>
      </c>
      <c r="V18" s="65"/>
      <c r="W18" s="66"/>
      <c r="X18" s="65"/>
      <c r="Y18" s="66"/>
      <c r="Z18" s="65">
        <f>VLOOKUP($A18,'Return Data'!$B$7:$R$2292,16,0)</f>
        <v>3.8317999999999999</v>
      </c>
      <c r="AA18" s="67">
        <f t="shared" si="7"/>
        <v>17</v>
      </c>
    </row>
    <row r="19" spans="1:27" x14ac:dyDescent="0.3">
      <c r="A19" s="63" t="s">
        <v>1304</v>
      </c>
      <c r="B19" s="64">
        <f>VLOOKUP($A19,'Return Data'!$B$7:$R$2292,3,0)</f>
        <v>44494</v>
      </c>
      <c r="C19" s="65">
        <f>VLOOKUP($A19,'Return Data'!$B$7:$R$2292,4,0)</f>
        <v>112.9709</v>
      </c>
      <c r="D19" s="65">
        <f>VLOOKUP($A19,'Return Data'!$B$7:$R$2292,5,0)</f>
        <v>3.2957999999999998</v>
      </c>
      <c r="E19" s="66">
        <f t="shared" si="0"/>
        <v>16</v>
      </c>
      <c r="F19" s="65">
        <f>VLOOKUP($A19,'Return Data'!$B$7:$R$2292,6,0)</f>
        <v>3.2856999999999998</v>
      </c>
      <c r="G19" s="66">
        <f t="shared" si="1"/>
        <v>17</v>
      </c>
      <c r="H19" s="65">
        <f>VLOOKUP($A19,'Return Data'!$B$7:$R$2292,7,0)</f>
        <v>3.2513999999999998</v>
      </c>
      <c r="I19" s="66">
        <f t="shared" si="2"/>
        <v>16</v>
      </c>
      <c r="J19" s="65">
        <f>VLOOKUP($A19,'Return Data'!$B$7:$R$2292,8,0)</f>
        <v>3.1585999999999999</v>
      </c>
      <c r="K19" s="66">
        <f t="shared" si="3"/>
        <v>18</v>
      </c>
      <c r="L19" s="65">
        <f>VLOOKUP($A19,'Return Data'!$B$7:$R$2292,9,0)</f>
        <v>3.1465000000000001</v>
      </c>
      <c r="M19" s="66">
        <f t="shared" si="4"/>
        <v>16</v>
      </c>
      <c r="N19" s="65">
        <f>VLOOKUP($A19,'Return Data'!$B$7:$R$2292,10,0)</f>
        <v>3.0857999999999999</v>
      </c>
      <c r="O19" s="66">
        <f t="shared" si="5"/>
        <v>22</v>
      </c>
      <c r="P19" s="65">
        <f>VLOOKUP($A19,'Return Data'!$B$7:$R$2292,11,0)</f>
        <v>3.1448999999999998</v>
      </c>
      <c r="Q19" s="66">
        <f t="shared" si="8"/>
        <v>18</v>
      </c>
      <c r="R19" s="65">
        <f>VLOOKUP($A19,'Return Data'!$B$7:$R$2292,12,0)</f>
        <v>3.1358999999999999</v>
      </c>
      <c r="S19" s="66">
        <f t="shared" si="10"/>
        <v>17</v>
      </c>
      <c r="T19" s="65">
        <f>VLOOKUP($A19,'Return Data'!$B$7:$R$2292,13,0)</f>
        <v>3.1000999999999999</v>
      </c>
      <c r="U19" s="66">
        <f t="shared" si="11"/>
        <v>17</v>
      </c>
      <c r="V19" s="65"/>
      <c r="W19" s="66"/>
      <c r="X19" s="65"/>
      <c r="Y19" s="66"/>
      <c r="Z19" s="65">
        <f>VLOOKUP($A19,'Return Data'!$B$7:$R$2292,16,0)</f>
        <v>4.2222999999999997</v>
      </c>
      <c r="AA19" s="67">
        <f t="shared" si="7"/>
        <v>7</v>
      </c>
    </row>
    <row r="20" spans="1:27" x14ac:dyDescent="0.3">
      <c r="A20" s="63" t="s">
        <v>1305</v>
      </c>
      <c r="B20" s="64">
        <f>VLOOKUP($A20,'Return Data'!$B$7:$R$2292,3,0)</f>
        <v>44494</v>
      </c>
      <c r="C20" s="65">
        <f>VLOOKUP($A20,'Return Data'!$B$7:$R$2292,4,0)</f>
        <v>1117.5359000000001</v>
      </c>
      <c r="D20" s="65">
        <f>VLOOKUP($A20,'Return Data'!$B$7:$R$2292,5,0)</f>
        <v>3.2761999999999998</v>
      </c>
      <c r="E20" s="66">
        <f t="shared" si="0"/>
        <v>23</v>
      </c>
      <c r="F20" s="65">
        <f>VLOOKUP($A20,'Return Data'!$B$7:$R$2292,6,0)</f>
        <v>3.2397999999999998</v>
      </c>
      <c r="G20" s="66">
        <f t="shared" si="1"/>
        <v>26</v>
      </c>
      <c r="H20" s="65">
        <f>VLOOKUP($A20,'Return Data'!$B$7:$R$2292,7,0)</f>
        <v>3.2176999999999998</v>
      </c>
      <c r="I20" s="66">
        <f t="shared" si="2"/>
        <v>26</v>
      </c>
      <c r="J20" s="65">
        <f>VLOOKUP($A20,'Return Data'!$B$7:$R$2292,8,0)</f>
        <v>3.2155</v>
      </c>
      <c r="K20" s="66">
        <f t="shared" si="3"/>
        <v>3</v>
      </c>
      <c r="L20" s="65">
        <f>VLOOKUP($A20,'Return Data'!$B$7:$R$2292,9,0)</f>
        <v>3.1480999999999999</v>
      </c>
      <c r="M20" s="66">
        <f t="shared" si="4"/>
        <v>15</v>
      </c>
      <c r="N20" s="65">
        <f>VLOOKUP($A20,'Return Data'!$B$7:$R$2292,10,0)</f>
        <v>3.0920000000000001</v>
      </c>
      <c r="O20" s="66">
        <f t="shared" si="5"/>
        <v>17</v>
      </c>
      <c r="P20" s="65">
        <f>VLOOKUP($A20,'Return Data'!$B$7:$R$2292,11,0)</f>
        <v>3.1398000000000001</v>
      </c>
      <c r="Q20" s="66">
        <f t="shared" si="8"/>
        <v>20</v>
      </c>
      <c r="R20" s="65">
        <f>VLOOKUP($A20,'Return Data'!$B$7:$R$2292,12,0)</f>
        <v>3.1301000000000001</v>
      </c>
      <c r="S20" s="66">
        <f t="shared" si="10"/>
        <v>20</v>
      </c>
      <c r="T20" s="65">
        <f>VLOOKUP($A20,'Return Data'!$B$7:$R$2292,13,0)</f>
        <v>3.0947</v>
      </c>
      <c r="U20" s="66">
        <f t="shared" si="11"/>
        <v>20</v>
      </c>
      <c r="V20" s="65"/>
      <c r="W20" s="66"/>
      <c r="X20" s="65"/>
      <c r="Y20" s="66"/>
      <c r="Z20" s="65">
        <f>VLOOKUP($A20,'Return Data'!$B$7:$R$2292,16,0)</f>
        <v>4.0934999999999997</v>
      </c>
      <c r="AA20" s="67">
        <f t="shared" si="7"/>
        <v>10</v>
      </c>
    </row>
    <row r="21" spans="1:27" x14ac:dyDescent="0.3">
      <c r="A21" s="63" t="s">
        <v>1307</v>
      </c>
      <c r="B21" s="64">
        <f>VLOOKUP($A21,'Return Data'!$B$7:$R$2292,3,0)</f>
        <v>44494</v>
      </c>
      <c r="C21" s="65">
        <f>VLOOKUP($A21,'Return Data'!$B$7:$R$2292,4,0)</f>
        <v>1085.9699000000001</v>
      </c>
      <c r="D21" s="65">
        <f>VLOOKUP($A21,'Return Data'!$B$7:$R$2292,5,0)</f>
        <v>3.2235</v>
      </c>
      <c r="E21" s="66">
        <f t="shared" si="0"/>
        <v>29</v>
      </c>
      <c r="F21" s="65">
        <f>VLOOKUP($A21,'Return Data'!$B$7:$R$2292,6,0)</f>
        <v>3.2241</v>
      </c>
      <c r="G21" s="66">
        <f t="shared" si="1"/>
        <v>29</v>
      </c>
      <c r="H21" s="65">
        <f>VLOOKUP($A21,'Return Data'!$B$7:$R$2292,7,0)</f>
        <v>3.1911</v>
      </c>
      <c r="I21" s="66">
        <f t="shared" si="2"/>
        <v>28</v>
      </c>
      <c r="J21" s="65">
        <f>VLOOKUP($A21,'Return Data'!$B$7:$R$2292,8,0)</f>
        <v>3.0914999999999999</v>
      </c>
      <c r="K21" s="66">
        <f t="shared" si="3"/>
        <v>29</v>
      </c>
      <c r="L21" s="65">
        <f>VLOOKUP($A21,'Return Data'!$B$7:$R$2292,9,0)</f>
        <v>3.0575000000000001</v>
      </c>
      <c r="M21" s="66">
        <f t="shared" si="4"/>
        <v>29</v>
      </c>
      <c r="N21" s="65">
        <f>VLOOKUP($A21,'Return Data'!$B$7:$R$2292,10,0)</f>
        <v>3.0280999999999998</v>
      </c>
      <c r="O21" s="66">
        <f t="shared" si="5"/>
        <v>29</v>
      </c>
      <c r="P21" s="65">
        <f>VLOOKUP($A21,'Return Data'!$B$7:$R$2292,11,0)</f>
        <v>3.0790000000000002</v>
      </c>
      <c r="Q21" s="66">
        <f t="shared" si="8"/>
        <v>30</v>
      </c>
      <c r="R21" s="65">
        <f>VLOOKUP($A21,'Return Data'!$B$7:$R$2292,12,0)</f>
        <v>3.0739999999999998</v>
      </c>
      <c r="S21" s="66">
        <f t="shared" si="10"/>
        <v>29</v>
      </c>
      <c r="T21" s="65">
        <f>VLOOKUP($A21,'Return Data'!$B$7:$R$2292,13,0)</f>
        <v>3.0442</v>
      </c>
      <c r="U21" s="66">
        <f t="shared" si="11"/>
        <v>26</v>
      </c>
      <c r="V21" s="65"/>
      <c r="W21" s="66"/>
      <c r="X21" s="65"/>
      <c r="Y21" s="66"/>
      <c r="Z21" s="65">
        <f>VLOOKUP($A21,'Return Data'!$B$7:$R$2292,16,0)</f>
        <v>3.6486999999999998</v>
      </c>
      <c r="AA21" s="67">
        <f t="shared" si="7"/>
        <v>23</v>
      </c>
    </row>
    <row r="22" spans="1:27" x14ac:dyDescent="0.3">
      <c r="A22" s="63" t="s">
        <v>1309</v>
      </c>
      <c r="B22" s="64">
        <f>VLOOKUP($A22,'Return Data'!$B$7:$R$2292,3,0)</f>
        <v>44494</v>
      </c>
      <c r="C22" s="65">
        <f>VLOOKUP($A22,'Return Data'!$B$7:$R$2292,4,0)</f>
        <v>1059.0364999999999</v>
      </c>
      <c r="D22" s="65">
        <f>VLOOKUP($A22,'Return Data'!$B$7:$R$2292,5,0)</f>
        <v>3.2745000000000002</v>
      </c>
      <c r="E22" s="66">
        <f t="shared" si="0"/>
        <v>25</v>
      </c>
      <c r="F22" s="65">
        <f>VLOOKUP($A22,'Return Data'!$B$7:$R$2292,6,0)</f>
        <v>3.3441000000000001</v>
      </c>
      <c r="G22" s="66">
        <f t="shared" si="1"/>
        <v>3</v>
      </c>
      <c r="H22" s="65">
        <f>VLOOKUP($A22,'Return Data'!$B$7:$R$2292,7,0)</f>
        <v>3.2875999999999999</v>
      </c>
      <c r="I22" s="66">
        <f t="shared" si="2"/>
        <v>6</v>
      </c>
      <c r="J22" s="65">
        <f>VLOOKUP($A22,'Return Data'!$B$7:$R$2292,8,0)</f>
        <v>3.1901999999999999</v>
      </c>
      <c r="K22" s="66">
        <f t="shared" si="3"/>
        <v>10</v>
      </c>
      <c r="L22" s="65">
        <f>VLOOKUP($A22,'Return Data'!$B$7:$R$2292,9,0)</f>
        <v>3.1486999999999998</v>
      </c>
      <c r="M22" s="66">
        <f t="shared" si="4"/>
        <v>13</v>
      </c>
      <c r="N22" s="65">
        <f>VLOOKUP($A22,'Return Data'!$B$7:$R$2292,10,0)</f>
        <v>3.0884999999999998</v>
      </c>
      <c r="O22" s="66">
        <f t="shared" si="5"/>
        <v>20</v>
      </c>
      <c r="P22" s="65">
        <f>VLOOKUP($A22,'Return Data'!$B$7:$R$2292,11,0)</f>
        <v>3.1341999999999999</v>
      </c>
      <c r="Q22" s="66">
        <f t="shared" si="8"/>
        <v>22</v>
      </c>
      <c r="R22" s="65">
        <f>VLOOKUP($A22,'Return Data'!$B$7:$R$2292,12,0)</f>
        <v>3.1276999999999999</v>
      </c>
      <c r="S22" s="66">
        <f t="shared" ref="S22" si="12">RANK(R22,R$8:R$37,0)</f>
        <v>21</v>
      </c>
      <c r="T22" s="65"/>
      <c r="U22" s="66"/>
      <c r="V22" s="65"/>
      <c r="W22" s="66"/>
      <c r="X22" s="65"/>
      <c r="Y22" s="66"/>
      <c r="Z22" s="65">
        <f>VLOOKUP($A22,'Return Data'!$B$7:$R$2292,16,0)</f>
        <v>3.2429999999999999</v>
      </c>
      <c r="AA22" s="67">
        <f t="shared" si="7"/>
        <v>30</v>
      </c>
    </row>
    <row r="23" spans="1:27" x14ac:dyDescent="0.3">
      <c r="A23" s="63" t="s">
        <v>1311</v>
      </c>
      <c r="B23" s="64">
        <f>VLOOKUP($A23,'Return Data'!$B$7:$R$2292,3,0)</f>
        <v>44494</v>
      </c>
      <c r="C23" s="65">
        <f>VLOOKUP($A23,'Return Data'!$B$7:$R$2292,4,0)</f>
        <v>1069.1098</v>
      </c>
      <c r="D23" s="65">
        <f>VLOOKUP($A23,'Return Data'!$B$7:$R$2292,5,0)</f>
        <v>3.2402000000000002</v>
      </c>
      <c r="E23" s="66">
        <f t="shared" si="0"/>
        <v>28</v>
      </c>
      <c r="F23" s="65">
        <f>VLOOKUP($A23,'Return Data'!$B$7:$R$2292,6,0)</f>
        <v>3.2248999999999999</v>
      </c>
      <c r="G23" s="66">
        <f t="shared" si="1"/>
        <v>28</v>
      </c>
      <c r="H23" s="65">
        <f>VLOOKUP($A23,'Return Data'!$B$7:$R$2292,7,0)</f>
        <v>3.1852999999999998</v>
      </c>
      <c r="I23" s="66">
        <f t="shared" si="2"/>
        <v>29</v>
      </c>
      <c r="J23" s="65">
        <f>VLOOKUP($A23,'Return Data'!$B$7:$R$2292,8,0)</f>
        <v>3.0943999999999998</v>
      </c>
      <c r="K23" s="66">
        <f t="shared" si="3"/>
        <v>28</v>
      </c>
      <c r="L23" s="65">
        <f>VLOOKUP($A23,'Return Data'!$B$7:$R$2292,9,0)</f>
        <v>3.1082000000000001</v>
      </c>
      <c r="M23" s="66">
        <f t="shared" si="4"/>
        <v>28</v>
      </c>
      <c r="N23" s="65">
        <f>VLOOKUP($A23,'Return Data'!$B$7:$R$2292,10,0)</f>
        <v>3.0449999999999999</v>
      </c>
      <c r="O23" s="66">
        <f t="shared" si="5"/>
        <v>28</v>
      </c>
      <c r="P23" s="65">
        <f>VLOOKUP($A23,'Return Data'!$B$7:$R$2292,11,0)</f>
        <v>3.1036999999999999</v>
      </c>
      <c r="Q23" s="66">
        <f t="shared" si="8"/>
        <v>28</v>
      </c>
      <c r="R23" s="65">
        <f>VLOOKUP($A23,'Return Data'!$B$7:$R$2292,12,0)</f>
        <v>3.0831</v>
      </c>
      <c r="S23" s="66">
        <f t="shared" si="10"/>
        <v>28</v>
      </c>
      <c r="T23" s="65">
        <f>VLOOKUP($A23,'Return Data'!$B$7:$R$2292,13,0)</f>
        <v>3.0476999999999999</v>
      </c>
      <c r="U23" s="66">
        <f t="shared" si="11"/>
        <v>25</v>
      </c>
      <c r="V23" s="65"/>
      <c r="W23" s="66"/>
      <c r="X23" s="65"/>
      <c r="Y23" s="66"/>
      <c r="Z23" s="65">
        <f>VLOOKUP($A23,'Return Data'!$B$7:$R$2292,16,0)</f>
        <v>3.3883000000000001</v>
      </c>
      <c r="AA23" s="67">
        <f t="shared" si="7"/>
        <v>28</v>
      </c>
    </row>
    <row r="24" spans="1:27" x14ac:dyDescent="0.3">
      <c r="A24" s="63" t="s">
        <v>1313</v>
      </c>
      <c r="B24" s="64">
        <f>VLOOKUP($A24,'Return Data'!$B$7:$R$2292,3,0)</f>
        <v>44494</v>
      </c>
      <c r="C24" s="65">
        <f>VLOOKUP($A24,'Return Data'!$B$7:$R$2292,4,0)</f>
        <v>1064.9348</v>
      </c>
      <c r="D24" s="65">
        <f>VLOOKUP($A24,'Return Data'!$B$7:$R$2292,5,0)</f>
        <v>3.2906</v>
      </c>
      <c r="E24" s="66">
        <f t="shared" si="0"/>
        <v>19</v>
      </c>
      <c r="F24" s="65">
        <f>VLOOKUP($A24,'Return Data'!$B$7:$R$2292,6,0)</f>
        <v>3.3677999999999999</v>
      </c>
      <c r="G24" s="66">
        <f t="shared" si="1"/>
        <v>2</v>
      </c>
      <c r="H24" s="65">
        <f>VLOOKUP($A24,'Return Data'!$B$7:$R$2292,7,0)</f>
        <v>3.3060999999999998</v>
      </c>
      <c r="I24" s="66">
        <f t="shared" si="2"/>
        <v>3</v>
      </c>
      <c r="J24" s="65">
        <f>VLOOKUP($A24,'Return Data'!$B$7:$R$2292,8,0)</f>
        <v>3.226</v>
      </c>
      <c r="K24" s="66">
        <f t="shared" si="3"/>
        <v>2</v>
      </c>
      <c r="L24" s="65">
        <f>VLOOKUP($A24,'Return Data'!$B$7:$R$2292,9,0)</f>
        <v>3.1766000000000001</v>
      </c>
      <c r="M24" s="66">
        <f t="shared" si="4"/>
        <v>9</v>
      </c>
      <c r="N24" s="65">
        <f>VLOOKUP($A24,'Return Data'!$B$7:$R$2292,10,0)</f>
        <v>3.1168999999999998</v>
      </c>
      <c r="O24" s="66">
        <f t="shared" si="5"/>
        <v>8</v>
      </c>
      <c r="P24" s="65">
        <f>VLOOKUP($A24,'Return Data'!$B$7:$R$2292,11,0)</f>
        <v>3.1610999999999998</v>
      </c>
      <c r="Q24" s="66">
        <f t="shared" si="8"/>
        <v>11</v>
      </c>
      <c r="R24" s="65">
        <f>VLOOKUP($A24,'Return Data'!$B$7:$R$2292,12,0)</f>
        <v>3.1791</v>
      </c>
      <c r="S24" s="66">
        <f t="shared" ref="S24" si="13">RANK(R24,R$8:R$37,0)</f>
        <v>6</v>
      </c>
      <c r="T24" s="65"/>
      <c r="U24" s="66"/>
      <c r="V24" s="65"/>
      <c r="W24" s="66"/>
      <c r="X24" s="65"/>
      <c r="Y24" s="66"/>
      <c r="Z24" s="65">
        <f>VLOOKUP($A24,'Return Data'!$B$7:$R$2292,16,0)</f>
        <v>3.3740999999999999</v>
      </c>
      <c r="AA24" s="67">
        <f t="shared" si="7"/>
        <v>29</v>
      </c>
    </row>
    <row r="25" spans="1:27" x14ac:dyDescent="0.3">
      <c r="A25" s="63" t="s">
        <v>1315</v>
      </c>
      <c r="B25" s="64">
        <f>VLOOKUP($A25,'Return Data'!$B$7:$R$2292,3,0)</f>
        <v>44494</v>
      </c>
      <c r="C25" s="65">
        <f>VLOOKUP($A25,'Return Data'!$B$7:$R$2292,4,0)</f>
        <v>1117.5378000000001</v>
      </c>
      <c r="D25" s="65">
        <f>VLOOKUP($A25,'Return Data'!$B$7:$R$2292,5,0)</f>
        <v>3.3089</v>
      </c>
      <c r="E25" s="66">
        <f t="shared" si="0"/>
        <v>15</v>
      </c>
      <c r="F25" s="65">
        <f>VLOOKUP($A25,'Return Data'!$B$7:$R$2292,6,0)</f>
        <v>3.2572000000000001</v>
      </c>
      <c r="G25" s="66">
        <f t="shared" si="1"/>
        <v>23</v>
      </c>
      <c r="H25" s="65">
        <f>VLOOKUP($A25,'Return Data'!$B$7:$R$2292,7,0)</f>
        <v>3.2345000000000002</v>
      </c>
      <c r="I25" s="66">
        <f t="shared" si="2"/>
        <v>20</v>
      </c>
      <c r="J25" s="65">
        <f>VLOOKUP($A25,'Return Data'!$B$7:$R$2292,8,0)</f>
        <v>3.1518999999999999</v>
      </c>
      <c r="K25" s="66">
        <f t="shared" si="3"/>
        <v>20</v>
      </c>
      <c r="L25" s="65">
        <f>VLOOKUP($A25,'Return Data'!$B$7:$R$2292,9,0)</f>
        <v>3.1331000000000002</v>
      </c>
      <c r="M25" s="66">
        <f t="shared" si="4"/>
        <v>23</v>
      </c>
      <c r="N25" s="65">
        <f>VLOOKUP($A25,'Return Data'!$B$7:$R$2292,10,0)</f>
        <v>3.0859000000000001</v>
      </c>
      <c r="O25" s="66">
        <f t="shared" si="5"/>
        <v>21</v>
      </c>
      <c r="P25" s="65">
        <f>VLOOKUP($A25,'Return Data'!$B$7:$R$2292,11,0)</f>
        <v>3.1371000000000002</v>
      </c>
      <c r="Q25" s="66">
        <f t="shared" si="8"/>
        <v>21</v>
      </c>
      <c r="R25" s="65">
        <f>VLOOKUP($A25,'Return Data'!$B$7:$R$2292,12,0)</f>
        <v>3.1259999999999999</v>
      </c>
      <c r="S25" s="66">
        <f t="shared" si="10"/>
        <v>22</v>
      </c>
      <c r="T25" s="65">
        <f>VLOOKUP($A25,'Return Data'!$B$7:$R$2292,13,0)</f>
        <v>3.0969000000000002</v>
      </c>
      <c r="U25" s="66">
        <f t="shared" si="11"/>
        <v>19</v>
      </c>
      <c r="V25" s="65"/>
      <c r="W25" s="66"/>
      <c r="X25" s="65"/>
      <c r="Y25" s="66"/>
      <c r="Z25" s="65">
        <f>VLOOKUP($A25,'Return Data'!$B$7:$R$2292,16,0)</f>
        <v>4.0811999999999999</v>
      </c>
      <c r="AA25" s="67">
        <f t="shared" si="7"/>
        <v>11</v>
      </c>
    </row>
    <row r="26" spans="1:27" x14ac:dyDescent="0.3">
      <c r="A26" s="63" t="s">
        <v>1317</v>
      </c>
      <c r="B26" s="64">
        <f>VLOOKUP($A26,'Return Data'!$B$7:$R$2292,3,0)</f>
        <v>44494</v>
      </c>
      <c r="C26" s="65">
        <f>VLOOKUP($A26,'Return Data'!$B$7:$R$2292,4,0)</f>
        <v>2724.4118333333299</v>
      </c>
      <c r="D26" s="65">
        <f>VLOOKUP($A26,'Return Data'!$B$7:$R$2292,5,0)</f>
        <v>3.2915999999999999</v>
      </c>
      <c r="E26" s="66">
        <f t="shared" si="0"/>
        <v>18</v>
      </c>
      <c r="F26" s="65">
        <f>VLOOKUP($A26,'Return Data'!$B$7:$R$2292,6,0)</f>
        <v>3.3010999999999999</v>
      </c>
      <c r="G26" s="66">
        <f t="shared" si="1"/>
        <v>14</v>
      </c>
      <c r="H26" s="65">
        <f>VLOOKUP($A26,'Return Data'!$B$7:$R$2292,7,0)</f>
        <v>3.2589000000000001</v>
      </c>
      <c r="I26" s="66">
        <f t="shared" si="2"/>
        <v>15</v>
      </c>
      <c r="J26" s="65">
        <f>VLOOKUP($A26,'Return Data'!$B$7:$R$2292,8,0)</f>
        <v>3.1560000000000001</v>
      </c>
      <c r="K26" s="66">
        <f t="shared" si="3"/>
        <v>19</v>
      </c>
      <c r="L26" s="65">
        <f>VLOOKUP($A26,'Return Data'!$B$7:$R$2292,9,0)</f>
        <v>3.1484000000000001</v>
      </c>
      <c r="M26" s="66">
        <f t="shared" si="4"/>
        <v>14</v>
      </c>
      <c r="N26" s="65">
        <f>VLOOKUP($A26,'Return Data'!$B$7:$R$2292,10,0)</f>
        <v>3.1126999999999998</v>
      </c>
      <c r="O26" s="66">
        <f t="shared" si="5"/>
        <v>11</v>
      </c>
      <c r="P26" s="65">
        <f>VLOOKUP($A26,'Return Data'!$B$7:$R$2292,11,0)</f>
        <v>3.169</v>
      </c>
      <c r="Q26" s="66">
        <f t="shared" si="8"/>
        <v>9</v>
      </c>
      <c r="R26" s="65">
        <f>VLOOKUP($A26,'Return Data'!$B$7:$R$2292,12,0)</f>
        <v>3.1625000000000001</v>
      </c>
      <c r="S26" s="66">
        <f t="shared" si="10"/>
        <v>10</v>
      </c>
      <c r="T26" s="65">
        <f>VLOOKUP($A26,'Return Data'!$B$7:$R$2292,13,0)</f>
        <v>3.1179000000000001</v>
      </c>
      <c r="U26" s="66">
        <f t="shared" si="11"/>
        <v>11</v>
      </c>
      <c r="V26" s="65">
        <f>VLOOKUP($A26,'Return Data'!$B$7:$R$2292,17,0)</f>
        <v>3.4422999999999999</v>
      </c>
      <c r="W26" s="66">
        <f t="shared" ref="W26:W36" si="14">RANK(V26,V$8:V$37,0)</f>
        <v>2</v>
      </c>
      <c r="X26" s="65">
        <f>VLOOKUP($A26,'Return Data'!$B$7:$R$2292,14,0)</f>
        <v>4.2843999999999998</v>
      </c>
      <c r="Y26" s="66">
        <f t="shared" ref="Y26:Y36" si="15">RANK(X26,X$8:X$37,0)</f>
        <v>2</v>
      </c>
      <c r="Z26" s="65">
        <f>VLOOKUP($A26,'Return Data'!$B$7:$R$2292,16,0)</f>
        <v>6.5068999999999999</v>
      </c>
      <c r="AA26" s="67">
        <f t="shared" si="7"/>
        <v>1</v>
      </c>
    </row>
    <row r="27" spans="1:27" x14ac:dyDescent="0.3">
      <c r="A27" s="63" t="s">
        <v>1319</v>
      </c>
      <c r="B27" s="64">
        <f>VLOOKUP($A27,'Return Data'!$B$7:$R$2292,3,0)</f>
        <v>44494</v>
      </c>
      <c r="C27" s="65">
        <f>VLOOKUP($A27,'Return Data'!$B$7:$R$2292,4,0)</f>
        <v>1085.9197999999999</v>
      </c>
      <c r="D27" s="65">
        <f>VLOOKUP($A27,'Return Data'!$B$7:$R$2292,5,0)</f>
        <v>3.3447</v>
      </c>
      <c r="E27" s="66">
        <f t="shared" si="0"/>
        <v>7</v>
      </c>
      <c r="F27" s="65">
        <f>VLOOKUP($A27,'Return Data'!$B$7:$R$2292,6,0)</f>
        <v>3.3005</v>
      </c>
      <c r="G27" s="66">
        <f t="shared" si="1"/>
        <v>15</v>
      </c>
      <c r="H27" s="65">
        <f>VLOOKUP($A27,'Return Data'!$B$7:$R$2292,7,0)</f>
        <v>3.2589999999999999</v>
      </c>
      <c r="I27" s="66">
        <f t="shared" si="2"/>
        <v>14</v>
      </c>
      <c r="J27" s="65">
        <f>VLOOKUP($A27,'Return Data'!$B$7:$R$2292,8,0)</f>
        <v>3.1756000000000002</v>
      </c>
      <c r="K27" s="66">
        <f t="shared" si="3"/>
        <v>14</v>
      </c>
      <c r="L27" s="65">
        <f>VLOOKUP($A27,'Return Data'!$B$7:$R$2292,9,0)</f>
        <v>3.181</v>
      </c>
      <c r="M27" s="66">
        <f t="shared" si="4"/>
        <v>7</v>
      </c>
      <c r="N27" s="65">
        <f>VLOOKUP($A27,'Return Data'!$B$7:$R$2292,10,0)</f>
        <v>3.1318999999999999</v>
      </c>
      <c r="O27" s="66">
        <f t="shared" si="5"/>
        <v>6</v>
      </c>
      <c r="P27" s="65">
        <f>VLOOKUP($A27,'Return Data'!$B$7:$R$2292,11,0)</f>
        <v>3.1907000000000001</v>
      </c>
      <c r="Q27" s="66">
        <f t="shared" si="8"/>
        <v>6</v>
      </c>
      <c r="R27" s="65">
        <f>VLOOKUP($A27,'Return Data'!$B$7:$R$2292,12,0)</f>
        <v>3.1699000000000002</v>
      </c>
      <c r="S27" s="66">
        <f t="shared" si="10"/>
        <v>8</v>
      </c>
      <c r="T27" s="65">
        <f>VLOOKUP($A27,'Return Data'!$B$7:$R$2292,13,0)</f>
        <v>3.1244999999999998</v>
      </c>
      <c r="U27" s="66">
        <f t="shared" si="11"/>
        <v>10</v>
      </c>
      <c r="V27" s="65"/>
      <c r="W27" s="66"/>
      <c r="X27" s="65"/>
      <c r="Y27" s="66"/>
      <c r="Z27" s="65">
        <f>VLOOKUP($A27,'Return Data'!$B$7:$R$2292,16,0)</f>
        <v>3.6661000000000001</v>
      </c>
      <c r="AA27" s="67">
        <f t="shared" si="7"/>
        <v>21</v>
      </c>
    </row>
    <row r="28" spans="1:27" x14ac:dyDescent="0.3">
      <c r="A28" s="63" t="s">
        <v>1321</v>
      </c>
      <c r="B28" s="64">
        <f>VLOOKUP($A28,'Return Data'!$B$7:$R$2292,3,0)</f>
        <v>44494</v>
      </c>
      <c r="C28" s="65">
        <f>VLOOKUP($A28,'Return Data'!$B$7:$R$2292,4,0)</f>
        <v>1084.3384000000001</v>
      </c>
      <c r="D28" s="65">
        <f>VLOOKUP($A28,'Return Data'!$B$7:$R$2292,5,0)</f>
        <v>3.3765000000000001</v>
      </c>
      <c r="E28" s="66">
        <f t="shared" si="0"/>
        <v>2</v>
      </c>
      <c r="F28" s="65">
        <f>VLOOKUP($A28,'Return Data'!$B$7:$R$2292,6,0)</f>
        <v>3.3355999999999999</v>
      </c>
      <c r="G28" s="66">
        <f t="shared" si="1"/>
        <v>5</v>
      </c>
      <c r="H28" s="65">
        <f>VLOOKUP($A28,'Return Data'!$B$7:$R$2292,7,0)</f>
        <v>3.3033000000000001</v>
      </c>
      <c r="I28" s="66">
        <f t="shared" si="2"/>
        <v>4</v>
      </c>
      <c r="J28" s="65">
        <f>VLOOKUP($A28,'Return Data'!$B$7:$R$2292,8,0)</f>
        <v>3.2132999999999998</v>
      </c>
      <c r="K28" s="66">
        <f t="shared" si="3"/>
        <v>4</v>
      </c>
      <c r="L28" s="65">
        <f>VLOOKUP($A28,'Return Data'!$B$7:$R$2292,9,0)</f>
        <v>3.2027000000000001</v>
      </c>
      <c r="M28" s="66">
        <f t="shared" si="4"/>
        <v>3</v>
      </c>
      <c r="N28" s="65">
        <f>VLOOKUP($A28,'Return Data'!$B$7:$R$2292,10,0)</f>
        <v>3.1636000000000002</v>
      </c>
      <c r="O28" s="66">
        <f t="shared" si="5"/>
        <v>3</v>
      </c>
      <c r="P28" s="65">
        <f>VLOOKUP($A28,'Return Data'!$B$7:$R$2292,11,0)</f>
        <v>3.2101000000000002</v>
      </c>
      <c r="Q28" s="66">
        <f t="shared" si="8"/>
        <v>5</v>
      </c>
      <c r="R28" s="65">
        <f>VLOOKUP($A28,'Return Data'!$B$7:$R$2292,12,0)</f>
        <v>3.1898</v>
      </c>
      <c r="S28" s="66">
        <f t="shared" si="10"/>
        <v>5</v>
      </c>
      <c r="T28" s="65">
        <f>VLOOKUP($A28,'Return Data'!$B$7:$R$2292,13,0)</f>
        <v>3.1503000000000001</v>
      </c>
      <c r="U28" s="66">
        <f t="shared" si="11"/>
        <v>4</v>
      </c>
      <c r="V28" s="65"/>
      <c r="W28" s="66"/>
      <c r="X28" s="65"/>
      <c r="Y28" s="66"/>
      <c r="Z28" s="65">
        <f>VLOOKUP($A28,'Return Data'!$B$7:$R$2292,16,0)</f>
        <v>3.6472000000000002</v>
      </c>
      <c r="AA28" s="67">
        <f t="shared" si="7"/>
        <v>24</v>
      </c>
    </row>
    <row r="29" spans="1:27" x14ac:dyDescent="0.3">
      <c r="A29" s="63" t="s">
        <v>1323</v>
      </c>
      <c r="B29" s="64">
        <f>VLOOKUP($A29,'Return Data'!$B$7:$R$2292,3,0)</f>
        <v>44494</v>
      </c>
      <c r="C29" s="65">
        <f>VLOOKUP($A29,'Return Data'!$B$7:$R$2292,4,0)</f>
        <v>1073.5841</v>
      </c>
      <c r="D29" s="65">
        <f>VLOOKUP($A29,'Return Data'!$B$7:$R$2292,5,0)</f>
        <v>3.3389000000000002</v>
      </c>
      <c r="E29" s="66">
        <f t="shared" si="0"/>
        <v>9</v>
      </c>
      <c r="F29" s="65">
        <f>VLOOKUP($A29,'Return Data'!$B$7:$R$2292,6,0)</f>
        <v>3.3067000000000002</v>
      </c>
      <c r="G29" s="66">
        <f t="shared" si="1"/>
        <v>13</v>
      </c>
      <c r="H29" s="65">
        <f>VLOOKUP($A29,'Return Data'!$B$7:$R$2292,7,0)</f>
        <v>3.2896999999999998</v>
      </c>
      <c r="I29" s="66">
        <f t="shared" si="2"/>
        <v>5</v>
      </c>
      <c r="J29" s="65">
        <f>VLOOKUP($A29,'Return Data'!$B$7:$R$2292,8,0)</f>
        <v>3.1878000000000002</v>
      </c>
      <c r="K29" s="66">
        <f t="shared" si="3"/>
        <v>11</v>
      </c>
      <c r="L29" s="65">
        <f>VLOOKUP($A29,'Return Data'!$B$7:$R$2292,9,0)</f>
        <v>3.2010000000000001</v>
      </c>
      <c r="M29" s="66">
        <f t="shared" si="4"/>
        <v>5</v>
      </c>
      <c r="N29" s="65">
        <f>VLOOKUP($A29,'Return Data'!$B$7:$R$2292,10,0)</f>
        <v>3.1562000000000001</v>
      </c>
      <c r="O29" s="66">
        <f t="shared" si="5"/>
        <v>5</v>
      </c>
      <c r="P29" s="65">
        <f>VLOOKUP($A29,'Return Data'!$B$7:$R$2292,11,0)</f>
        <v>3.2145000000000001</v>
      </c>
      <c r="Q29" s="66">
        <f t="shared" si="8"/>
        <v>4</v>
      </c>
      <c r="R29" s="65">
        <f>VLOOKUP($A29,'Return Data'!$B$7:$R$2292,12,0)</f>
        <v>3.2067999999999999</v>
      </c>
      <c r="S29" s="66">
        <f t="shared" si="10"/>
        <v>4</v>
      </c>
      <c r="T29" s="65">
        <f>VLOOKUP($A29,'Return Data'!$B$7:$R$2292,13,0)</f>
        <v>3.1783000000000001</v>
      </c>
      <c r="U29" s="66">
        <f t="shared" ref="U29" si="16">RANK(T29,T$8:T$37,0)</f>
        <v>1</v>
      </c>
      <c r="V29" s="65"/>
      <c r="W29" s="66"/>
      <c r="X29" s="65"/>
      <c r="Y29" s="66"/>
      <c r="Z29" s="65">
        <f>VLOOKUP($A29,'Return Data'!$B$7:$R$2292,16,0)</f>
        <v>3.5592999999999999</v>
      </c>
      <c r="AA29" s="67">
        <f t="shared" si="7"/>
        <v>25</v>
      </c>
    </row>
    <row r="30" spans="1:27" x14ac:dyDescent="0.3">
      <c r="A30" s="63" t="s">
        <v>1325</v>
      </c>
      <c r="B30" s="64">
        <f>VLOOKUP($A30,'Return Data'!$B$7:$R$2292,3,0)</f>
        <v>44494</v>
      </c>
      <c r="C30" s="65">
        <f>VLOOKUP($A30,'Return Data'!$B$7:$R$2292,4,0)</f>
        <v>112.4529</v>
      </c>
      <c r="D30" s="65">
        <f>VLOOKUP($A30,'Return Data'!$B$7:$R$2292,5,0)</f>
        <v>3.3109999999999999</v>
      </c>
      <c r="E30" s="66">
        <f t="shared" si="0"/>
        <v>14</v>
      </c>
      <c r="F30" s="65">
        <f>VLOOKUP($A30,'Return Data'!$B$7:$R$2292,6,0)</f>
        <v>3.3224</v>
      </c>
      <c r="G30" s="66">
        <f t="shared" si="1"/>
        <v>7</v>
      </c>
      <c r="H30" s="65">
        <f>VLOOKUP($A30,'Return Data'!$B$7:$R$2292,7,0)</f>
        <v>3.2757000000000001</v>
      </c>
      <c r="I30" s="66">
        <f t="shared" si="2"/>
        <v>9</v>
      </c>
      <c r="J30" s="65">
        <f>VLOOKUP($A30,'Return Data'!$B$7:$R$2292,8,0)</f>
        <v>3.1707999999999998</v>
      </c>
      <c r="K30" s="66">
        <f t="shared" si="3"/>
        <v>15</v>
      </c>
      <c r="L30" s="65">
        <f>VLOOKUP($A30,'Return Data'!$B$7:$R$2292,9,0)</f>
        <v>3.1368999999999998</v>
      </c>
      <c r="M30" s="66">
        <f t="shared" si="4"/>
        <v>21</v>
      </c>
      <c r="N30" s="65">
        <f>VLOOKUP($A30,'Return Data'!$B$7:$R$2292,10,0)</f>
        <v>3.0893999999999999</v>
      </c>
      <c r="O30" s="66">
        <f t="shared" si="5"/>
        <v>19</v>
      </c>
      <c r="P30" s="65">
        <f>VLOOKUP($A30,'Return Data'!$B$7:$R$2292,11,0)</f>
        <v>3.1435</v>
      </c>
      <c r="Q30" s="66">
        <f t="shared" si="8"/>
        <v>19</v>
      </c>
      <c r="R30" s="65">
        <f>VLOOKUP($A30,'Return Data'!$B$7:$R$2292,12,0)</f>
        <v>3.1315</v>
      </c>
      <c r="S30" s="66">
        <f t="shared" si="10"/>
        <v>19</v>
      </c>
      <c r="T30" s="65">
        <f>VLOOKUP($A30,'Return Data'!$B$7:$R$2292,13,0)</f>
        <v>3.1048</v>
      </c>
      <c r="U30" s="66">
        <f t="shared" si="11"/>
        <v>15</v>
      </c>
      <c r="V30" s="65"/>
      <c r="W30" s="66"/>
      <c r="X30" s="65"/>
      <c r="Y30" s="66"/>
      <c r="Z30" s="65">
        <f>VLOOKUP($A30,'Return Data'!$B$7:$R$2292,16,0)</f>
        <v>4.1967999999999996</v>
      </c>
      <c r="AA30" s="67">
        <f t="shared" si="7"/>
        <v>9</v>
      </c>
    </row>
    <row r="31" spans="1:27" x14ac:dyDescent="0.3">
      <c r="A31" s="63" t="s">
        <v>1327</v>
      </c>
      <c r="B31" s="64">
        <f>VLOOKUP($A31,'Return Data'!$B$7:$R$2292,3,0)</f>
        <v>44494</v>
      </c>
      <c r="C31" s="65">
        <f>VLOOKUP($A31,'Return Data'!$B$7:$R$2292,4,0)</f>
        <v>1081.4954</v>
      </c>
      <c r="D31" s="65">
        <f>VLOOKUP($A31,'Return Data'!$B$7:$R$2292,5,0)</f>
        <v>3.3515999999999999</v>
      </c>
      <c r="E31" s="66">
        <f t="shared" si="0"/>
        <v>5</v>
      </c>
      <c r="F31" s="65">
        <f>VLOOKUP($A31,'Return Data'!$B$7:$R$2292,6,0)</f>
        <v>3.3342000000000001</v>
      </c>
      <c r="G31" s="66">
        <f t="shared" si="1"/>
        <v>6</v>
      </c>
      <c r="H31" s="65">
        <f>VLOOKUP($A31,'Return Data'!$B$7:$R$2292,7,0)</f>
        <v>3.2806000000000002</v>
      </c>
      <c r="I31" s="66">
        <f t="shared" si="2"/>
        <v>8</v>
      </c>
      <c r="J31" s="65">
        <f>VLOOKUP($A31,'Return Data'!$B$7:$R$2292,8,0)</f>
        <v>3.2033999999999998</v>
      </c>
      <c r="K31" s="66">
        <f t="shared" si="3"/>
        <v>7</v>
      </c>
      <c r="L31" s="65">
        <f>VLOOKUP($A31,'Return Data'!$B$7:$R$2292,9,0)</f>
        <v>3.2018</v>
      </c>
      <c r="M31" s="66">
        <f t="shared" si="4"/>
        <v>4</v>
      </c>
      <c r="N31" s="65">
        <f>VLOOKUP($A31,'Return Data'!$B$7:$R$2292,10,0)</f>
        <v>3.1701000000000001</v>
      </c>
      <c r="O31" s="66">
        <f t="shared" si="5"/>
        <v>2</v>
      </c>
      <c r="P31" s="65">
        <f>VLOOKUP($A31,'Return Data'!$B$7:$R$2292,11,0)</f>
        <v>3.2241</v>
      </c>
      <c r="Q31" s="66">
        <f t="shared" si="8"/>
        <v>2</v>
      </c>
      <c r="R31" s="65">
        <f>VLOOKUP($A31,'Return Data'!$B$7:$R$2292,12,0)</f>
        <v>3.2082000000000002</v>
      </c>
      <c r="S31" s="66">
        <f t="shared" si="10"/>
        <v>3</v>
      </c>
      <c r="T31" s="65">
        <f>VLOOKUP($A31,'Return Data'!$B$7:$R$2292,13,0)</f>
        <v>3.1768000000000001</v>
      </c>
      <c r="U31" s="66">
        <f t="shared" si="11"/>
        <v>2</v>
      </c>
      <c r="V31" s="65"/>
      <c r="W31" s="66"/>
      <c r="X31" s="65"/>
      <c r="Y31" s="66"/>
      <c r="Z31" s="65">
        <f>VLOOKUP($A31,'Return Data'!$B$7:$R$2292,16,0)</f>
        <v>3.6859999999999999</v>
      </c>
      <c r="AA31" s="67">
        <f t="shared" si="7"/>
        <v>20</v>
      </c>
    </row>
    <row r="32" spans="1:27" x14ac:dyDescent="0.3">
      <c r="A32" s="63" t="s">
        <v>1329</v>
      </c>
      <c r="B32" s="64">
        <f>VLOOKUP($A32,'Return Data'!$B$7:$R$2292,3,0)</f>
        <v>44494</v>
      </c>
      <c r="C32" s="65">
        <f>VLOOKUP($A32,'Return Data'!$B$7:$R$2292,4,0)</f>
        <v>3411.9769000000001</v>
      </c>
      <c r="D32" s="65">
        <f>VLOOKUP($A32,'Return Data'!$B$7:$R$2292,5,0)</f>
        <v>3.3134000000000001</v>
      </c>
      <c r="E32" s="66">
        <f t="shared" si="0"/>
        <v>12</v>
      </c>
      <c r="F32" s="65">
        <f>VLOOKUP($A32,'Return Data'!$B$7:$R$2292,6,0)</f>
        <v>3.2829000000000002</v>
      </c>
      <c r="G32" s="66">
        <f t="shared" si="1"/>
        <v>18</v>
      </c>
      <c r="H32" s="65">
        <f>VLOOKUP($A32,'Return Data'!$B$7:$R$2292,7,0)</f>
        <v>3.2501000000000002</v>
      </c>
      <c r="I32" s="66">
        <f t="shared" si="2"/>
        <v>17</v>
      </c>
      <c r="J32" s="65">
        <f>VLOOKUP($A32,'Return Data'!$B$7:$R$2292,8,0)</f>
        <v>3.1695000000000002</v>
      </c>
      <c r="K32" s="66">
        <f t="shared" si="3"/>
        <v>16</v>
      </c>
      <c r="L32" s="65">
        <f>VLOOKUP($A32,'Return Data'!$B$7:$R$2292,9,0)</f>
        <v>3.1419000000000001</v>
      </c>
      <c r="M32" s="66">
        <f t="shared" si="4"/>
        <v>17</v>
      </c>
      <c r="N32" s="65">
        <f>VLOOKUP($A32,'Return Data'!$B$7:$R$2292,10,0)</f>
        <v>3.0956000000000001</v>
      </c>
      <c r="O32" s="66">
        <f t="shared" si="5"/>
        <v>16</v>
      </c>
      <c r="P32" s="65">
        <f>VLOOKUP($A32,'Return Data'!$B$7:$R$2292,11,0)</f>
        <v>3.1522999999999999</v>
      </c>
      <c r="Q32" s="66">
        <f t="shared" si="8"/>
        <v>13</v>
      </c>
      <c r="R32" s="65">
        <f>VLOOKUP($A32,'Return Data'!$B$7:$R$2292,12,0)</f>
        <v>3.1394000000000002</v>
      </c>
      <c r="S32" s="66">
        <f t="shared" si="10"/>
        <v>15</v>
      </c>
      <c r="T32" s="65">
        <f>VLOOKUP($A32,'Return Data'!$B$7:$R$2292,13,0)</f>
        <v>3.1006</v>
      </c>
      <c r="U32" s="66">
        <f t="shared" si="11"/>
        <v>16</v>
      </c>
      <c r="V32" s="65">
        <f>VLOOKUP($A32,'Return Data'!$B$7:$R$2292,17,0)</f>
        <v>3.4154</v>
      </c>
      <c r="W32" s="66">
        <f t="shared" si="14"/>
        <v>4</v>
      </c>
      <c r="X32" s="65">
        <f>VLOOKUP($A32,'Return Data'!$B$7:$R$2292,14,0)</f>
        <v>4.2603999999999997</v>
      </c>
      <c r="Y32" s="66">
        <f t="shared" si="15"/>
        <v>3</v>
      </c>
      <c r="Z32" s="65">
        <f>VLOOKUP($A32,'Return Data'!$B$7:$R$2292,16,0)</f>
        <v>6.3998999999999997</v>
      </c>
      <c r="AA32" s="67">
        <f t="shared" si="7"/>
        <v>3</v>
      </c>
    </row>
    <row r="33" spans="1:27" x14ac:dyDescent="0.3">
      <c r="A33" s="63" t="s">
        <v>1331</v>
      </c>
      <c r="B33" s="64">
        <f>VLOOKUP($A33,'Return Data'!$B$7:$R$2292,3,0)</f>
        <v>44494</v>
      </c>
      <c r="C33" s="65">
        <f>VLOOKUP($A33,'Return Data'!$B$7:$R$2292,4,0)</f>
        <v>1113.877</v>
      </c>
      <c r="D33" s="65">
        <f>VLOOKUP($A33,'Return Data'!$B$7:$R$2292,5,0)</f>
        <v>3.2738999999999998</v>
      </c>
      <c r="E33" s="66">
        <f t="shared" si="0"/>
        <v>26</v>
      </c>
      <c r="F33" s="65">
        <f>VLOOKUP($A33,'Return Data'!$B$7:$R$2292,6,0)</f>
        <v>3.2656999999999998</v>
      </c>
      <c r="G33" s="66">
        <f t="shared" si="1"/>
        <v>20</v>
      </c>
      <c r="H33" s="65">
        <f>VLOOKUP($A33,'Return Data'!$B$7:$R$2292,7,0)</f>
        <v>3.2305999999999999</v>
      </c>
      <c r="I33" s="66">
        <f t="shared" si="2"/>
        <v>22</v>
      </c>
      <c r="J33" s="65">
        <f>VLOOKUP($A33,'Return Data'!$B$7:$R$2292,8,0)</f>
        <v>3.1762999999999999</v>
      </c>
      <c r="K33" s="66">
        <f t="shared" si="3"/>
        <v>13</v>
      </c>
      <c r="L33" s="65">
        <f>VLOOKUP($A33,'Return Data'!$B$7:$R$2292,9,0)</f>
        <v>3.1402000000000001</v>
      </c>
      <c r="M33" s="66">
        <f t="shared" si="4"/>
        <v>19</v>
      </c>
      <c r="N33" s="65">
        <f>VLOOKUP($A33,'Return Data'!$B$7:$R$2292,10,0)</f>
        <v>3.0712000000000002</v>
      </c>
      <c r="O33" s="66">
        <f t="shared" si="5"/>
        <v>25</v>
      </c>
      <c r="P33" s="65">
        <f>VLOOKUP($A33,'Return Data'!$B$7:$R$2292,11,0)</f>
        <v>3.1238999999999999</v>
      </c>
      <c r="Q33" s="66">
        <f t="shared" si="8"/>
        <v>25</v>
      </c>
      <c r="R33" s="65">
        <f>VLOOKUP($A33,'Return Data'!$B$7:$R$2292,12,0)</f>
        <v>3.1099000000000001</v>
      </c>
      <c r="S33" s="66">
        <f t="shared" si="10"/>
        <v>25</v>
      </c>
      <c r="T33" s="65">
        <f>VLOOKUP($A33,'Return Data'!$B$7:$R$2292,13,0)</f>
        <v>3.0754999999999999</v>
      </c>
      <c r="U33" s="66">
        <f t="shared" si="11"/>
        <v>23</v>
      </c>
      <c r="V33" s="65"/>
      <c r="W33" s="66"/>
      <c r="X33" s="65"/>
      <c r="Y33" s="66"/>
      <c r="Z33" s="65">
        <f>VLOOKUP($A33,'Return Data'!$B$7:$R$2292,16,0)</f>
        <v>4.2305999999999999</v>
      </c>
      <c r="AA33" s="67">
        <f t="shared" si="7"/>
        <v>6</v>
      </c>
    </row>
    <row r="34" spans="1:27" x14ac:dyDescent="0.3">
      <c r="A34" s="63" t="s">
        <v>1333</v>
      </c>
      <c r="B34" s="64">
        <f>VLOOKUP($A34,'Return Data'!$B$7:$R$2292,3,0)</f>
        <v>44494</v>
      </c>
      <c r="C34" s="65">
        <f>VLOOKUP($A34,'Return Data'!$B$7:$R$2292,4,0)</f>
        <v>1105.4115999999999</v>
      </c>
      <c r="D34" s="65">
        <f>VLOOKUP($A34,'Return Data'!$B$7:$R$2292,5,0)</f>
        <v>3.2757999999999998</v>
      </c>
      <c r="E34" s="66">
        <f t="shared" si="0"/>
        <v>24</v>
      </c>
      <c r="F34" s="65">
        <f>VLOOKUP($A34,'Return Data'!$B$7:$R$2292,6,0)</f>
        <v>3.2566000000000002</v>
      </c>
      <c r="G34" s="66">
        <f t="shared" si="1"/>
        <v>24</v>
      </c>
      <c r="H34" s="65">
        <f>VLOOKUP($A34,'Return Data'!$B$7:$R$2292,7,0)</f>
        <v>3.2265999999999999</v>
      </c>
      <c r="I34" s="66">
        <f t="shared" si="2"/>
        <v>24</v>
      </c>
      <c r="J34" s="65">
        <f>VLOOKUP($A34,'Return Data'!$B$7:$R$2292,8,0)</f>
        <v>3.1219000000000001</v>
      </c>
      <c r="K34" s="66">
        <f t="shared" si="3"/>
        <v>26</v>
      </c>
      <c r="L34" s="65">
        <f>VLOOKUP($A34,'Return Data'!$B$7:$R$2292,9,0)</f>
        <v>3.1274999999999999</v>
      </c>
      <c r="M34" s="66">
        <f t="shared" si="4"/>
        <v>25</v>
      </c>
      <c r="N34" s="65">
        <f>VLOOKUP($A34,'Return Data'!$B$7:$R$2292,10,0)</f>
        <v>3.0897999999999999</v>
      </c>
      <c r="O34" s="66">
        <f t="shared" si="5"/>
        <v>18</v>
      </c>
      <c r="P34" s="65">
        <f>VLOOKUP($A34,'Return Data'!$B$7:$R$2292,11,0)</f>
        <v>3.1486000000000001</v>
      </c>
      <c r="Q34" s="66">
        <f t="shared" si="8"/>
        <v>17</v>
      </c>
      <c r="R34" s="65">
        <f>VLOOKUP($A34,'Return Data'!$B$7:$R$2292,12,0)</f>
        <v>3.1570999999999998</v>
      </c>
      <c r="S34" s="66">
        <f t="shared" si="10"/>
        <v>12</v>
      </c>
      <c r="T34" s="65">
        <f>VLOOKUP($A34,'Return Data'!$B$7:$R$2292,13,0)</f>
        <v>3.1257000000000001</v>
      </c>
      <c r="U34" s="66">
        <f t="shared" si="11"/>
        <v>9</v>
      </c>
      <c r="V34" s="65"/>
      <c r="W34" s="66"/>
      <c r="X34" s="65"/>
      <c r="Y34" s="66"/>
      <c r="Z34" s="65">
        <f>VLOOKUP($A34,'Return Data'!$B$7:$R$2292,16,0)</f>
        <v>3.9418000000000002</v>
      </c>
      <c r="AA34" s="67">
        <f t="shared" si="7"/>
        <v>13</v>
      </c>
    </row>
    <row r="35" spans="1:27" x14ac:dyDescent="0.3">
      <c r="A35" s="63" t="s">
        <v>1335</v>
      </c>
      <c r="B35" s="64">
        <f>VLOOKUP($A35,'Return Data'!$B$7:$R$2292,3,0)</f>
        <v>44494</v>
      </c>
      <c r="C35" s="65">
        <f>VLOOKUP($A35,'Return Data'!$B$7:$R$2292,4,0)</f>
        <v>1103.1868999999999</v>
      </c>
      <c r="D35" s="65">
        <f>VLOOKUP($A35,'Return Data'!$B$7:$R$2292,5,0)</f>
        <v>3.2824</v>
      </c>
      <c r="E35" s="66">
        <f t="shared" si="0"/>
        <v>20</v>
      </c>
      <c r="F35" s="65">
        <f>VLOOKUP($A35,'Return Data'!$B$7:$R$2292,6,0)</f>
        <v>3.3138999999999998</v>
      </c>
      <c r="G35" s="66">
        <f t="shared" si="1"/>
        <v>10</v>
      </c>
      <c r="H35" s="65">
        <f>VLOOKUP($A35,'Return Data'!$B$7:$R$2292,7,0)</f>
        <v>3.2667000000000002</v>
      </c>
      <c r="I35" s="66">
        <f t="shared" si="2"/>
        <v>13</v>
      </c>
      <c r="J35" s="65">
        <f>VLOOKUP($A35,'Return Data'!$B$7:$R$2292,8,0)</f>
        <v>3.1459999999999999</v>
      </c>
      <c r="K35" s="66">
        <f t="shared" si="3"/>
        <v>22</v>
      </c>
      <c r="L35" s="65">
        <f>VLOOKUP($A35,'Return Data'!$B$7:$R$2292,9,0)</f>
        <v>3.141</v>
      </c>
      <c r="M35" s="66">
        <f t="shared" si="4"/>
        <v>18</v>
      </c>
      <c r="N35" s="65">
        <f>VLOOKUP($A35,'Return Data'!$B$7:$R$2292,10,0)</f>
        <v>3.1073</v>
      </c>
      <c r="O35" s="66">
        <f t="shared" si="5"/>
        <v>14</v>
      </c>
      <c r="P35" s="65">
        <f>VLOOKUP($A35,'Return Data'!$B$7:$R$2292,11,0)</f>
        <v>3.1494</v>
      </c>
      <c r="Q35" s="66">
        <f t="shared" si="8"/>
        <v>16</v>
      </c>
      <c r="R35" s="65">
        <f>VLOOKUP($A35,'Return Data'!$B$7:$R$2292,12,0)</f>
        <v>3.1349999999999998</v>
      </c>
      <c r="S35" s="66">
        <f t="shared" si="10"/>
        <v>18</v>
      </c>
      <c r="T35" s="65">
        <f>VLOOKUP($A35,'Return Data'!$B$7:$R$2292,13,0)</f>
        <v>3.0998999999999999</v>
      </c>
      <c r="U35" s="66">
        <f t="shared" si="11"/>
        <v>18</v>
      </c>
      <c r="V35" s="65"/>
      <c r="W35" s="66"/>
      <c r="X35" s="65"/>
      <c r="Y35" s="66"/>
      <c r="Z35" s="65">
        <f>VLOOKUP($A35,'Return Data'!$B$7:$R$2292,16,0)</f>
        <v>3.8677000000000001</v>
      </c>
      <c r="AA35" s="67">
        <f t="shared" si="7"/>
        <v>16</v>
      </c>
    </row>
    <row r="36" spans="1:27" x14ac:dyDescent="0.3">
      <c r="A36" s="63" t="s">
        <v>1337</v>
      </c>
      <c r="B36" s="64">
        <f>VLOOKUP($A36,'Return Data'!$B$7:$R$2292,3,0)</f>
        <v>44494</v>
      </c>
      <c r="C36" s="65">
        <f>VLOOKUP($A36,'Return Data'!$B$7:$R$2292,4,0)</f>
        <v>2868.3332999999998</v>
      </c>
      <c r="D36" s="65">
        <f>VLOOKUP($A36,'Return Data'!$B$7:$R$2292,5,0)</f>
        <v>3.3622999999999998</v>
      </c>
      <c r="E36" s="66">
        <f t="shared" si="0"/>
        <v>4</v>
      </c>
      <c r="F36" s="65">
        <f>VLOOKUP($A36,'Return Data'!$B$7:$R$2292,6,0)</f>
        <v>3.3098999999999998</v>
      </c>
      <c r="G36" s="66">
        <f t="shared" si="1"/>
        <v>11</v>
      </c>
      <c r="H36" s="65">
        <f>VLOOKUP($A36,'Return Data'!$B$7:$R$2292,7,0)</f>
        <v>3.2730000000000001</v>
      </c>
      <c r="I36" s="66">
        <f t="shared" si="2"/>
        <v>10</v>
      </c>
      <c r="J36" s="65">
        <f>VLOOKUP($A36,'Return Data'!$B$7:$R$2292,8,0)</f>
        <v>3.2035999999999998</v>
      </c>
      <c r="K36" s="66">
        <f t="shared" si="3"/>
        <v>6</v>
      </c>
      <c r="L36" s="65">
        <f>VLOOKUP($A36,'Return Data'!$B$7:$R$2292,9,0)</f>
        <v>3.1911</v>
      </c>
      <c r="M36" s="66">
        <f t="shared" si="4"/>
        <v>6</v>
      </c>
      <c r="N36" s="65">
        <f>VLOOKUP($A36,'Return Data'!$B$7:$R$2292,10,0)</f>
        <v>3.1128999999999998</v>
      </c>
      <c r="O36" s="66">
        <f t="shared" si="5"/>
        <v>10</v>
      </c>
      <c r="P36" s="65">
        <f>VLOOKUP($A36,'Return Data'!$B$7:$R$2292,11,0)</f>
        <v>3.1604999999999999</v>
      </c>
      <c r="Q36" s="66">
        <f t="shared" si="8"/>
        <v>12</v>
      </c>
      <c r="R36" s="65">
        <f>VLOOKUP($A36,'Return Data'!$B$7:$R$2292,12,0)</f>
        <v>3.1469999999999998</v>
      </c>
      <c r="S36" s="66">
        <f t="shared" si="10"/>
        <v>13</v>
      </c>
      <c r="T36" s="65">
        <f>VLOOKUP($A36,'Return Data'!$B$7:$R$2292,13,0)</f>
        <v>3.1120000000000001</v>
      </c>
      <c r="U36" s="66">
        <f t="shared" si="11"/>
        <v>13</v>
      </c>
      <c r="V36" s="65">
        <f>VLOOKUP($A36,'Return Data'!$B$7:$R$2292,17,0)</f>
        <v>3.4466999999999999</v>
      </c>
      <c r="W36" s="66">
        <f t="shared" si="14"/>
        <v>1</v>
      </c>
      <c r="X36" s="65">
        <f>VLOOKUP($A36,'Return Data'!$B$7:$R$2292,14,0)</f>
        <v>4.2903000000000002</v>
      </c>
      <c r="Y36" s="66">
        <f t="shared" si="15"/>
        <v>1</v>
      </c>
      <c r="Z36" s="65">
        <f>VLOOKUP($A36,'Return Data'!$B$7:$R$2292,16,0)</f>
        <v>6.4992000000000001</v>
      </c>
      <c r="AA36" s="67">
        <f t="shared" si="7"/>
        <v>2</v>
      </c>
    </row>
    <row r="37" spans="1:27" x14ac:dyDescent="0.3">
      <c r="A37" s="63" t="s">
        <v>1339</v>
      </c>
      <c r="B37" s="64">
        <f>VLOOKUP($A37,'Return Data'!$B$7:$R$2292,3,0)</f>
        <v>44494</v>
      </c>
      <c r="C37" s="65">
        <f>VLOOKUP($A37,'Return Data'!$B$7:$R$2292,4,0)</f>
        <v>1077.6741</v>
      </c>
      <c r="D37" s="65">
        <f>VLOOKUP($A37,'Return Data'!$B$7:$R$2292,5,0)</f>
        <v>3.0857000000000001</v>
      </c>
      <c r="E37" s="66">
        <f t="shared" si="0"/>
        <v>30</v>
      </c>
      <c r="F37" s="65">
        <f>VLOOKUP($A37,'Return Data'!$B$7:$R$2292,6,0)</f>
        <v>3.0874000000000001</v>
      </c>
      <c r="G37" s="66">
        <f t="shared" si="1"/>
        <v>30</v>
      </c>
      <c r="H37" s="65">
        <f>VLOOKUP($A37,'Return Data'!$B$7:$R$2292,7,0)</f>
        <v>3.0539000000000001</v>
      </c>
      <c r="I37" s="66">
        <f t="shared" si="2"/>
        <v>30</v>
      </c>
      <c r="J37" s="65">
        <f>VLOOKUP($A37,'Return Data'!$B$7:$R$2292,8,0)</f>
        <v>2.9775999999999998</v>
      </c>
      <c r="K37" s="66">
        <f t="shared" si="3"/>
        <v>30</v>
      </c>
      <c r="L37" s="65">
        <f>VLOOKUP($A37,'Return Data'!$B$7:$R$2292,9,0)</f>
        <v>2.9569999999999999</v>
      </c>
      <c r="M37" s="66">
        <f t="shared" si="4"/>
        <v>30</v>
      </c>
      <c r="N37" s="65">
        <f>VLOOKUP($A37,'Return Data'!$B$7:$R$2292,10,0)</f>
        <v>2.8984000000000001</v>
      </c>
      <c r="O37" s="66">
        <f t="shared" si="5"/>
        <v>30</v>
      </c>
      <c r="P37" s="65">
        <f>VLOOKUP($A37,'Return Data'!$B$7:$R$2292,11,0)</f>
        <v>3.0792999999999999</v>
      </c>
      <c r="Q37" s="66">
        <f t="shared" si="8"/>
        <v>29</v>
      </c>
      <c r="R37" s="65">
        <f>VLOOKUP($A37,'Return Data'!$B$7:$R$2292,12,0)</f>
        <v>3.0588000000000002</v>
      </c>
      <c r="S37" s="66">
        <f t="shared" si="10"/>
        <v>30</v>
      </c>
      <c r="T37" s="65">
        <f>VLOOKUP($A37,'Return Data'!$B$7:$R$2292,13,0)</f>
        <v>3.0182000000000002</v>
      </c>
      <c r="U37" s="66">
        <f t="shared" si="11"/>
        <v>27</v>
      </c>
      <c r="V37" s="65"/>
      <c r="W37" s="66"/>
      <c r="X37" s="65"/>
      <c r="Y37" s="66"/>
      <c r="Z37" s="65">
        <f>VLOOKUP($A37,'Return Data'!$B$7:$R$2292,16,0)</f>
        <v>3.4986000000000002</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3.303453333333334</v>
      </c>
      <c r="E39" s="74"/>
      <c r="F39" s="75">
        <f>AVERAGE(F8:F37)</f>
        <v>3.2885733333333333</v>
      </c>
      <c r="G39" s="74"/>
      <c r="H39" s="75">
        <f>AVERAGE(H8:H37)</f>
        <v>3.2513766666666664</v>
      </c>
      <c r="I39" s="74"/>
      <c r="J39" s="75">
        <f>AVERAGE(J8:J37)</f>
        <v>3.1657566666666659</v>
      </c>
      <c r="K39" s="74"/>
      <c r="L39" s="75">
        <f>AVERAGE(L8:L37)</f>
        <v>3.149553333333333</v>
      </c>
      <c r="M39" s="74"/>
      <c r="N39" s="75">
        <f>AVERAGE(N8:N37)</f>
        <v>3.0972200000000001</v>
      </c>
      <c r="O39" s="74"/>
      <c r="P39" s="75">
        <f>AVERAGE(P8:P37)</f>
        <v>3.1538933333333343</v>
      </c>
      <c r="Q39" s="74"/>
      <c r="R39" s="75">
        <f>AVERAGE(R8:R37)</f>
        <v>3.1443400000000001</v>
      </c>
      <c r="S39" s="74"/>
      <c r="T39" s="75">
        <f>AVERAGE(T8:T37)</f>
        <v>3.1084962962962956</v>
      </c>
      <c r="U39" s="74"/>
      <c r="V39" s="75">
        <f>AVERAGE(V8:V37)</f>
        <v>3.42692</v>
      </c>
      <c r="W39" s="74"/>
      <c r="X39" s="75">
        <f>AVERAGE(X8:X37)</f>
        <v>4.2677999999999994</v>
      </c>
      <c r="Y39" s="74"/>
      <c r="Z39" s="75">
        <f>AVERAGE(Z8:Z37)</f>
        <v>4.1493866666666657</v>
      </c>
      <c r="AA39" s="76"/>
    </row>
    <row r="40" spans="1:27" x14ac:dyDescent="0.3">
      <c r="A40" s="73" t="s">
        <v>28</v>
      </c>
      <c r="B40" s="74"/>
      <c r="C40" s="74"/>
      <c r="D40" s="75">
        <f>MIN(D8:D37)</f>
        <v>3.0857000000000001</v>
      </c>
      <c r="E40" s="74"/>
      <c r="F40" s="75">
        <f>MIN(F8:F37)</f>
        <v>3.0874000000000001</v>
      </c>
      <c r="G40" s="74"/>
      <c r="H40" s="75">
        <f>MIN(H8:H37)</f>
        <v>3.0539000000000001</v>
      </c>
      <c r="I40" s="74"/>
      <c r="J40" s="75">
        <f>MIN(J8:J37)</f>
        <v>2.9775999999999998</v>
      </c>
      <c r="K40" s="74"/>
      <c r="L40" s="75">
        <f>MIN(L8:L37)</f>
        <v>2.9569999999999999</v>
      </c>
      <c r="M40" s="74"/>
      <c r="N40" s="75">
        <f>MIN(N8:N37)</f>
        <v>2.8984000000000001</v>
      </c>
      <c r="O40" s="74"/>
      <c r="P40" s="75">
        <f>MIN(P8:P37)</f>
        <v>3.0790000000000002</v>
      </c>
      <c r="Q40" s="74"/>
      <c r="R40" s="75">
        <f>MIN(R8:R37)</f>
        <v>3.0588000000000002</v>
      </c>
      <c r="S40" s="74"/>
      <c r="T40" s="75">
        <f>MIN(T8:T37)</f>
        <v>3.0182000000000002</v>
      </c>
      <c r="U40" s="74"/>
      <c r="V40" s="75">
        <f>MIN(V8:V37)</f>
        <v>3.3927999999999998</v>
      </c>
      <c r="W40" s="74"/>
      <c r="X40" s="75">
        <f>MIN(X8:X37)</f>
        <v>4.2361000000000004</v>
      </c>
      <c r="Y40" s="74"/>
      <c r="Z40" s="75">
        <f>MIN(Z8:Z37)</f>
        <v>3.2429999999999999</v>
      </c>
      <c r="AA40" s="76"/>
    </row>
    <row r="41" spans="1:27" ht="15" thickBot="1" x14ac:dyDescent="0.35">
      <c r="A41" s="77" t="s">
        <v>29</v>
      </c>
      <c r="B41" s="78"/>
      <c r="C41" s="78"/>
      <c r="D41" s="79">
        <f>MAX(D8:D37)</f>
        <v>3.4679000000000002</v>
      </c>
      <c r="E41" s="78"/>
      <c r="F41" s="79">
        <f>MAX(F8:F37)</f>
        <v>3.4283000000000001</v>
      </c>
      <c r="G41" s="78"/>
      <c r="H41" s="79">
        <f>MAX(H8:H37)</f>
        <v>3.3881000000000001</v>
      </c>
      <c r="I41" s="78"/>
      <c r="J41" s="79">
        <f>MAX(J8:J37)</f>
        <v>3.3111000000000002</v>
      </c>
      <c r="K41" s="78"/>
      <c r="L41" s="79">
        <f>MAX(L8:L37)</f>
        <v>3.2766999999999999</v>
      </c>
      <c r="M41" s="78"/>
      <c r="N41" s="79">
        <f>MAX(N8:N37)</f>
        <v>3.1770999999999998</v>
      </c>
      <c r="O41" s="78"/>
      <c r="P41" s="79">
        <f>MAX(P8:P37)</f>
        <v>3.2277</v>
      </c>
      <c r="Q41" s="78"/>
      <c r="R41" s="79">
        <f>MAX(R8:R37)</f>
        <v>3.2145999999999999</v>
      </c>
      <c r="S41" s="78"/>
      <c r="T41" s="79">
        <f>MAX(T8:T37)</f>
        <v>3.1783000000000001</v>
      </c>
      <c r="U41" s="78"/>
      <c r="V41" s="79">
        <f>MAX(V8:V37)</f>
        <v>3.4466999999999999</v>
      </c>
      <c r="W41" s="78"/>
      <c r="X41" s="79">
        <f>MAX(X8:X37)</f>
        <v>4.2903000000000002</v>
      </c>
      <c r="Y41" s="78"/>
      <c r="Z41" s="79">
        <f>MAX(Z8:Z37)</f>
        <v>6.5068999999999999</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Data'!$B$7:$R$2292,3,0)</f>
        <v>44494</v>
      </c>
      <c r="C8" s="65">
        <f>VLOOKUP($A8,'Return Data'!$B$7:$R$2292,4,0)</f>
        <v>1128.9652000000001</v>
      </c>
      <c r="D8" s="65">
        <f>VLOOKUP($A8,'Return Data'!$B$7:$R$2292,5,0)</f>
        <v>3.1913</v>
      </c>
      <c r="E8" s="66">
        <f t="shared" ref="E8:E37" si="0">RANK(D8,D$8:D$37,0)</f>
        <v>23</v>
      </c>
      <c r="F8" s="65">
        <f>VLOOKUP($A8,'Return Data'!$B$7:$R$2292,6,0)</f>
        <v>3.1606000000000001</v>
      </c>
      <c r="G8" s="66">
        <f t="shared" ref="G8:G37" si="1">RANK(F8,F$8:F$37,0)</f>
        <v>23</v>
      </c>
      <c r="H8" s="65">
        <f>VLOOKUP($A8,'Return Data'!$B$7:$R$2292,7,0)</f>
        <v>3.1240999999999999</v>
      </c>
      <c r="I8" s="66">
        <f t="shared" ref="I8:I37" si="2">RANK(H8,H$8:H$37,0)</f>
        <v>25</v>
      </c>
      <c r="J8" s="65">
        <f>VLOOKUP($A8,'Return Data'!$B$7:$R$2292,8,0)</f>
        <v>3.0165000000000002</v>
      </c>
      <c r="K8" s="66">
        <f t="shared" ref="K8:K37" si="3">RANK(J8,J$8:J$37,0)</f>
        <v>27</v>
      </c>
      <c r="L8" s="65">
        <f>VLOOKUP($A8,'Return Data'!$B$7:$R$2292,9,0)</f>
        <v>3.0365000000000002</v>
      </c>
      <c r="M8" s="66">
        <f t="shared" ref="M8:M37" si="4">RANK(L8,L$8:L$37,0)</f>
        <v>23</v>
      </c>
      <c r="N8" s="65">
        <f>VLOOKUP($A8,'Return Data'!$B$7:$R$2292,10,0)</f>
        <v>2.992</v>
      </c>
      <c r="O8" s="66">
        <f t="shared" ref="O8:O37" si="5">RANK(N8,N$8:N$37,0)</f>
        <v>21</v>
      </c>
      <c r="P8" s="65">
        <f>VLOOKUP($A8,'Return Data'!$B$7:$R$2292,11,0)</f>
        <v>3.0579000000000001</v>
      </c>
      <c r="Q8" s="66">
        <f>RANK(P8,P$8:P$37,0)</f>
        <v>18</v>
      </c>
      <c r="R8" s="65">
        <f>VLOOKUP($A8,'Return Data'!$B$7:$R$2292,12,0)</f>
        <v>3.0558999999999998</v>
      </c>
      <c r="S8" s="66">
        <f>RANK(R8,R$8:R$37,0)</f>
        <v>16</v>
      </c>
      <c r="T8" s="65">
        <f>VLOOKUP($A8,'Return Data'!$B$7:$R$2292,13,0)</f>
        <v>3.0144000000000002</v>
      </c>
      <c r="U8" s="66">
        <f>RANK(T8,T$8:T$37,0)</f>
        <v>14</v>
      </c>
      <c r="V8" s="65">
        <f>VLOOKUP($A8,'Return Data'!$B$7:$R$2292,17,0)</f>
        <v>3.3159999999999998</v>
      </c>
      <c r="W8" s="66">
        <f t="shared" ref="W8" si="6">RANK(V8,V$8:V$37,0)</f>
        <v>3</v>
      </c>
      <c r="X8" s="65"/>
      <c r="Y8" s="66"/>
      <c r="Z8" s="65">
        <f>VLOOKUP($A8,'Return Data'!$B$7:$R$2292,16,0)</f>
        <v>4.1494</v>
      </c>
      <c r="AA8" s="67">
        <f t="shared" ref="AA8:AA37" si="7">RANK(Z8,Z$8:Z$37,0)</f>
        <v>5</v>
      </c>
    </row>
    <row r="9" spans="1:27" x14ac:dyDescent="0.3">
      <c r="A9" s="63" t="s">
        <v>1284</v>
      </c>
      <c r="B9" s="64">
        <f>VLOOKUP($A9,'Return Data'!$B$7:$R$2292,3,0)</f>
        <v>44494</v>
      </c>
      <c r="C9" s="65">
        <f>VLOOKUP($A9,'Return Data'!$B$7:$R$2292,4,0)</f>
        <v>1105.8773000000001</v>
      </c>
      <c r="D9" s="65">
        <f>VLOOKUP($A9,'Return Data'!$B$7:$R$2292,5,0)</f>
        <v>3.2843</v>
      </c>
      <c r="E9" s="66">
        <f t="shared" si="0"/>
        <v>4</v>
      </c>
      <c r="F9" s="65">
        <f>VLOOKUP($A9,'Return Data'!$B$7:$R$2292,6,0)</f>
        <v>3.2486000000000002</v>
      </c>
      <c r="G9" s="66">
        <f t="shared" si="1"/>
        <v>6</v>
      </c>
      <c r="H9" s="65">
        <f>VLOOKUP($A9,'Return Data'!$B$7:$R$2292,7,0)</f>
        <v>3.2111000000000001</v>
      </c>
      <c r="I9" s="66">
        <f t="shared" si="2"/>
        <v>6</v>
      </c>
      <c r="J9" s="65">
        <f>VLOOKUP($A9,'Return Data'!$B$7:$R$2292,8,0)</f>
        <v>3.1254</v>
      </c>
      <c r="K9" s="66">
        <f t="shared" si="3"/>
        <v>6</v>
      </c>
      <c r="L9" s="65">
        <f>VLOOKUP($A9,'Return Data'!$B$7:$R$2292,9,0)</f>
        <v>3.1194999999999999</v>
      </c>
      <c r="M9" s="66">
        <f t="shared" si="4"/>
        <v>4</v>
      </c>
      <c r="N9" s="65">
        <f>VLOOKUP($A9,'Return Data'!$B$7:$R$2292,10,0)</f>
        <v>3.0546000000000002</v>
      </c>
      <c r="O9" s="66">
        <f t="shared" si="5"/>
        <v>6</v>
      </c>
      <c r="P9" s="65">
        <f>VLOOKUP($A9,'Return Data'!$B$7:$R$2292,11,0)</f>
        <v>3.1135000000000002</v>
      </c>
      <c r="Q9" s="66">
        <f>RANK(P9,P$8:P$37,0)</f>
        <v>4</v>
      </c>
      <c r="R9" s="65">
        <f>VLOOKUP($A9,'Return Data'!$B$7:$R$2292,12,0)</f>
        <v>3.1059000000000001</v>
      </c>
      <c r="S9" s="66">
        <f>RANK(R9,R$8:R$37,0)</f>
        <v>6</v>
      </c>
      <c r="T9" s="65">
        <f>VLOOKUP($A9,'Return Data'!$B$7:$R$2292,13,0)</f>
        <v>3.0735999999999999</v>
      </c>
      <c r="U9" s="66">
        <f>RANK(T9,T$8:T$37,0)</f>
        <v>5</v>
      </c>
      <c r="V9" s="65"/>
      <c r="W9" s="66"/>
      <c r="X9" s="65"/>
      <c r="Y9" s="66"/>
      <c r="Z9" s="65">
        <f>VLOOKUP($A9,'Return Data'!$B$7:$R$2292,16,0)</f>
        <v>3.9213</v>
      </c>
      <c r="AA9" s="67">
        <f t="shared" si="7"/>
        <v>12</v>
      </c>
    </row>
    <row r="10" spans="1:27" x14ac:dyDescent="0.3">
      <c r="A10" s="63" t="s">
        <v>1286</v>
      </c>
      <c r="B10" s="64">
        <f>VLOOKUP($A10,'Return Data'!$B$7:$R$2292,3,0)</f>
        <v>44494</v>
      </c>
      <c r="C10" s="65">
        <f>VLOOKUP($A10,'Return Data'!$B$7:$R$2292,4,0)</f>
        <v>1098.9286999999999</v>
      </c>
      <c r="D10" s="65">
        <f>VLOOKUP($A10,'Return Data'!$B$7:$R$2292,5,0)</f>
        <v>3.2221000000000002</v>
      </c>
      <c r="E10" s="66">
        <f t="shared" si="0"/>
        <v>13</v>
      </c>
      <c r="F10" s="65">
        <f>VLOOKUP($A10,'Return Data'!$B$7:$R$2292,6,0)</f>
        <v>3.2038000000000002</v>
      </c>
      <c r="G10" s="66">
        <f t="shared" si="1"/>
        <v>14</v>
      </c>
      <c r="H10" s="65">
        <f>VLOOKUP($A10,'Return Data'!$B$7:$R$2292,7,0)</f>
        <v>3.1728999999999998</v>
      </c>
      <c r="I10" s="66">
        <f t="shared" si="2"/>
        <v>12</v>
      </c>
      <c r="J10" s="65">
        <f>VLOOKUP($A10,'Return Data'!$B$7:$R$2292,8,0)</f>
        <v>3.0781000000000001</v>
      </c>
      <c r="K10" s="66">
        <f t="shared" si="3"/>
        <v>16</v>
      </c>
      <c r="L10" s="65">
        <f>VLOOKUP($A10,'Return Data'!$B$7:$R$2292,9,0)</f>
        <v>3.0661</v>
      </c>
      <c r="M10" s="66">
        <f t="shared" si="4"/>
        <v>13</v>
      </c>
      <c r="N10" s="65">
        <f>VLOOKUP($A10,'Return Data'!$B$7:$R$2292,10,0)</f>
        <v>3.0476999999999999</v>
      </c>
      <c r="O10" s="66">
        <f t="shared" si="5"/>
        <v>8</v>
      </c>
      <c r="P10" s="65">
        <f>VLOOKUP($A10,'Return Data'!$B$7:$R$2292,11,0)</f>
        <v>3.1086</v>
      </c>
      <c r="Q10" s="66">
        <f>RANK(P10,P$8:P$37,0)</f>
        <v>6</v>
      </c>
      <c r="R10" s="65">
        <f>VLOOKUP($A10,'Return Data'!$B$7:$R$2292,12,0)</f>
        <v>3.1089000000000002</v>
      </c>
      <c r="S10" s="66">
        <f>RANK(R10,R$8:R$37,0)</f>
        <v>4</v>
      </c>
      <c r="T10" s="65">
        <f>VLOOKUP($A10,'Return Data'!$B$7:$R$2292,13,0)</f>
        <v>3.0802999999999998</v>
      </c>
      <c r="U10" s="66">
        <f>RANK(T10,T$8:T$37,0)</f>
        <v>3</v>
      </c>
      <c r="V10" s="65"/>
      <c r="W10" s="66"/>
      <c r="X10" s="65"/>
      <c r="Y10" s="66"/>
      <c r="Z10" s="65">
        <f>VLOOKUP($A10,'Return Data'!$B$7:$R$2292,16,0)</f>
        <v>3.8321000000000001</v>
      </c>
      <c r="AA10" s="67">
        <f t="shared" si="7"/>
        <v>14</v>
      </c>
    </row>
    <row r="11" spans="1:27" x14ac:dyDescent="0.3">
      <c r="A11" s="63" t="s">
        <v>1288</v>
      </c>
      <c r="B11" s="64">
        <f>VLOOKUP($A11,'Return Data'!$B$7:$R$2292,3,0)</f>
        <v>44494</v>
      </c>
      <c r="C11" s="65">
        <f>VLOOKUP($A11,'Return Data'!$B$7:$R$2292,4,0)</f>
        <v>1099.7039</v>
      </c>
      <c r="D11" s="65">
        <f>VLOOKUP($A11,'Return Data'!$B$7:$R$2292,5,0)</f>
        <v>3.2696000000000001</v>
      </c>
      <c r="E11" s="66">
        <f t="shared" si="0"/>
        <v>6</v>
      </c>
      <c r="F11" s="65">
        <f>VLOOKUP($A11,'Return Data'!$B$7:$R$2292,6,0)</f>
        <v>3.2225999999999999</v>
      </c>
      <c r="G11" s="66">
        <f t="shared" si="1"/>
        <v>11</v>
      </c>
      <c r="H11" s="65">
        <f>VLOOKUP($A11,'Return Data'!$B$7:$R$2292,7,0)</f>
        <v>3.1678000000000002</v>
      </c>
      <c r="I11" s="66">
        <f t="shared" si="2"/>
        <v>15</v>
      </c>
      <c r="J11" s="65">
        <f>VLOOKUP($A11,'Return Data'!$B$7:$R$2292,8,0)</f>
        <v>3.1095999999999999</v>
      </c>
      <c r="K11" s="66">
        <f t="shared" si="3"/>
        <v>11</v>
      </c>
      <c r="L11" s="65">
        <f>VLOOKUP($A11,'Return Data'!$B$7:$R$2292,9,0)</f>
        <v>3.056</v>
      </c>
      <c r="M11" s="66">
        <f t="shared" si="4"/>
        <v>16</v>
      </c>
      <c r="N11" s="65">
        <f>VLOOKUP($A11,'Return Data'!$B$7:$R$2292,10,0)</f>
        <v>3.0024000000000002</v>
      </c>
      <c r="O11" s="66">
        <f t="shared" si="5"/>
        <v>18</v>
      </c>
      <c r="P11" s="65">
        <f>VLOOKUP($A11,'Return Data'!$B$7:$R$2292,11,0)</f>
        <v>3.0488</v>
      </c>
      <c r="Q11" s="66">
        <f>RANK(P11,P$8:P$37,0)</f>
        <v>21</v>
      </c>
      <c r="R11" s="65">
        <f>VLOOKUP($A11,'Return Data'!$B$7:$R$2292,12,0)</f>
        <v>3.0438999999999998</v>
      </c>
      <c r="S11" s="66">
        <f>RANK(R11,R$8:R$37,0)</f>
        <v>18</v>
      </c>
      <c r="T11" s="65">
        <f>VLOOKUP($A11,'Return Data'!$B$7:$R$2292,13,0)</f>
        <v>3.0240999999999998</v>
      </c>
      <c r="U11" s="66">
        <f>RANK(T11,T$8:T$37,0)</f>
        <v>11</v>
      </c>
      <c r="V11" s="65"/>
      <c r="W11" s="66"/>
      <c r="X11" s="65"/>
      <c r="Y11" s="66"/>
      <c r="Z11" s="65">
        <f>VLOOKUP($A11,'Return Data'!$B$7:$R$2292,16,0)</f>
        <v>3.8043</v>
      </c>
      <c r="AA11" s="67">
        <f t="shared" si="7"/>
        <v>15</v>
      </c>
    </row>
    <row r="12" spans="1:27" x14ac:dyDescent="0.3">
      <c r="A12" s="63" t="s">
        <v>1290</v>
      </c>
      <c r="B12" s="64">
        <f>VLOOKUP($A12,'Return Data'!$B$7:$R$2292,3,0)</f>
        <v>44494</v>
      </c>
      <c r="C12" s="65">
        <f>VLOOKUP($A12,'Return Data'!$B$7:$R$2292,4,0)</f>
        <v>1058.3263999999999</v>
      </c>
      <c r="D12" s="65">
        <f>VLOOKUP($A12,'Return Data'!$B$7:$R$2292,5,0)</f>
        <v>3.4146999999999998</v>
      </c>
      <c r="E12" s="66">
        <f t="shared" si="0"/>
        <v>1</v>
      </c>
      <c r="F12" s="65">
        <f>VLOOKUP($A12,'Return Data'!$B$7:$R$2292,6,0)</f>
        <v>3.3774000000000002</v>
      </c>
      <c r="G12" s="66">
        <f t="shared" si="1"/>
        <v>1</v>
      </c>
      <c r="H12" s="65">
        <f>VLOOKUP($A12,'Return Data'!$B$7:$R$2292,7,0)</f>
        <v>3.3218999999999999</v>
      </c>
      <c r="I12" s="66">
        <f t="shared" si="2"/>
        <v>1</v>
      </c>
      <c r="J12" s="65">
        <f>VLOOKUP($A12,'Return Data'!$B$7:$R$2292,8,0)</f>
        <v>3.2526000000000002</v>
      </c>
      <c r="K12" s="66">
        <f t="shared" si="3"/>
        <v>1</v>
      </c>
      <c r="L12" s="65">
        <f>VLOOKUP($A12,'Return Data'!$B$7:$R$2292,9,0)</f>
        <v>3.2054999999999998</v>
      </c>
      <c r="M12" s="66">
        <f t="shared" si="4"/>
        <v>1</v>
      </c>
      <c r="N12" s="65">
        <f>VLOOKUP($A12,'Return Data'!$B$7:$R$2292,10,0)</f>
        <v>3.0844</v>
      </c>
      <c r="O12" s="66">
        <f t="shared" si="5"/>
        <v>2</v>
      </c>
      <c r="P12" s="65">
        <f>VLOOKUP($A12,'Return Data'!$B$7:$R$2292,11,0)</f>
        <v>3.1472000000000002</v>
      </c>
      <c r="Q12" s="66">
        <f t="shared" ref="Q12:Q37" si="8">RANK(P12,P$8:P$37,0)</f>
        <v>2</v>
      </c>
      <c r="R12" s="65">
        <f>VLOOKUP($A12,'Return Data'!$B$7:$R$2292,12,0)</f>
        <v>3.1274999999999999</v>
      </c>
      <c r="S12" s="66">
        <f>RANK(R12,R$8:R$37,0)</f>
        <v>2</v>
      </c>
      <c r="T12" s="65"/>
      <c r="U12" s="66"/>
      <c r="V12" s="65"/>
      <c r="W12" s="66"/>
      <c r="X12" s="65"/>
      <c r="Y12" s="66"/>
      <c r="Z12" s="65">
        <f>VLOOKUP($A12,'Return Data'!$B$7:$R$2292,16,0)</f>
        <v>3.2995000000000001</v>
      </c>
      <c r="AA12" s="67">
        <f t="shared" si="7"/>
        <v>28</v>
      </c>
    </row>
    <row r="13" spans="1:27" x14ac:dyDescent="0.3">
      <c r="A13" s="63" t="s">
        <v>1292</v>
      </c>
      <c r="B13" s="64">
        <f>VLOOKUP($A13,'Return Data'!$B$7:$R$2292,3,0)</f>
        <v>44494</v>
      </c>
      <c r="C13" s="65">
        <f>VLOOKUP($A13,'Return Data'!$B$7:$R$2292,4,0)</f>
        <v>1084.1233999999999</v>
      </c>
      <c r="D13" s="65">
        <f>VLOOKUP($A13,'Return Data'!$B$7:$R$2292,5,0)</f>
        <v>3.2627000000000002</v>
      </c>
      <c r="E13" s="66">
        <f t="shared" si="0"/>
        <v>7</v>
      </c>
      <c r="F13" s="65">
        <f>VLOOKUP($A13,'Return Data'!$B$7:$R$2292,6,0)</f>
        <v>3.2418999999999998</v>
      </c>
      <c r="G13" s="66">
        <f t="shared" si="1"/>
        <v>8</v>
      </c>
      <c r="H13" s="65">
        <f>VLOOKUP($A13,'Return Data'!$B$7:$R$2292,7,0)</f>
        <v>3.2090999999999998</v>
      </c>
      <c r="I13" s="66">
        <f t="shared" si="2"/>
        <v>7</v>
      </c>
      <c r="J13" s="65">
        <f>VLOOKUP($A13,'Return Data'!$B$7:$R$2292,8,0)</f>
        <v>3.1177999999999999</v>
      </c>
      <c r="K13" s="66">
        <f t="shared" si="3"/>
        <v>7</v>
      </c>
      <c r="L13" s="65">
        <f>VLOOKUP($A13,'Return Data'!$B$7:$R$2292,9,0)</f>
        <v>3.1076000000000001</v>
      </c>
      <c r="M13" s="66">
        <f t="shared" si="4"/>
        <v>6</v>
      </c>
      <c r="N13" s="65">
        <f>VLOOKUP($A13,'Return Data'!$B$7:$R$2292,10,0)</f>
        <v>3.0583</v>
      </c>
      <c r="O13" s="66">
        <f t="shared" si="5"/>
        <v>5</v>
      </c>
      <c r="P13" s="65">
        <f>VLOOKUP($A13,'Return Data'!$B$7:$R$2292,11,0)</f>
        <v>3.1086999999999998</v>
      </c>
      <c r="Q13" s="66">
        <f t="shared" si="8"/>
        <v>5</v>
      </c>
      <c r="R13" s="65">
        <f>VLOOKUP($A13,'Return Data'!$B$7:$R$2292,12,0)</f>
        <v>3.1027999999999998</v>
      </c>
      <c r="S13" s="66">
        <f t="shared" ref="S13:S37" si="9">RANK(R13,R$8:R$37,0)</f>
        <v>7</v>
      </c>
      <c r="T13" s="65">
        <f>VLOOKUP($A13,'Return Data'!$B$7:$R$2292,13,0)</f>
        <v>3.0749</v>
      </c>
      <c r="U13" s="66">
        <f t="shared" ref="U13:U37" si="10">RANK(T13,T$8:T$37,0)</f>
        <v>4</v>
      </c>
      <c r="V13" s="65"/>
      <c r="W13" s="66"/>
      <c r="X13" s="65"/>
      <c r="Y13" s="66"/>
      <c r="Z13" s="65">
        <f>VLOOKUP($A13,'Return Data'!$B$7:$R$2292,16,0)</f>
        <v>3.6337000000000002</v>
      </c>
      <c r="AA13" s="67">
        <f t="shared" si="7"/>
        <v>20</v>
      </c>
    </row>
    <row r="14" spans="1:27" x14ac:dyDescent="0.3">
      <c r="A14" s="63" t="s">
        <v>1294</v>
      </c>
      <c r="B14" s="64">
        <f>VLOOKUP($A14,'Return Data'!$B$7:$R$2292,3,0)</f>
        <v>44494</v>
      </c>
      <c r="C14" s="65">
        <f>VLOOKUP($A14,'Return Data'!$B$7:$R$2292,4,0)</f>
        <v>1119.3516</v>
      </c>
      <c r="D14" s="65">
        <f>VLOOKUP($A14,'Return Data'!$B$7:$R$2292,5,0)</f>
        <v>3.2414999999999998</v>
      </c>
      <c r="E14" s="66">
        <f t="shared" si="0"/>
        <v>11</v>
      </c>
      <c r="F14" s="65">
        <f>VLOOKUP($A14,'Return Data'!$B$7:$R$2292,6,0)</f>
        <v>3.2410000000000001</v>
      </c>
      <c r="G14" s="66">
        <f t="shared" si="1"/>
        <v>9</v>
      </c>
      <c r="H14" s="65">
        <f>VLOOKUP($A14,'Return Data'!$B$7:$R$2292,7,0)</f>
        <v>3.2050000000000001</v>
      </c>
      <c r="I14" s="66">
        <f t="shared" si="2"/>
        <v>8</v>
      </c>
      <c r="J14" s="65">
        <f>VLOOKUP($A14,'Return Data'!$B$7:$R$2292,8,0)</f>
        <v>3.1114999999999999</v>
      </c>
      <c r="K14" s="66">
        <f t="shared" si="3"/>
        <v>10</v>
      </c>
      <c r="L14" s="65">
        <f>VLOOKUP($A14,'Return Data'!$B$7:$R$2292,9,0)</f>
        <v>3.0851000000000002</v>
      </c>
      <c r="M14" s="66">
        <f t="shared" si="4"/>
        <v>11</v>
      </c>
      <c r="N14" s="65">
        <f>VLOOKUP($A14,'Return Data'!$B$7:$R$2292,10,0)</f>
        <v>3.0466000000000002</v>
      </c>
      <c r="O14" s="66">
        <f t="shared" si="5"/>
        <v>9</v>
      </c>
      <c r="P14" s="65">
        <f>VLOOKUP($A14,'Return Data'!$B$7:$R$2292,11,0)</f>
        <v>3.0792000000000002</v>
      </c>
      <c r="Q14" s="66">
        <f t="shared" si="8"/>
        <v>10</v>
      </c>
      <c r="R14" s="65">
        <f>VLOOKUP($A14,'Return Data'!$B$7:$R$2292,12,0)</f>
        <v>3.0588000000000002</v>
      </c>
      <c r="S14" s="66">
        <f t="shared" si="9"/>
        <v>14</v>
      </c>
      <c r="T14" s="65">
        <f>VLOOKUP($A14,'Return Data'!$B$7:$R$2292,13,0)</f>
        <v>3.0352999999999999</v>
      </c>
      <c r="U14" s="66">
        <f t="shared" si="10"/>
        <v>9</v>
      </c>
      <c r="V14" s="65"/>
      <c r="W14" s="66"/>
      <c r="X14" s="65"/>
      <c r="Y14" s="66"/>
      <c r="Z14" s="65">
        <f>VLOOKUP($A14,'Return Data'!$B$7:$R$2292,16,0)</f>
        <v>4.1105999999999998</v>
      </c>
      <c r="AA14" s="67">
        <f t="shared" si="7"/>
        <v>8</v>
      </c>
    </row>
    <row r="15" spans="1:27" x14ac:dyDescent="0.3">
      <c r="A15" s="63" t="s">
        <v>1296</v>
      </c>
      <c r="B15" s="64">
        <f>VLOOKUP($A15,'Return Data'!$B$7:$R$2292,3,0)</f>
        <v>44494</v>
      </c>
      <c r="C15" s="65">
        <f>VLOOKUP($A15,'Return Data'!$B$7:$R$2292,4,0)</f>
        <v>1085.0545</v>
      </c>
      <c r="D15" s="65">
        <f>VLOOKUP($A15,'Return Data'!$B$7:$R$2292,5,0)</f>
        <v>3.2464</v>
      </c>
      <c r="E15" s="66">
        <f t="shared" si="0"/>
        <v>10</v>
      </c>
      <c r="F15" s="65">
        <f>VLOOKUP($A15,'Return Data'!$B$7:$R$2292,6,0)</f>
        <v>3.1999</v>
      </c>
      <c r="G15" s="66">
        <f t="shared" si="1"/>
        <v>17</v>
      </c>
      <c r="H15" s="65">
        <f>VLOOKUP($A15,'Return Data'!$B$7:$R$2292,7,0)</f>
        <v>3.1707000000000001</v>
      </c>
      <c r="I15" s="66">
        <f t="shared" si="2"/>
        <v>13</v>
      </c>
      <c r="J15" s="65">
        <f>VLOOKUP($A15,'Return Data'!$B$7:$R$2292,8,0)</f>
        <v>3.1015999999999999</v>
      </c>
      <c r="K15" s="66">
        <f t="shared" si="3"/>
        <v>12</v>
      </c>
      <c r="L15" s="65">
        <f>VLOOKUP($A15,'Return Data'!$B$7:$R$2292,9,0)</f>
        <v>3.0636999999999999</v>
      </c>
      <c r="M15" s="66">
        <f t="shared" si="4"/>
        <v>14</v>
      </c>
      <c r="N15" s="65">
        <f>VLOOKUP($A15,'Return Data'!$B$7:$R$2292,10,0)</f>
        <v>3.0072000000000001</v>
      </c>
      <c r="O15" s="66">
        <f t="shared" si="5"/>
        <v>16</v>
      </c>
      <c r="P15" s="65">
        <f>VLOOKUP($A15,'Return Data'!$B$7:$R$2292,11,0)</f>
        <v>3.0589</v>
      </c>
      <c r="Q15" s="66">
        <f t="shared" si="8"/>
        <v>16</v>
      </c>
      <c r="R15" s="65">
        <f>VLOOKUP($A15,'Return Data'!$B$7:$R$2292,12,0)</f>
        <v>3.0585</v>
      </c>
      <c r="S15" s="66">
        <f t="shared" si="9"/>
        <v>15</v>
      </c>
      <c r="T15" s="65">
        <f>VLOOKUP($A15,'Return Data'!$B$7:$R$2292,13,0)</f>
        <v>3.0546000000000002</v>
      </c>
      <c r="U15" s="66">
        <f t="shared" si="10"/>
        <v>6</v>
      </c>
      <c r="V15" s="65"/>
      <c r="W15" s="66"/>
      <c r="X15" s="65"/>
      <c r="Y15" s="66"/>
      <c r="Z15" s="65">
        <f>VLOOKUP($A15,'Return Data'!$B$7:$R$2292,16,0)</f>
        <v>3.6751</v>
      </c>
      <c r="AA15" s="67">
        <f t="shared" si="7"/>
        <v>18</v>
      </c>
    </row>
    <row r="16" spans="1:27" x14ac:dyDescent="0.3">
      <c r="A16" s="63" t="s">
        <v>1297</v>
      </c>
      <c r="B16" s="64">
        <f>VLOOKUP($A16,'Return Data'!$B$7:$R$2292,3,0)</f>
        <v>44494</v>
      </c>
      <c r="C16" s="65">
        <f>VLOOKUP($A16,'Return Data'!$B$7:$R$2292,4,0)</f>
        <v>1093.085</v>
      </c>
      <c r="D16" s="65">
        <f>VLOOKUP($A16,'Return Data'!$B$7:$R$2292,5,0)</f>
        <v>3.1991999999999998</v>
      </c>
      <c r="E16" s="66">
        <f t="shared" si="0"/>
        <v>21</v>
      </c>
      <c r="F16" s="65">
        <f>VLOOKUP($A16,'Return Data'!$B$7:$R$2292,6,0)</f>
        <v>3.1886000000000001</v>
      </c>
      <c r="G16" s="66">
        <f t="shared" si="1"/>
        <v>19</v>
      </c>
      <c r="H16" s="65">
        <f>VLOOKUP($A16,'Return Data'!$B$7:$R$2292,7,0)</f>
        <v>3.1617000000000002</v>
      </c>
      <c r="I16" s="66">
        <f t="shared" si="2"/>
        <v>17</v>
      </c>
      <c r="J16" s="65">
        <f>VLOOKUP($A16,'Return Data'!$B$7:$R$2292,8,0)</f>
        <v>3.0678000000000001</v>
      </c>
      <c r="K16" s="66">
        <f t="shared" si="3"/>
        <v>17</v>
      </c>
      <c r="L16" s="65">
        <f>VLOOKUP($A16,'Return Data'!$B$7:$R$2292,9,0)</f>
        <v>3.0895999999999999</v>
      </c>
      <c r="M16" s="66">
        <f t="shared" si="4"/>
        <v>9</v>
      </c>
      <c r="N16" s="65">
        <f>VLOOKUP($A16,'Return Data'!$B$7:$R$2292,10,0)</f>
        <v>3.0121000000000002</v>
      </c>
      <c r="O16" s="66">
        <f t="shared" si="5"/>
        <v>14</v>
      </c>
      <c r="P16" s="65">
        <f>VLOOKUP($A16,'Return Data'!$B$7:$R$2292,11,0)</f>
        <v>3.0607000000000002</v>
      </c>
      <c r="Q16" s="66">
        <f t="shared" si="8"/>
        <v>15</v>
      </c>
      <c r="R16" s="65">
        <f>VLOOKUP($A16,'Return Data'!$B$7:$R$2292,12,0)</f>
        <v>3.0444</v>
      </c>
      <c r="S16" s="66">
        <f t="shared" si="9"/>
        <v>17</v>
      </c>
      <c r="T16" s="65">
        <f>VLOOKUP($A16,'Return Data'!$B$7:$R$2292,13,0)</f>
        <v>3.0074000000000001</v>
      </c>
      <c r="U16" s="66">
        <f t="shared" si="10"/>
        <v>17</v>
      </c>
      <c r="V16" s="65"/>
      <c r="W16" s="66"/>
      <c r="X16" s="65"/>
      <c r="Y16" s="66"/>
      <c r="Z16" s="65">
        <f>VLOOKUP($A16,'Return Data'!$B$7:$R$2292,16,0)</f>
        <v>3.6714000000000002</v>
      </c>
      <c r="AA16" s="67">
        <f t="shared" si="7"/>
        <v>19</v>
      </c>
    </row>
    <row r="17" spans="1:27" x14ac:dyDescent="0.3">
      <c r="A17" s="63" t="s">
        <v>1299</v>
      </c>
      <c r="B17" s="64">
        <f>VLOOKUP($A17,'Return Data'!$B$7:$R$2292,3,0)</f>
        <v>44494</v>
      </c>
      <c r="C17" s="65">
        <f>VLOOKUP($A17,'Return Data'!$B$7:$R$2292,4,0)</f>
        <v>3092.8371999999999</v>
      </c>
      <c r="D17" s="65">
        <f>VLOOKUP($A17,'Return Data'!$B$7:$R$2292,5,0)</f>
        <v>3.2162000000000002</v>
      </c>
      <c r="E17" s="66">
        <f t="shared" si="0"/>
        <v>15</v>
      </c>
      <c r="F17" s="65">
        <f>VLOOKUP($A17,'Return Data'!$B$7:$R$2292,6,0)</f>
        <v>3.1859999999999999</v>
      </c>
      <c r="G17" s="66">
        <f t="shared" si="1"/>
        <v>21</v>
      </c>
      <c r="H17" s="65">
        <f>VLOOKUP($A17,'Return Data'!$B$7:$R$2292,7,0)</f>
        <v>3.1438000000000001</v>
      </c>
      <c r="I17" s="66">
        <f t="shared" si="2"/>
        <v>21</v>
      </c>
      <c r="J17" s="65">
        <f>VLOOKUP($A17,'Return Data'!$B$7:$R$2292,8,0)</f>
        <v>3.0626000000000002</v>
      </c>
      <c r="K17" s="66">
        <f t="shared" si="3"/>
        <v>19</v>
      </c>
      <c r="L17" s="65">
        <f>VLOOKUP($A17,'Return Data'!$B$7:$R$2292,9,0)</f>
        <v>3.0337000000000001</v>
      </c>
      <c r="M17" s="66">
        <f t="shared" si="4"/>
        <v>24</v>
      </c>
      <c r="N17" s="65">
        <f>VLOOKUP($A17,'Return Data'!$B$7:$R$2292,10,0)</f>
        <v>2.9796999999999998</v>
      </c>
      <c r="O17" s="66">
        <f t="shared" si="5"/>
        <v>26</v>
      </c>
      <c r="P17" s="65">
        <f>VLOOKUP($A17,'Return Data'!$B$7:$R$2292,11,0)</f>
        <v>3.0323000000000002</v>
      </c>
      <c r="Q17" s="66">
        <f t="shared" si="8"/>
        <v>26</v>
      </c>
      <c r="R17" s="65">
        <f>VLOOKUP($A17,'Return Data'!$B$7:$R$2292,12,0)</f>
        <v>3.0209999999999999</v>
      </c>
      <c r="S17" s="66">
        <f t="shared" si="9"/>
        <v>26</v>
      </c>
      <c r="T17" s="65">
        <f>VLOOKUP($A17,'Return Data'!$B$7:$R$2292,13,0)</f>
        <v>2.9834999999999998</v>
      </c>
      <c r="U17" s="66">
        <f t="shared" si="10"/>
        <v>23</v>
      </c>
      <c r="V17" s="65">
        <f>VLOOKUP($A17,'Return Data'!$B$7:$R$2292,17,0)</f>
        <v>3.2888000000000002</v>
      </c>
      <c r="W17" s="66">
        <f>RANK(V17,V$8:V$37,0)</f>
        <v>4</v>
      </c>
      <c r="X17" s="65">
        <f>VLOOKUP($A17,'Return Data'!$B$7:$R$2292,14,0)</f>
        <v>4.1315</v>
      </c>
      <c r="Y17" s="66">
        <f>RANK(X17,X$8:X$37,0)</f>
        <v>3</v>
      </c>
      <c r="Z17" s="65">
        <f>VLOOKUP($A17,'Return Data'!$B$7:$R$2292,16,0)</f>
        <v>5.89</v>
      </c>
      <c r="AA17" s="67">
        <f t="shared" si="7"/>
        <v>4</v>
      </c>
    </row>
    <row r="18" spans="1:27" x14ac:dyDescent="0.3">
      <c r="A18" s="63" t="s">
        <v>1302</v>
      </c>
      <c r="B18" s="64">
        <f>VLOOKUP($A18,'Return Data'!$B$7:$R$2292,3,0)</f>
        <v>44494</v>
      </c>
      <c r="C18" s="65">
        <f>VLOOKUP($A18,'Return Data'!$B$7:$R$2292,4,0)</f>
        <v>1091.8594000000001</v>
      </c>
      <c r="D18" s="65">
        <f>VLOOKUP($A18,'Return Data'!$B$7:$R$2292,5,0)</f>
        <v>3.1995</v>
      </c>
      <c r="E18" s="66">
        <f t="shared" si="0"/>
        <v>20</v>
      </c>
      <c r="F18" s="65">
        <f>VLOOKUP($A18,'Return Data'!$B$7:$R$2292,6,0)</f>
        <v>3.1888999999999998</v>
      </c>
      <c r="G18" s="66">
        <f t="shared" si="1"/>
        <v>18</v>
      </c>
      <c r="H18" s="65">
        <f>VLOOKUP($A18,'Return Data'!$B$7:$R$2292,7,0)</f>
        <v>3.1556999999999999</v>
      </c>
      <c r="I18" s="66">
        <f t="shared" si="2"/>
        <v>19</v>
      </c>
      <c r="J18" s="65">
        <f>VLOOKUP($A18,'Return Data'!$B$7:$R$2292,8,0)</f>
        <v>3.0506000000000002</v>
      </c>
      <c r="K18" s="66">
        <f t="shared" si="3"/>
        <v>23</v>
      </c>
      <c r="L18" s="65">
        <f>VLOOKUP($A18,'Return Data'!$B$7:$R$2292,9,0)</f>
        <v>3.0764</v>
      </c>
      <c r="M18" s="66">
        <f t="shared" si="4"/>
        <v>12</v>
      </c>
      <c r="N18" s="65">
        <f>VLOOKUP($A18,'Return Data'!$B$7:$R$2292,10,0)</f>
        <v>3.0259</v>
      </c>
      <c r="O18" s="66">
        <f t="shared" si="5"/>
        <v>12</v>
      </c>
      <c r="P18" s="65">
        <f>VLOOKUP($A18,'Return Data'!$B$7:$R$2292,11,0)</f>
        <v>3.0701999999999998</v>
      </c>
      <c r="Q18" s="66">
        <f t="shared" si="8"/>
        <v>13</v>
      </c>
      <c r="R18" s="65">
        <f>VLOOKUP($A18,'Return Data'!$B$7:$R$2292,12,0)</f>
        <v>3.0611000000000002</v>
      </c>
      <c r="S18" s="66">
        <f t="shared" si="9"/>
        <v>12</v>
      </c>
      <c r="T18" s="65">
        <f>VLOOKUP($A18,'Return Data'!$B$7:$R$2292,13,0)</f>
        <v>3.0207999999999999</v>
      </c>
      <c r="U18" s="66">
        <f t="shared" si="10"/>
        <v>12</v>
      </c>
      <c r="V18" s="65"/>
      <c r="W18" s="66"/>
      <c r="X18" s="65"/>
      <c r="Y18" s="66"/>
      <c r="Z18" s="65">
        <f>VLOOKUP($A18,'Return Data'!$B$7:$R$2292,16,0)</f>
        <v>3.6758999999999999</v>
      </c>
      <c r="AA18" s="67">
        <f t="shared" si="7"/>
        <v>17</v>
      </c>
    </row>
    <row r="19" spans="1:27" x14ac:dyDescent="0.3">
      <c r="A19" s="63" t="s">
        <v>1303</v>
      </c>
      <c r="B19" s="64">
        <f>VLOOKUP($A19,'Return Data'!$B$7:$R$2292,3,0)</f>
        <v>44494</v>
      </c>
      <c r="C19" s="65">
        <f>VLOOKUP($A19,'Return Data'!$B$7:$R$2292,4,0)</f>
        <v>112.6384</v>
      </c>
      <c r="D19" s="65">
        <f>VLOOKUP($A19,'Return Data'!$B$7:$R$2292,5,0)</f>
        <v>3.2082999999999999</v>
      </c>
      <c r="E19" s="66">
        <f t="shared" si="0"/>
        <v>18</v>
      </c>
      <c r="F19" s="65">
        <f>VLOOKUP($A19,'Return Data'!$B$7:$R$2292,6,0)</f>
        <v>3.1873</v>
      </c>
      <c r="G19" s="66">
        <f t="shared" si="1"/>
        <v>20</v>
      </c>
      <c r="H19" s="65">
        <f>VLOOKUP($A19,'Return Data'!$B$7:$R$2292,7,0)</f>
        <v>3.1497999999999999</v>
      </c>
      <c r="I19" s="66">
        <f t="shared" si="2"/>
        <v>20</v>
      </c>
      <c r="J19" s="65">
        <f>VLOOKUP($A19,'Return Data'!$B$7:$R$2292,8,0)</f>
        <v>3.0589</v>
      </c>
      <c r="K19" s="66">
        <f t="shared" si="3"/>
        <v>20</v>
      </c>
      <c r="L19" s="65">
        <f>VLOOKUP($A19,'Return Data'!$B$7:$R$2292,9,0)</f>
        <v>3.0466000000000002</v>
      </c>
      <c r="M19" s="66">
        <f t="shared" si="4"/>
        <v>21</v>
      </c>
      <c r="N19" s="65">
        <f>VLOOKUP($A19,'Return Data'!$B$7:$R$2292,10,0)</f>
        <v>2.9851999999999999</v>
      </c>
      <c r="O19" s="66">
        <f t="shared" si="5"/>
        <v>24</v>
      </c>
      <c r="P19" s="65">
        <f>VLOOKUP($A19,'Return Data'!$B$7:$R$2292,11,0)</f>
        <v>3.0432000000000001</v>
      </c>
      <c r="Q19" s="66">
        <f t="shared" si="8"/>
        <v>23</v>
      </c>
      <c r="R19" s="65">
        <f>VLOOKUP($A19,'Return Data'!$B$7:$R$2292,12,0)</f>
        <v>3.0335999999999999</v>
      </c>
      <c r="S19" s="66">
        <f t="shared" si="9"/>
        <v>23</v>
      </c>
      <c r="T19" s="65">
        <f>VLOOKUP($A19,'Return Data'!$B$7:$R$2292,13,0)</f>
        <v>2.9969999999999999</v>
      </c>
      <c r="U19" s="66">
        <f t="shared" si="10"/>
        <v>19</v>
      </c>
      <c r="V19" s="65"/>
      <c r="W19" s="66"/>
      <c r="X19" s="65"/>
      <c r="Y19" s="66"/>
      <c r="Z19" s="65">
        <f>VLOOKUP($A19,'Return Data'!$B$7:$R$2292,16,0)</f>
        <v>4.1181000000000001</v>
      </c>
      <c r="AA19" s="67">
        <f t="shared" si="7"/>
        <v>7</v>
      </c>
    </row>
    <row r="20" spans="1:27" x14ac:dyDescent="0.3">
      <c r="A20" s="63" t="s">
        <v>1306</v>
      </c>
      <c r="B20" s="64">
        <f>VLOOKUP($A20,'Return Data'!$B$7:$R$2292,3,0)</f>
        <v>44494</v>
      </c>
      <c r="C20" s="65">
        <f>VLOOKUP($A20,'Return Data'!$B$7:$R$2292,4,0)</f>
        <v>1113.8622</v>
      </c>
      <c r="D20" s="65">
        <f>VLOOKUP($A20,'Return Data'!$B$7:$R$2292,5,0)</f>
        <v>3.1756000000000002</v>
      </c>
      <c r="E20" s="66">
        <f t="shared" si="0"/>
        <v>25</v>
      </c>
      <c r="F20" s="65">
        <f>VLOOKUP($A20,'Return Data'!$B$7:$R$2292,6,0)</f>
        <v>3.1389999999999998</v>
      </c>
      <c r="G20" s="66">
        <f t="shared" si="1"/>
        <v>27</v>
      </c>
      <c r="H20" s="65">
        <f>VLOOKUP($A20,'Return Data'!$B$7:$R$2292,7,0)</f>
        <v>3.1172</v>
      </c>
      <c r="I20" s="66">
        <f t="shared" si="2"/>
        <v>27</v>
      </c>
      <c r="J20" s="65">
        <f>VLOOKUP($A20,'Return Data'!$B$7:$R$2292,8,0)</f>
        <v>3.1149</v>
      </c>
      <c r="K20" s="66">
        <f t="shared" si="3"/>
        <v>8</v>
      </c>
      <c r="L20" s="65">
        <f>VLOOKUP($A20,'Return Data'!$B$7:$R$2292,9,0)</f>
        <v>3.0474999999999999</v>
      </c>
      <c r="M20" s="66">
        <f t="shared" si="4"/>
        <v>19</v>
      </c>
      <c r="N20" s="65">
        <f>VLOOKUP($A20,'Return Data'!$B$7:$R$2292,10,0)</f>
        <v>2.9908000000000001</v>
      </c>
      <c r="O20" s="66">
        <f t="shared" si="5"/>
        <v>22</v>
      </c>
      <c r="P20" s="65">
        <f>VLOOKUP($A20,'Return Data'!$B$7:$R$2292,11,0)</f>
        <v>3.0379</v>
      </c>
      <c r="Q20" s="66">
        <f t="shared" si="8"/>
        <v>24</v>
      </c>
      <c r="R20" s="65">
        <f>VLOOKUP($A20,'Return Data'!$B$7:$R$2292,12,0)</f>
        <v>3.0270999999999999</v>
      </c>
      <c r="S20" s="66">
        <f t="shared" si="9"/>
        <v>24</v>
      </c>
      <c r="T20" s="65">
        <f>VLOOKUP($A20,'Return Data'!$B$7:$R$2292,13,0)</f>
        <v>2.9843999999999999</v>
      </c>
      <c r="U20" s="66">
        <f t="shared" si="10"/>
        <v>22</v>
      </c>
      <c r="V20" s="65"/>
      <c r="W20" s="66"/>
      <c r="X20" s="65"/>
      <c r="Y20" s="66"/>
      <c r="Z20" s="65">
        <f>VLOOKUP($A20,'Return Data'!$B$7:$R$2292,16,0)</f>
        <v>3.9699</v>
      </c>
      <c r="AA20" s="67">
        <f t="shared" si="7"/>
        <v>11</v>
      </c>
    </row>
    <row r="21" spans="1:27" x14ac:dyDescent="0.3">
      <c r="A21" s="63" t="s">
        <v>1308</v>
      </c>
      <c r="B21" s="64">
        <f>VLOOKUP($A21,'Return Data'!$B$7:$R$2292,3,0)</f>
        <v>44494</v>
      </c>
      <c r="C21" s="65">
        <f>VLOOKUP($A21,'Return Data'!$B$7:$R$2292,4,0)</f>
        <v>1083.4626000000001</v>
      </c>
      <c r="D21" s="65">
        <f>VLOOKUP($A21,'Return Data'!$B$7:$R$2292,5,0)</f>
        <v>3.1265000000000001</v>
      </c>
      <c r="E21" s="66">
        <f t="shared" si="0"/>
        <v>29</v>
      </c>
      <c r="F21" s="65">
        <f>VLOOKUP($A21,'Return Data'!$B$7:$R$2292,6,0)</f>
        <v>3.1248</v>
      </c>
      <c r="G21" s="66">
        <f t="shared" si="1"/>
        <v>29</v>
      </c>
      <c r="H21" s="65">
        <f>VLOOKUP($A21,'Return Data'!$B$7:$R$2292,7,0)</f>
        <v>3.0914999999999999</v>
      </c>
      <c r="I21" s="66">
        <f t="shared" si="2"/>
        <v>28</v>
      </c>
      <c r="J21" s="65">
        <f>VLOOKUP($A21,'Return Data'!$B$7:$R$2292,8,0)</f>
        <v>2.9908999999999999</v>
      </c>
      <c r="K21" s="66">
        <f t="shared" si="3"/>
        <v>29</v>
      </c>
      <c r="L21" s="65">
        <f>VLOOKUP($A21,'Return Data'!$B$7:$R$2292,9,0)</f>
        <v>2.9611000000000001</v>
      </c>
      <c r="M21" s="66">
        <f t="shared" si="4"/>
        <v>29</v>
      </c>
      <c r="N21" s="65">
        <f>VLOOKUP($A21,'Return Data'!$B$7:$R$2292,10,0)</f>
        <v>2.9287999999999998</v>
      </c>
      <c r="O21" s="66">
        <f t="shared" si="5"/>
        <v>29</v>
      </c>
      <c r="P21" s="65">
        <f>VLOOKUP($A21,'Return Data'!$B$7:$R$2292,11,0)</f>
        <v>2.9775</v>
      </c>
      <c r="Q21" s="66">
        <f t="shared" si="8"/>
        <v>30</v>
      </c>
      <c r="R21" s="65">
        <f>VLOOKUP($A21,'Return Data'!$B$7:$R$2292,12,0)</f>
        <v>2.9716999999999998</v>
      </c>
      <c r="S21" s="66">
        <f t="shared" si="9"/>
        <v>30</v>
      </c>
      <c r="T21" s="65">
        <f>VLOOKUP($A21,'Return Data'!$B$7:$R$2292,13,0)</f>
        <v>2.9413</v>
      </c>
      <c r="U21" s="66">
        <f t="shared" si="10"/>
        <v>27</v>
      </c>
      <c r="V21" s="65"/>
      <c r="W21" s="66"/>
      <c r="X21" s="65"/>
      <c r="Y21" s="66"/>
      <c r="Z21" s="65">
        <f>VLOOKUP($A21,'Return Data'!$B$7:$R$2292,16,0)</f>
        <v>3.5446</v>
      </c>
      <c r="AA21" s="67">
        <f t="shared" si="7"/>
        <v>22</v>
      </c>
    </row>
    <row r="22" spans="1:27" x14ac:dyDescent="0.3">
      <c r="A22" s="63" t="s">
        <v>1310</v>
      </c>
      <c r="B22" s="64">
        <f>VLOOKUP($A22,'Return Data'!$B$7:$R$2292,3,0)</f>
        <v>44494</v>
      </c>
      <c r="C22" s="65">
        <f>VLOOKUP($A22,'Return Data'!$B$7:$R$2292,4,0)</f>
        <v>1057.8909000000001</v>
      </c>
      <c r="D22" s="65">
        <f>VLOOKUP($A22,'Return Data'!$B$7:$R$2292,5,0)</f>
        <v>3.2159</v>
      </c>
      <c r="E22" s="66">
        <f t="shared" si="0"/>
        <v>16</v>
      </c>
      <c r="F22" s="65">
        <f>VLOOKUP($A22,'Return Data'!$B$7:$R$2292,6,0)</f>
        <v>3.2844000000000002</v>
      </c>
      <c r="G22" s="66">
        <f t="shared" si="1"/>
        <v>4</v>
      </c>
      <c r="H22" s="65">
        <f>VLOOKUP($A22,'Return Data'!$B$7:$R$2292,7,0)</f>
        <v>3.2275</v>
      </c>
      <c r="I22" s="66">
        <f t="shared" si="2"/>
        <v>4</v>
      </c>
      <c r="J22" s="65">
        <f>VLOOKUP($A22,'Return Data'!$B$7:$R$2292,8,0)</f>
        <v>3.1301999999999999</v>
      </c>
      <c r="K22" s="66">
        <f t="shared" si="3"/>
        <v>5</v>
      </c>
      <c r="L22" s="65">
        <f>VLOOKUP($A22,'Return Data'!$B$7:$R$2292,9,0)</f>
        <v>3.0886</v>
      </c>
      <c r="M22" s="66">
        <f t="shared" si="4"/>
        <v>10</v>
      </c>
      <c r="N22" s="65">
        <f>VLOOKUP($A22,'Return Data'!$B$7:$R$2292,10,0)</f>
        <v>3.028</v>
      </c>
      <c r="O22" s="66">
        <f t="shared" si="5"/>
        <v>11</v>
      </c>
      <c r="P22" s="65">
        <f>VLOOKUP($A22,'Return Data'!$B$7:$R$2292,11,0)</f>
        <v>3.0731999999999999</v>
      </c>
      <c r="Q22" s="66">
        <f t="shared" si="8"/>
        <v>12</v>
      </c>
      <c r="R22" s="65">
        <f>VLOOKUP($A22,'Return Data'!$B$7:$R$2292,12,0)</f>
        <v>3.0661999999999998</v>
      </c>
      <c r="S22" s="66">
        <f>RANK(R22,R$8:R$37,0)</f>
        <v>10</v>
      </c>
      <c r="T22" s="65"/>
      <c r="U22" s="66"/>
      <c r="V22" s="65"/>
      <c r="W22" s="66"/>
      <c r="X22" s="65"/>
      <c r="Y22" s="66"/>
      <c r="Z22" s="65">
        <f>VLOOKUP($A22,'Return Data'!$B$7:$R$2292,16,0)</f>
        <v>3.1808000000000001</v>
      </c>
      <c r="AA22" s="67">
        <f t="shared" si="7"/>
        <v>30</v>
      </c>
    </row>
    <row r="23" spans="1:27" x14ac:dyDescent="0.3">
      <c r="A23" s="63" t="s">
        <v>1312</v>
      </c>
      <c r="B23" s="64">
        <f>VLOOKUP($A23,'Return Data'!$B$7:$R$2292,3,0)</f>
        <v>44494</v>
      </c>
      <c r="C23" s="65">
        <f>VLOOKUP($A23,'Return Data'!$B$7:$R$2292,4,0)</f>
        <v>1066.9694</v>
      </c>
      <c r="D23" s="65">
        <f>VLOOKUP($A23,'Return Data'!$B$7:$R$2292,5,0)</f>
        <v>3.1406999999999998</v>
      </c>
      <c r="E23" s="66">
        <f t="shared" si="0"/>
        <v>28</v>
      </c>
      <c r="F23" s="65">
        <f>VLOOKUP($A23,'Return Data'!$B$7:$R$2292,6,0)</f>
        <v>3.1252</v>
      </c>
      <c r="G23" s="66">
        <f t="shared" si="1"/>
        <v>28</v>
      </c>
      <c r="H23" s="65">
        <f>VLOOKUP($A23,'Return Data'!$B$7:$R$2292,7,0)</f>
        <v>3.0855000000000001</v>
      </c>
      <c r="I23" s="66">
        <f t="shared" si="2"/>
        <v>29</v>
      </c>
      <c r="J23" s="65">
        <f>VLOOKUP($A23,'Return Data'!$B$7:$R$2292,8,0)</f>
        <v>2.9943</v>
      </c>
      <c r="K23" s="66">
        <f t="shared" si="3"/>
        <v>28</v>
      </c>
      <c r="L23" s="65">
        <f>VLOOKUP($A23,'Return Data'!$B$7:$R$2292,9,0)</f>
        <v>3.0078999999999998</v>
      </c>
      <c r="M23" s="66">
        <f t="shared" si="4"/>
        <v>28</v>
      </c>
      <c r="N23" s="65">
        <f>VLOOKUP($A23,'Return Data'!$B$7:$R$2292,10,0)</f>
        <v>2.9443000000000001</v>
      </c>
      <c r="O23" s="66">
        <f t="shared" si="5"/>
        <v>28</v>
      </c>
      <c r="P23" s="65">
        <f>VLOOKUP($A23,'Return Data'!$B$7:$R$2292,11,0)</f>
        <v>3.0019999999999998</v>
      </c>
      <c r="Q23" s="66">
        <f t="shared" si="8"/>
        <v>28</v>
      </c>
      <c r="R23" s="65">
        <f>VLOOKUP($A23,'Return Data'!$B$7:$R$2292,12,0)</f>
        <v>2.9807000000000001</v>
      </c>
      <c r="S23" s="66">
        <f t="shared" si="9"/>
        <v>29</v>
      </c>
      <c r="T23" s="65">
        <f>VLOOKUP($A23,'Return Data'!$B$7:$R$2292,13,0)</f>
        <v>2.9447999999999999</v>
      </c>
      <c r="U23" s="66">
        <f t="shared" si="10"/>
        <v>26</v>
      </c>
      <c r="V23" s="65"/>
      <c r="W23" s="66"/>
      <c r="X23" s="65"/>
      <c r="Y23" s="66"/>
      <c r="Z23" s="65">
        <f>VLOOKUP($A23,'Return Data'!$B$7:$R$2292,16,0)</f>
        <v>3.2850999999999999</v>
      </c>
      <c r="AA23" s="67">
        <f t="shared" si="7"/>
        <v>29</v>
      </c>
    </row>
    <row r="24" spans="1:27" x14ac:dyDescent="0.3">
      <c r="A24" s="63" t="s">
        <v>1314</v>
      </c>
      <c r="B24" s="64">
        <f>VLOOKUP($A24,'Return Data'!$B$7:$R$2292,3,0)</f>
        <v>44494</v>
      </c>
      <c r="C24" s="65">
        <f>VLOOKUP($A24,'Return Data'!$B$7:$R$2292,4,0)</f>
        <v>1063.5326</v>
      </c>
      <c r="D24" s="65">
        <f>VLOOKUP($A24,'Return Data'!$B$7:$R$2292,5,0)</f>
        <v>3.2195</v>
      </c>
      <c r="E24" s="66">
        <f t="shared" si="0"/>
        <v>14</v>
      </c>
      <c r="F24" s="65">
        <f>VLOOKUP($A24,'Return Data'!$B$7:$R$2292,6,0)</f>
        <v>3.2978999999999998</v>
      </c>
      <c r="G24" s="66">
        <f t="shared" si="1"/>
        <v>2</v>
      </c>
      <c r="H24" s="65">
        <f>VLOOKUP($A24,'Return Data'!$B$7:$R$2292,7,0)</f>
        <v>3.2349000000000001</v>
      </c>
      <c r="I24" s="66">
        <f t="shared" si="2"/>
        <v>2</v>
      </c>
      <c r="J24" s="65">
        <f>VLOOKUP($A24,'Return Data'!$B$7:$R$2292,8,0)</f>
        <v>3.1551</v>
      </c>
      <c r="K24" s="66">
        <f t="shared" si="3"/>
        <v>2</v>
      </c>
      <c r="L24" s="65">
        <f>VLOOKUP($A24,'Return Data'!$B$7:$R$2292,9,0)</f>
        <v>3.1059000000000001</v>
      </c>
      <c r="M24" s="66">
        <f t="shared" si="4"/>
        <v>7</v>
      </c>
      <c r="N24" s="65">
        <f>VLOOKUP($A24,'Return Data'!$B$7:$R$2292,10,0)</f>
        <v>3.0461</v>
      </c>
      <c r="O24" s="66">
        <f t="shared" si="5"/>
        <v>10</v>
      </c>
      <c r="P24" s="65">
        <f>VLOOKUP($A24,'Return Data'!$B$7:$R$2292,11,0)</f>
        <v>3.0899000000000001</v>
      </c>
      <c r="Q24" s="66">
        <f t="shared" si="8"/>
        <v>9</v>
      </c>
      <c r="R24" s="65">
        <f>VLOOKUP($A24,'Return Data'!$B$7:$R$2292,12,0)</f>
        <v>3.1074000000000002</v>
      </c>
      <c r="S24" s="66">
        <f>RANK(R24,R$8:R$37,0)</f>
        <v>5</v>
      </c>
      <c r="T24" s="65"/>
      <c r="U24" s="66"/>
      <c r="V24" s="65"/>
      <c r="W24" s="66"/>
      <c r="X24" s="65"/>
      <c r="Y24" s="66"/>
      <c r="Z24" s="65">
        <f>VLOOKUP($A24,'Return Data'!$B$7:$R$2292,16,0)</f>
        <v>3.3022999999999998</v>
      </c>
      <c r="AA24" s="67">
        <f t="shared" si="7"/>
        <v>27</v>
      </c>
    </row>
    <row r="25" spans="1:27" x14ac:dyDescent="0.3">
      <c r="A25" s="63" t="s">
        <v>1316</v>
      </c>
      <c r="B25" s="64">
        <f>VLOOKUP($A25,'Return Data'!$B$7:$R$2292,3,0)</f>
        <v>44494</v>
      </c>
      <c r="C25" s="65">
        <f>VLOOKUP($A25,'Return Data'!$B$7:$R$2292,4,0)</f>
        <v>1115.1168</v>
      </c>
      <c r="D25" s="65">
        <f>VLOOKUP($A25,'Return Data'!$B$7:$R$2292,5,0)</f>
        <v>3.2080000000000002</v>
      </c>
      <c r="E25" s="66">
        <f t="shared" si="0"/>
        <v>19</v>
      </c>
      <c r="F25" s="65">
        <f>VLOOKUP($A25,'Return Data'!$B$7:$R$2292,6,0)</f>
        <v>3.1573000000000002</v>
      </c>
      <c r="G25" s="66">
        <f t="shared" si="1"/>
        <v>24</v>
      </c>
      <c r="H25" s="65">
        <f>VLOOKUP($A25,'Return Data'!$B$7:$R$2292,7,0)</f>
        <v>3.1339000000000001</v>
      </c>
      <c r="I25" s="66">
        <f t="shared" si="2"/>
        <v>22</v>
      </c>
      <c r="J25" s="65">
        <f>VLOOKUP($A25,'Return Data'!$B$7:$R$2292,8,0)</f>
        <v>3.0516000000000001</v>
      </c>
      <c r="K25" s="66">
        <f t="shared" si="3"/>
        <v>22</v>
      </c>
      <c r="L25" s="65">
        <f>VLOOKUP($A25,'Return Data'!$B$7:$R$2292,9,0)</f>
        <v>3.0327999999999999</v>
      </c>
      <c r="M25" s="66">
        <f t="shared" si="4"/>
        <v>25</v>
      </c>
      <c r="N25" s="65">
        <f>VLOOKUP($A25,'Return Data'!$B$7:$R$2292,10,0)</f>
        <v>2.9849000000000001</v>
      </c>
      <c r="O25" s="66">
        <f t="shared" si="5"/>
        <v>25</v>
      </c>
      <c r="P25" s="65">
        <f>VLOOKUP($A25,'Return Data'!$B$7:$R$2292,11,0)</f>
        <v>3.0352999999999999</v>
      </c>
      <c r="Q25" s="66">
        <f t="shared" si="8"/>
        <v>25</v>
      </c>
      <c r="R25" s="65">
        <f>VLOOKUP($A25,'Return Data'!$B$7:$R$2292,12,0)</f>
        <v>3.0234999999999999</v>
      </c>
      <c r="S25" s="66">
        <f t="shared" si="9"/>
        <v>25</v>
      </c>
      <c r="T25" s="65">
        <f>VLOOKUP($A25,'Return Data'!$B$7:$R$2292,13,0)</f>
        <v>2.9937</v>
      </c>
      <c r="U25" s="66">
        <f t="shared" si="10"/>
        <v>20</v>
      </c>
      <c r="V25" s="65"/>
      <c r="W25" s="66"/>
      <c r="X25" s="65"/>
      <c r="Y25" s="66"/>
      <c r="Z25" s="65">
        <f>VLOOKUP($A25,'Return Data'!$B$7:$R$2292,16,0)</f>
        <v>4</v>
      </c>
      <c r="AA25" s="67">
        <f t="shared" si="7"/>
        <v>10</v>
      </c>
    </row>
    <row r="26" spans="1:27" x14ac:dyDescent="0.3">
      <c r="A26" s="63" t="s">
        <v>1318</v>
      </c>
      <c r="B26" s="64">
        <f>VLOOKUP($A26,'Return Data'!$B$7:$R$2292,3,0)</f>
        <v>44494</v>
      </c>
      <c r="C26" s="65">
        <f>VLOOKUP($A26,'Return Data'!$B$7:$R$2292,4,0)</f>
        <v>2593.1213333333299</v>
      </c>
      <c r="D26" s="65">
        <f>VLOOKUP($A26,'Return Data'!$B$7:$R$2292,5,0)</f>
        <v>3.1930999999999998</v>
      </c>
      <c r="E26" s="66">
        <f t="shared" si="0"/>
        <v>22</v>
      </c>
      <c r="F26" s="65">
        <f>VLOOKUP($A26,'Return Data'!$B$7:$R$2292,6,0)</f>
        <v>3.2006999999999999</v>
      </c>
      <c r="G26" s="66">
        <f t="shared" si="1"/>
        <v>16</v>
      </c>
      <c r="H26" s="65">
        <f>VLOOKUP($A26,'Return Data'!$B$7:$R$2292,7,0)</f>
        <v>3.1589</v>
      </c>
      <c r="I26" s="66">
        <f t="shared" si="2"/>
        <v>18</v>
      </c>
      <c r="J26" s="65">
        <f>VLOOKUP($A26,'Return Data'!$B$7:$R$2292,8,0)</f>
        <v>3.0558000000000001</v>
      </c>
      <c r="K26" s="66">
        <f t="shared" si="3"/>
        <v>21</v>
      </c>
      <c r="L26" s="65">
        <f>VLOOKUP($A26,'Return Data'!$B$7:$R$2292,9,0)</f>
        <v>3.048</v>
      </c>
      <c r="M26" s="66">
        <f t="shared" si="4"/>
        <v>18</v>
      </c>
      <c r="N26" s="65">
        <f>VLOOKUP($A26,'Return Data'!$B$7:$R$2292,10,0)</f>
        <v>3.0118999999999998</v>
      </c>
      <c r="O26" s="66">
        <f t="shared" si="5"/>
        <v>15</v>
      </c>
      <c r="P26" s="65">
        <f>VLOOKUP($A26,'Return Data'!$B$7:$R$2292,11,0)</f>
        <v>3.0674000000000001</v>
      </c>
      <c r="Q26" s="66">
        <f t="shared" si="8"/>
        <v>14</v>
      </c>
      <c r="R26" s="65">
        <f>VLOOKUP($A26,'Return Data'!$B$7:$R$2292,12,0)</f>
        <v>3.0602</v>
      </c>
      <c r="S26" s="66">
        <f t="shared" si="9"/>
        <v>13</v>
      </c>
      <c r="T26" s="65">
        <f>VLOOKUP($A26,'Return Data'!$B$7:$R$2292,13,0)</f>
        <v>3.0148999999999999</v>
      </c>
      <c r="U26" s="66">
        <f t="shared" si="10"/>
        <v>13</v>
      </c>
      <c r="V26" s="65">
        <f>VLOOKUP($A26,'Return Data'!$B$7:$R$2292,17,0)</f>
        <v>3.1918000000000002</v>
      </c>
      <c r="W26" s="66">
        <f t="shared" ref="W26:W36" si="11">RANK(V26,V$8:V$37,0)</f>
        <v>5</v>
      </c>
      <c r="X26" s="65">
        <f>VLOOKUP($A26,'Return Data'!$B$7:$R$2292,14,0)</f>
        <v>3.8675000000000002</v>
      </c>
      <c r="Y26" s="66">
        <f t="shared" ref="Y26:Y36" si="12">RANK(X26,X$8:X$37,0)</f>
        <v>4</v>
      </c>
      <c r="Z26" s="65">
        <f>VLOOKUP($A26,'Return Data'!$B$7:$R$2292,16,0)</f>
        <v>6.5945999999999998</v>
      </c>
      <c r="AA26" s="67">
        <f t="shared" si="7"/>
        <v>1</v>
      </c>
    </row>
    <row r="27" spans="1:27" x14ac:dyDescent="0.3">
      <c r="A27" s="63" t="s">
        <v>1320</v>
      </c>
      <c r="B27" s="64">
        <f>VLOOKUP($A27,'Return Data'!$B$7:$R$2292,3,0)</f>
        <v>44494</v>
      </c>
      <c r="C27" s="65">
        <f>VLOOKUP($A27,'Return Data'!$B$7:$R$2292,4,0)</f>
        <v>1082.7092</v>
      </c>
      <c r="D27" s="65">
        <f>VLOOKUP($A27,'Return Data'!$B$7:$R$2292,5,0)</f>
        <v>3.2130000000000001</v>
      </c>
      <c r="E27" s="66">
        <f t="shared" si="0"/>
        <v>17</v>
      </c>
      <c r="F27" s="65">
        <f>VLOOKUP($A27,'Return Data'!$B$7:$R$2292,6,0)</f>
        <v>3.1697000000000002</v>
      </c>
      <c r="G27" s="66">
        <f t="shared" si="1"/>
        <v>22</v>
      </c>
      <c r="H27" s="65">
        <f>VLOOKUP($A27,'Return Data'!$B$7:$R$2292,7,0)</f>
        <v>3.1288999999999998</v>
      </c>
      <c r="I27" s="66">
        <f t="shared" si="2"/>
        <v>23</v>
      </c>
      <c r="J27" s="65">
        <f>VLOOKUP($A27,'Return Data'!$B$7:$R$2292,8,0)</f>
        <v>3.0451000000000001</v>
      </c>
      <c r="K27" s="66">
        <f t="shared" si="3"/>
        <v>25</v>
      </c>
      <c r="L27" s="65">
        <f>VLOOKUP($A27,'Return Data'!$B$7:$R$2292,9,0)</f>
        <v>3.0507</v>
      </c>
      <c r="M27" s="66">
        <f t="shared" si="4"/>
        <v>17</v>
      </c>
      <c r="N27" s="65">
        <f>VLOOKUP($A27,'Return Data'!$B$7:$R$2292,10,0)</f>
        <v>3.0007999999999999</v>
      </c>
      <c r="O27" s="66">
        <f t="shared" si="5"/>
        <v>19</v>
      </c>
      <c r="P27" s="65">
        <f>VLOOKUP($A27,'Return Data'!$B$7:$R$2292,11,0)</f>
        <v>3.0585</v>
      </c>
      <c r="Q27" s="66">
        <f t="shared" si="8"/>
        <v>17</v>
      </c>
      <c r="R27" s="65">
        <f>VLOOKUP($A27,'Return Data'!$B$7:$R$2292,12,0)</f>
        <v>3.0367000000000002</v>
      </c>
      <c r="S27" s="66">
        <f t="shared" si="9"/>
        <v>22</v>
      </c>
      <c r="T27" s="65">
        <f>VLOOKUP($A27,'Return Data'!$B$7:$R$2292,13,0)</f>
        <v>2.9903</v>
      </c>
      <c r="U27" s="66">
        <f t="shared" si="10"/>
        <v>21</v>
      </c>
      <c r="V27" s="65"/>
      <c r="W27" s="66"/>
      <c r="X27" s="65"/>
      <c r="Y27" s="66"/>
      <c r="Z27" s="65">
        <f>VLOOKUP($A27,'Return Data'!$B$7:$R$2292,16,0)</f>
        <v>3.5314000000000001</v>
      </c>
      <c r="AA27" s="67">
        <f t="shared" si="7"/>
        <v>24</v>
      </c>
    </row>
    <row r="28" spans="1:27" x14ac:dyDescent="0.3">
      <c r="A28" s="63" t="s">
        <v>1322</v>
      </c>
      <c r="B28" s="64">
        <f>VLOOKUP($A28,'Return Data'!$B$7:$R$2292,3,0)</f>
        <v>44494</v>
      </c>
      <c r="C28" s="65">
        <f>VLOOKUP($A28,'Return Data'!$B$7:$R$2292,4,0)</f>
        <v>1081.8477</v>
      </c>
      <c r="D28" s="65">
        <f>VLOOKUP($A28,'Return Data'!$B$7:$R$2292,5,0)</f>
        <v>3.2797000000000001</v>
      </c>
      <c r="E28" s="66">
        <f t="shared" si="0"/>
        <v>5</v>
      </c>
      <c r="F28" s="65">
        <f>VLOOKUP($A28,'Return Data'!$B$7:$R$2292,6,0)</f>
        <v>3.2353000000000001</v>
      </c>
      <c r="G28" s="66">
        <f t="shared" si="1"/>
        <v>10</v>
      </c>
      <c r="H28" s="65">
        <f>VLOOKUP($A28,'Return Data'!$B$7:$R$2292,7,0)</f>
        <v>3.2018</v>
      </c>
      <c r="I28" s="66">
        <f t="shared" si="2"/>
        <v>10</v>
      </c>
      <c r="J28" s="65">
        <f>VLOOKUP($A28,'Return Data'!$B$7:$R$2292,8,0)</f>
        <v>3.1124999999999998</v>
      </c>
      <c r="K28" s="66">
        <f t="shared" si="3"/>
        <v>9</v>
      </c>
      <c r="L28" s="65">
        <f>VLOOKUP($A28,'Return Data'!$B$7:$R$2292,9,0)</f>
        <v>3.0975000000000001</v>
      </c>
      <c r="M28" s="66">
        <f t="shared" si="4"/>
        <v>8</v>
      </c>
      <c r="N28" s="65">
        <f>VLOOKUP($A28,'Return Data'!$B$7:$R$2292,10,0)</f>
        <v>3.0602999999999998</v>
      </c>
      <c r="O28" s="66">
        <f t="shared" si="5"/>
        <v>4</v>
      </c>
      <c r="P28" s="65">
        <f>VLOOKUP($A28,'Return Data'!$B$7:$R$2292,11,0)</f>
        <v>3.1052</v>
      </c>
      <c r="Q28" s="66">
        <f t="shared" si="8"/>
        <v>7</v>
      </c>
      <c r="R28" s="65">
        <f>VLOOKUP($A28,'Return Data'!$B$7:$R$2292,12,0)</f>
        <v>3.0853000000000002</v>
      </c>
      <c r="S28" s="66">
        <f t="shared" si="9"/>
        <v>9</v>
      </c>
      <c r="T28" s="65">
        <f>VLOOKUP($A28,'Return Data'!$B$7:$R$2292,13,0)</f>
        <v>3.0455999999999999</v>
      </c>
      <c r="U28" s="66">
        <f t="shared" si="10"/>
        <v>8</v>
      </c>
      <c r="V28" s="65"/>
      <c r="W28" s="66"/>
      <c r="X28" s="65"/>
      <c r="Y28" s="66"/>
      <c r="Z28" s="65">
        <f>VLOOKUP($A28,'Return Data'!$B$7:$R$2292,16,0)</f>
        <v>3.5419</v>
      </c>
      <c r="AA28" s="67">
        <f t="shared" si="7"/>
        <v>23</v>
      </c>
    </row>
    <row r="29" spans="1:27" x14ac:dyDescent="0.3">
      <c r="A29" s="63" t="s">
        <v>1324</v>
      </c>
      <c r="B29" s="64">
        <f>VLOOKUP($A29,'Return Data'!$B$7:$R$2292,3,0)</f>
        <v>44494</v>
      </c>
      <c r="C29" s="65">
        <f>VLOOKUP($A29,'Return Data'!$B$7:$R$2292,4,0)</f>
        <v>1071.4446</v>
      </c>
      <c r="D29" s="65">
        <f>VLOOKUP($A29,'Return Data'!$B$7:$R$2292,5,0)</f>
        <v>3.2536</v>
      </c>
      <c r="E29" s="66">
        <f t="shared" si="0"/>
        <v>9</v>
      </c>
      <c r="F29" s="65">
        <f>VLOOKUP($A29,'Return Data'!$B$7:$R$2292,6,0)</f>
        <v>3.2201</v>
      </c>
      <c r="G29" s="66">
        <f t="shared" si="1"/>
        <v>12</v>
      </c>
      <c r="H29" s="65">
        <f>VLOOKUP($A29,'Return Data'!$B$7:$R$2292,7,0)</f>
        <v>3.2021999999999999</v>
      </c>
      <c r="I29" s="66">
        <f t="shared" si="2"/>
        <v>9</v>
      </c>
      <c r="J29" s="65">
        <f>VLOOKUP($A29,'Return Data'!$B$7:$R$2292,8,0)</f>
        <v>3.1000999999999999</v>
      </c>
      <c r="K29" s="66">
        <f t="shared" si="3"/>
        <v>13</v>
      </c>
      <c r="L29" s="65">
        <f>VLOOKUP($A29,'Return Data'!$B$7:$R$2292,9,0)</f>
        <v>3.1128</v>
      </c>
      <c r="M29" s="66">
        <f t="shared" si="4"/>
        <v>5</v>
      </c>
      <c r="N29" s="65">
        <f>VLOOKUP($A29,'Return Data'!$B$7:$R$2292,10,0)</f>
        <v>3.0651999999999999</v>
      </c>
      <c r="O29" s="66">
        <f t="shared" si="5"/>
        <v>3</v>
      </c>
      <c r="P29" s="65">
        <f>VLOOKUP($A29,'Return Data'!$B$7:$R$2292,11,0)</f>
        <v>3.1234999999999999</v>
      </c>
      <c r="Q29" s="66">
        <f t="shared" si="8"/>
        <v>3</v>
      </c>
      <c r="R29" s="65">
        <f>VLOOKUP($A29,'Return Data'!$B$7:$R$2292,12,0)</f>
        <v>3.1126</v>
      </c>
      <c r="S29" s="66">
        <f t="shared" si="9"/>
        <v>3</v>
      </c>
      <c r="T29" s="65">
        <f>VLOOKUP($A29,'Return Data'!$B$7:$R$2292,13,0)</f>
        <v>3.0821000000000001</v>
      </c>
      <c r="U29" s="66">
        <f t="shared" ref="U29" si="13">RANK(T29,T$8:T$37,0)</f>
        <v>2</v>
      </c>
      <c r="V29" s="65"/>
      <c r="W29" s="66"/>
      <c r="X29" s="65"/>
      <c r="Y29" s="66"/>
      <c r="Z29" s="65">
        <f>VLOOKUP($A29,'Return Data'!$B$7:$R$2292,16,0)</f>
        <v>3.4575999999999998</v>
      </c>
      <c r="AA29" s="67">
        <f t="shared" si="7"/>
        <v>25</v>
      </c>
    </row>
    <row r="30" spans="1:27" x14ac:dyDescent="0.3">
      <c r="A30" s="63" t="s">
        <v>1326</v>
      </c>
      <c r="B30" s="64">
        <f>VLOOKUP($A30,'Return Data'!$B$7:$R$2292,3,0)</f>
        <v>44494</v>
      </c>
      <c r="C30" s="65">
        <f>VLOOKUP($A30,'Return Data'!$B$7:$R$2292,4,0)</f>
        <v>112.146</v>
      </c>
      <c r="D30" s="65">
        <f>VLOOKUP($A30,'Return Data'!$B$7:$R$2292,5,0)</f>
        <v>3.2549999999999999</v>
      </c>
      <c r="E30" s="66">
        <f t="shared" si="0"/>
        <v>8</v>
      </c>
      <c r="F30" s="65">
        <f>VLOOKUP($A30,'Return Data'!$B$7:$R$2292,6,0)</f>
        <v>3.2446999999999999</v>
      </c>
      <c r="G30" s="66">
        <f t="shared" si="1"/>
        <v>7</v>
      </c>
      <c r="H30" s="65">
        <f>VLOOKUP($A30,'Return Data'!$B$7:$R$2292,7,0)</f>
        <v>3.1869000000000001</v>
      </c>
      <c r="I30" s="66">
        <f t="shared" si="2"/>
        <v>11</v>
      </c>
      <c r="J30" s="65">
        <f>VLOOKUP($A30,'Return Data'!$B$7:$R$2292,8,0)</f>
        <v>3.0815999999999999</v>
      </c>
      <c r="K30" s="66">
        <f t="shared" si="3"/>
        <v>15</v>
      </c>
      <c r="L30" s="65">
        <f>VLOOKUP($A30,'Return Data'!$B$7:$R$2292,9,0)</f>
        <v>3.0472999999999999</v>
      </c>
      <c r="M30" s="66">
        <f t="shared" si="4"/>
        <v>20</v>
      </c>
      <c r="N30" s="65">
        <f>VLOOKUP($A30,'Return Data'!$B$7:$R$2292,10,0)</f>
        <v>2.9988000000000001</v>
      </c>
      <c r="O30" s="66">
        <f t="shared" si="5"/>
        <v>20</v>
      </c>
      <c r="P30" s="65">
        <f>VLOOKUP($A30,'Return Data'!$B$7:$R$2292,11,0)</f>
        <v>3.052</v>
      </c>
      <c r="Q30" s="66">
        <f t="shared" si="8"/>
        <v>19</v>
      </c>
      <c r="R30" s="65">
        <f>VLOOKUP($A30,'Return Data'!$B$7:$R$2292,12,0)</f>
        <v>3.0392999999999999</v>
      </c>
      <c r="S30" s="66">
        <f t="shared" si="9"/>
        <v>20</v>
      </c>
      <c r="T30" s="65">
        <f>VLOOKUP($A30,'Return Data'!$B$7:$R$2292,13,0)</f>
        <v>3.0121000000000002</v>
      </c>
      <c r="U30" s="66">
        <f t="shared" si="10"/>
        <v>15</v>
      </c>
      <c r="V30" s="65"/>
      <c r="W30" s="66"/>
      <c r="X30" s="65"/>
      <c r="Y30" s="66"/>
      <c r="Z30" s="65">
        <f>VLOOKUP($A30,'Return Data'!$B$7:$R$2292,16,0)</f>
        <v>4.0971000000000002</v>
      </c>
      <c r="AA30" s="67">
        <f t="shared" si="7"/>
        <v>9</v>
      </c>
    </row>
    <row r="31" spans="1:27" x14ac:dyDescent="0.3">
      <c r="A31" s="63" t="s">
        <v>1328</v>
      </c>
      <c r="B31" s="64">
        <f>VLOOKUP($A31,'Return Data'!$B$7:$R$2292,3,0)</f>
        <v>44494</v>
      </c>
      <c r="C31" s="65">
        <f>VLOOKUP($A31,'Return Data'!$B$7:$R$2292,4,0)</f>
        <v>1079.3502000000001</v>
      </c>
      <c r="D31" s="65">
        <f>VLOOKUP($A31,'Return Data'!$B$7:$R$2292,5,0)</f>
        <v>3.3041999999999998</v>
      </c>
      <c r="E31" s="66">
        <f t="shared" si="0"/>
        <v>2</v>
      </c>
      <c r="F31" s="65">
        <f>VLOOKUP($A31,'Return Data'!$B$7:$R$2292,6,0)</f>
        <v>3.2845</v>
      </c>
      <c r="G31" s="66">
        <f t="shared" si="1"/>
        <v>3</v>
      </c>
      <c r="H31" s="65">
        <f>VLOOKUP($A31,'Return Data'!$B$7:$R$2292,7,0)</f>
        <v>3.2305000000000001</v>
      </c>
      <c r="I31" s="66">
        <f t="shared" si="2"/>
        <v>3</v>
      </c>
      <c r="J31" s="65">
        <f>VLOOKUP($A31,'Return Data'!$B$7:$R$2292,8,0)</f>
        <v>3.1536</v>
      </c>
      <c r="K31" s="66">
        <f t="shared" si="3"/>
        <v>3</v>
      </c>
      <c r="L31" s="65">
        <f>VLOOKUP($A31,'Return Data'!$B$7:$R$2292,9,0)</f>
        <v>3.1516999999999999</v>
      </c>
      <c r="M31" s="66">
        <f t="shared" si="4"/>
        <v>2</v>
      </c>
      <c r="N31" s="65">
        <f>VLOOKUP($A31,'Return Data'!$B$7:$R$2292,10,0)</f>
        <v>3.1196999999999999</v>
      </c>
      <c r="O31" s="66">
        <f t="shared" si="5"/>
        <v>1</v>
      </c>
      <c r="P31" s="65">
        <f>VLOOKUP($A31,'Return Data'!$B$7:$R$2292,11,0)</f>
        <v>3.1732</v>
      </c>
      <c r="Q31" s="66">
        <f t="shared" si="8"/>
        <v>1</v>
      </c>
      <c r="R31" s="65">
        <f>VLOOKUP($A31,'Return Data'!$B$7:$R$2292,12,0)</f>
        <v>3.1446999999999998</v>
      </c>
      <c r="S31" s="66">
        <f t="shared" si="9"/>
        <v>1</v>
      </c>
      <c r="T31" s="65">
        <f>VLOOKUP($A31,'Return Data'!$B$7:$R$2292,13,0)</f>
        <v>3.1027999999999998</v>
      </c>
      <c r="U31" s="66">
        <f t="shared" si="10"/>
        <v>1</v>
      </c>
      <c r="V31" s="65"/>
      <c r="W31" s="66"/>
      <c r="X31" s="65"/>
      <c r="Y31" s="66"/>
      <c r="Z31" s="65">
        <f>VLOOKUP($A31,'Return Data'!$B$7:$R$2292,16,0)</f>
        <v>3.5910000000000002</v>
      </c>
      <c r="AA31" s="67">
        <f t="shared" si="7"/>
        <v>21</v>
      </c>
    </row>
    <row r="32" spans="1:27" x14ac:dyDescent="0.3">
      <c r="A32" s="63" t="s">
        <v>1330</v>
      </c>
      <c r="B32" s="64">
        <f>VLOOKUP($A32,'Return Data'!$B$7:$R$2292,3,0)</f>
        <v>44494</v>
      </c>
      <c r="C32" s="65">
        <f>VLOOKUP($A32,'Return Data'!$B$7:$R$2292,4,0)</f>
        <v>3377.5873999999999</v>
      </c>
      <c r="D32" s="65">
        <f>VLOOKUP($A32,'Return Data'!$B$7:$R$2292,5,0)</f>
        <v>3.2336</v>
      </c>
      <c r="E32" s="66">
        <f t="shared" si="0"/>
        <v>12</v>
      </c>
      <c r="F32" s="65">
        <f>VLOOKUP($A32,'Return Data'!$B$7:$R$2292,6,0)</f>
        <v>3.2027999999999999</v>
      </c>
      <c r="G32" s="66">
        <f t="shared" si="1"/>
        <v>15</v>
      </c>
      <c r="H32" s="65">
        <f>VLOOKUP($A32,'Return Data'!$B$7:$R$2292,7,0)</f>
        <v>3.1699000000000002</v>
      </c>
      <c r="I32" s="66">
        <f t="shared" si="2"/>
        <v>14</v>
      </c>
      <c r="J32" s="65">
        <f>VLOOKUP($A32,'Return Data'!$B$7:$R$2292,8,0)</f>
        <v>3.0891999999999999</v>
      </c>
      <c r="K32" s="66">
        <f t="shared" si="3"/>
        <v>14</v>
      </c>
      <c r="L32" s="65">
        <f>VLOOKUP($A32,'Return Data'!$B$7:$R$2292,9,0)</f>
        <v>3.0617000000000001</v>
      </c>
      <c r="M32" s="66">
        <f t="shared" si="4"/>
        <v>15</v>
      </c>
      <c r="N32" s="65">
        <f>VLOOKUP($A32,'Return Data'!$B$7:$R$2292,10,0)</f>
        <v>3.0188999999999999</v>
      </c>
      <c r="O32" s="66">
        <f t="shared" si="5"/>
        <v>13</v>
      </c>
      <c r="P32" s="65">
        <f>VLOOKUP($A32,'Return Data'!$B$7:$R$2292,11,0)</f>
        <v>3.0779999999999998</v>
      </c>
      <c r="Q32" s="66">
        <f t="shared" si="8"/>
        <v>11</v>
      </c>
      <c r="R32" s="65">
        <f>VLOOKUP($A32,'Return Data'!$B$7:$R$2292,12,0)</f>
        <v>3.0655999999999999</v>
      </c>
      <c r="S32" s="66">
        <f t="shared" si="9"/>
        <v>11</v>
      </c>
      <c r="T32" s="65">
        <f>VLOOKUP($A32,'Return Data'!$B$7:$R$2292,13,0)</f>
        <v>3.0266999999999999</v>
      </c>
      <c r="U32" s="66">
        <f t="shared" si="10"/>
        <v>10</v>
      </c>
      <c r="V32" s="65">
        <f>VLOOKUP($A32,'Return Data'!$B$7:$R$2292,17,0)</f>
        <v>3.3420999999999998</v>
      </c>
      <c r="W32" s="66">
        <f t="shared" si="11"/>
        <v>2</v>
      </c>
      <c r="X32" s="65">
        <f>VLOOKUP($A32,'Return Data'!$B$7:$R$2292,14,0)</f>
        <v>4.1890999999999998</v>
      </c>
      <c r="Y32" s="66">
        <f t="shared" si="12"/>
        <v>2</v>
      </c>
      <c r="Z32" s="65">
        <f>VLOOKUP($A32,'Return Data'!$B$7:$R$2292,16,0)</f>
        <v>6.5804999999999998</v>
      </c>
      <c r="AA32" s="67">
        <f t="shared" si="7"/>
        <v>2</v>
      </c>
    </row>
    <row r="33" spans="1:27" x14ac:dyDescent="0.3">
      <c r="A33" s="63" t="s">
        <v>1332</v>
      </c>
      <c r="B33" s="64">
        <f>VLOOKUP($A33,'Return Data'!$B$7:$R$2292,3,0)</f>
        <v>44494</v>
      </c>
      <c r="C33" s="65">
        <f>VLOOKUP($A33,'Return Data'!$B$7:$R$2292,4,0)</f>
        <v>1110.808</v>
      </c>
      <c r="D33" s="65">
        <f>VLOOKUP($A33,'Return Data'!$B$7:$R$2292,5,0)</f>
        <v>3.1579999999999999</v>
      </c>
      <c r="E33" s="66">
        <f t="shared" si="0"/>
        <v>27</v>
      </c>
      <c r="F33" s="65">
        <f>VLOOKUP($A33,'Return Data'!$B$7:$R$2292,6,0)</f>
        <v>3.1520000000000001</v>
      </c>
      <c r="G33" s="66">
        <f t="shared" si="1"/>
        <v>26</v>
      </c>
      <c r="H33" s="65">
        <f>VLOOKUP($A33,'Return Data'!$B$7:$R$2292,7,0)</f>
        <v>3.1173999999999999</v>
      </c>
      <c r="I33" s="66">
        <f t="shared" si="2"/>
        <v>26</v>
      </c>
      <c r="J33" s="65">
        <f>VLOOKUP($A33,'Return Data'!$B$7:$R$2292,8,0)</f>
        <v>3.0630000000000002</v>
      </c>
      <c r="K33" s="66">
        <f t="shared" si="3"/>
        <v>18</v>
      </c>
      <c r="L33" s="65">
        <f>VLOOKUP($A33,'Return Data'!$B$7:$R$2292,9,0)</f>
        <v>3.0268999999999999</v>
      </c>
      <c r="M33" s="66">
        <f t="shared" si="4"/>
        <v>27</v>
      </c>
      <c r="N33" s="65">
        <f>VLOOKUP($A33,'Return Data'!$B$7:$R$2292,10,0)</f>
        <v>2.9571000000000001</v>
      </c>
      <c r="O33" s="66">
        <f t="shared" si="5"/>
        <v>27</v>
      </c>
      <c r="P33" s="65">
        <f>VLOOKUP($A33,'Return Data'!$B$7:$R$2292,11,0)</f>
        <v>3.0024999999999999</v>
      </c>
      <c r="Q33" s="66">
        <f t="shared" si="8"/>
        <v>27</v>
      </c>
      <c r="R33" s="65">
        <f>VLOOKUP($A33,'Return Data'!$B$7:$R$2292,12,0)</f>
        <v>2.9925999999999999</v>
      </c>
      <c r="S33" s="66">
        <f t="shared" si="9"/>
        <v>27</v>
      </c>
      <c r="T33" s="65">
        <f>VLOOKUP($A33,'Return Data'!$B$7:$R$2292,13,0)</f>
        <v>2.9611000000000001</v>
      </c>
      <c r="U33" s="66">
        <f t="shared" si="10"/>
        <v>24</v>
      </c>
      <c r="V33" s="65"/>
      <c r="W33" s="66"/>
      <c r="X33" s="65"/>
      <c r="Y33" s="66"/>
      <c r="Z33" s="65">
        <f>VLOOKUP($A33,'Return Data'!$B$7:$R$2292,16,0)</f>
        <v>4.1201999999999996</v>
      </c>
      <c r="AA33" s="67">
        <f t="shared" si="7"/>
        <v>6</v>
      </c>
    </row>
    <row r="34" spans="1:27" x14ac:dyDescent="0.3">
      <c r="A34" s="63" t="s">
        <v>1334</v>
      </c>
      <c r="B34" s="64">
        <f>VLOOKUP($A34,'Return Data'!$B$7:$R$2292,3,0)</f>
        <v>44494</v>
      </c>
      <c r="C34" s="65">
        <f>VLOOKUP($A34,'Return Data'!$B$7:$R$2292,4,0)</f>
        <v>1102.4049</v>
      </c>
      <c r="D34" s="65">
        <f>VLOOKUP($A34,'Return Data'!$B$7:$R$2292,5,0)</f>
        <v>3.1722000000000001</v>
      </c>
      <c r="E34" s="66">
        <f t="shared" si="0"/>
        <v>26</v>
      </c>
      <c r="F34" s="65">
        <f>VLOOKUP($A34,'Return Data'!$B$7:$R$2292,6,0)</f>
        <v>3.1560999999999999</v>
      </c>
      <c r="G34" s="66">
        <f t="shared" si="1"/>
        <v>25</v>
      </c>
      <c r="H34" s="65">
        <f>VLOOKUP($A34,'Return Data'!$B$7:$R$2292,7,0)</f>
        <v>3.1265000000000001</v>
      </c>
      <c r="I34" s="66">
        <f t="shared" si="2"/>
        <v>24</v>
      </c>
      <c r="J34" s="65">
        <f>VLOOKUP($A34,'Return Data'!$B$7:$R$2292,8,0)</f>
        <v>3.0217000000000001</v>
      </c>
      <c r="K34" s="66">
        <f t="shared" si="3"/>
        <v>26</v>
      </c>
      <c r="L34" s="65">
        <f>VLOOKUP($A34,'Return Data'!$B$7:$R$2292,9,0)</f>
        <v>3.0270999999999999</v>
      </c>
      <c r="M34" s="66">
        <f t="shared" si="4"/>
        <v>26</v>
      </c>
      <c r="N34" s="65">
        <f>VLOOKUP($A34,'Return Data'!$B$7:$R$2292,10,0)</f>
        <v>2.9889999999999999</v>
      </c>
      <c r="O34" s="66">
        <f t="shared" si="5"/>
        <v>23</v>
      </c>
      <c r="P34" s="65">
        <f>VLOOKUP($A34,'Return Data'!$B$7:$R$2292,11,0)</f>
        <v>3.0470999999999999</v>
      </c>
      <c r="Q34" s="66">
        <f t="shared" si="8"/>
        <v>22</v>
      </c>
      <c r="R34" s="65">
        <f>VLOOKUP($A34,'Return Data'!$B$7:$R$2292,12,0)</f>
        <v>3.0407000000000002</v>
      </c>
      <c r="S34" s="66">
        <f t="shared" si="9"/>
        <v>19</v>
      </c>
      <c r="T34" s="65">
        <f>VLOOKUP($A34,'Return Data'!$B$7:$R$2292,13,0)</f>
        <v>3.012</v>
      </c>
      <c r="U34" s="66">
        <f t="shared" si="10"/>
        <v>16</v>
      </c>
      <c r="V34" s="65"/>
      <c r="W34" s="66"/>
      <c r="X34" s="65"/>
      <c r="Y34" s="66"/>
      <c r="Z34" s="65">
        <f>VLOOKUP($A34,'Return Data'!$B$7:$R$2292,16,0)</f>
        <v>3.8323999999999998</v>
      </c>
      <c r="AA34" s="67">
        <f t="shared" si="7"/>
        <v>13</v>
      </c>
    </row>
    <row r="35" spans="1:27" x14ac:dyDescent="0.3">
      <c r="A35" s="63" t="s">
        <v>1336</v>
      </c>
      <c r="B35" s="64">
        <f>VLOOKUP($A35,'Return Data'!$B$7:$R$2292,3,0)</f>
        <v>44494</v>
      </c>
      <c r="C35" s="65">
        <f>VLOOKUP($A35,'Return Data'!$B$7:$R$2292,4,0)</f>
        <v>1100.3883000000001</v>
      </c>
      <c r="D35" s="65">
        <f>VLOOKUP($A35,'Return Data'!$B$7:$R$2292,5,0)</f>
        <v>3.1812999999999998</v>
      </c>
      <c r="E35" s="66">
        <f t="shared" si="0"/>
        <v>24</v>
      </c>
      <c r="F35" s="65">
        <f>VLOOKUP($A35,'Return Data'!$B$7:$R$2292,6,0)</f>
        <v>3.2117</v>
      </c>
      <c r="G35" s="66">
        <f t="shared" si="1"/>
        <v>13</v>
      </c>
      <c r="H35" s="65">
        <f>VLOOKUP($A35,'Return Data'!$B$7:$R$2292,7,0)</f>
        <v>3.1659000000000002</v>
      </c>
      <c r="I35" s="66">
        <f t="shared" si="2"/>
        <v>16</v>
      </c>
      <c r="J35" s="65">
        <f>VLOOKUP($A35,'Return Data'!$B$7:$R$2292,8,0)</f>
        <v>3.0457000000000001</v>
      </c>
      <c r="K35" s="66">
        <f t="shared" si="3"/>
        <v>24</v>
      </c>
      <c r="L35" s="65">
        <f>VLOOKUP($A35,'Return Data'!$B$7:$R$2292,9,0)</f>
        <v>3.0407999999999999</v>
      </c>
      <c r="M35" s="66">
        <f t="shared" si="4"/>
        <v>22</v>
      </c>
      <c r="N35" s="65">
        <f>VLOOKUP($A35,'Return Data'!$B$7:$R$2292,10,0)</f>
        <v>3.0064000000000002</v>
      </c>
      <c r="O35" s="66">
        <f t="shared" si="5"/>
        <v>17</v>
      </c>
      <c r="P35" s="65">
        <f>VLOOKUP($A35,'Return Data'!$B$7:$R$2292,11,0)</f>
        <v>3.0516999999999999</v>
      </c>
      <c r="Q35" s="66">
        <f t="shared" si="8"/>
        <v>20</v>
      </c>
      <c r="R35" s="65">
        <f>VLOOKUP($A35,'Return Data'!$B$7:$R$2292,12,0)</f>
        <v>3.0379</v>
      </c>
      <c r="S35" s="66">
        <f t="shared" si="9"/>
        <v>21</v>
      </c>
      <c r="T35" s="65">
        <f>VLOOKUP($A35,'Return Data'!$B$7:$R$2292,13,0)</f>
        <v>3.0013999999999998</v>
      </c>
      <c r="U35" s="66">
        <f t="shared" si="10"/>
        <v>18</v>
      </c>
      <c r="V35" s="65"/>
      <c r="W35" s="66"/>
      <c r="X35" s="65"/>
      <c r="Y35" s="66"/>
      <c r="Z35" s="65">
        <f>VLOOKUP($A35,'Return Data'!$B$7:$R$2292,16,0)</f>
        <v>3.7656999999999998</v>
      </c>
      <c r="AA35" s="67">
        <f t="shared" si="7"/>
        <v>16</v>
      </c>
    </row>
    <row r="36" spans="1:27" x14ac:dyDescent="0.3">
      <c r="A36" s="63" t="s">
        <v>1338</v>
      </c>
      <c r="B36" s="64">
        <f>VLOOKUP($A36,'Return Data'!$B$7:$R$2292,3,0)</f>
        <v>44494</v>
      </c>
      <c r="C36" s="65">
        <f>VLOOKUP($A36,'Return Data'!$B$7:$R$2292,4,0)</f>
        <v>2842.9627999999998</v>
      </c>
      <c r="D36" s="65">
        <f>VLOOKUP($A36,'Return Data'!$B$7:$R$2292,5,0)</f>
        <v>3.3010999999999999</v>
      </c>
      <c r="E36" s="66">
        <f t="shared" si="0"/>
        <v>3</v>
      </c>
      <c r="F36" s="65">
        <f>VLOOKUP($A36,'Return Data'!$B$7:$R$2292,6,0)</f>
        <v>3.2498999999999998</v>
      </c>
      <c r="G36" s="66">
        <f t="shared" si="1"/>
        <v>5</v>
      </c>
      <c r="H36" s="65">
        <f>VLOOKUP($A36,'Return Data'!$B$7:$R$2292,7,0)</f>
        <v>3.2128000000000001</v>
      </c>
      <c r="I36" s="66">
        <f t="shared" si="2"/>
        <v>5</v>
      </c>
      <c r="J36" s="65">
        <f>VLOOKUP($A36,'Return Data'!$B$7:$R$2292,8,0)</f>
        <v>3.1434000000000002</v>
      </c>
      <c r="K36" s="66">
        <f t="shared" si="3"/>
        <v>4</v>
      </c>
      <c r="L36" s="65">
        <f>VLOOKUP($A36,'Return Data'!$B$7:$R$2292,9,0)</f>
        <v>3.1309</v>
      </c>
      <c r="M36" s="66">
        <f t="shared" si="4"/>
        <v>3</v>
      </c>
      <c r="N36" s="65">
        <f>VLOOKUP($A36,'Return Data'!$B$7:$R$2292,10,0)</f>
        <v>3.0524</v>
      </c>
      <c r="O36" s="66">
        <f t="shared" si="5"/>
        <v>7</v>
      </c>
      <c r="P36" s="65">
        <f>VLOOKUP($A36,'Return Data'!$B$7:$R$2292,11,0)</f>
        <v>3.0996000000000001</v>
      </c>
      <c r="Q36" s="66">
        <f t="shared" si="8"/>
        <v>8</v>
      </c>
      <c r="R36" s="65">
        <f>VLOOKUP($A36,'Return Data'!$B$7:$R$2292,12,0)</f>
        <v>3.0855999999999999</v>
      </c>
      <c r="S36" s="66">
        <f t="shared" si="9"/>
        <v>8</v>
      </c>
      <c r="T36" s="65">
        <f>VLOOKUP($A36,'Return Data'!$B$7:$R$2292,13,0)</f>
        <v>3.0501</v>
      </c>
      <c r="U36" s="66">
        <f t="shared" si="10"/>
        <v>7</v>
      </c>
      <c r="V36" s="65">
        <f>VLOOKUP($A36,'Return Data'!$B$7:$R$2292,17,0)</f>
        <v>3.3811</v>
      </c>
      <c r="W36" s="66">
        <f t="shared" si="11"/>
        <v>1</v>
      </c>
      <c r="X36" s="65">
        <f>VLOOKUP($A36,'Return Data'!$B$7:$R$2292,14,0)</f>
        <v>4.2202000000000002</v>
      </c>
      <c r="Y36" s="66">
        <f t="shared" si="12"/>
        <v>1</v>
      </c>
      <c r="Z36" s="65">
        <f>VLOOKUP($A36,'Return Data'!$B$7:$R$2292,16,0)</f>
        <v>6.0141999999999998</v>
      </c>
      <c r="AA36" s="67">
        <f t="shared" si="7"/>
        <v>3</v>
      </c>
    </row>
    <row r="37" spans="1:27" x14ac:dyDescent="0.3">
      <c r="A37" s="63" t="s">
        <v>1340</v>
      </c>
      <c r="B37" s="64">
        <f>VLOOKUP($A37,'Return Data'!$B$7:$R$2292,3,0)</f>
        <v>44494</v>
      </c>
      <c r="C37" s="65">
        <f>VLOOKUP($A37,'Return Data'!$B$7:$R$2292,4,0)</f>
        <v>1076.1832999999999</v>
      </c>
      <c r="D37" s="65">
        <f>VLOOKUP($A37,'Return Data'!$B$7:$R$2292,5,0)</f>
        <v>3.0085999999999999</v>
      </c>
      <c r="E37" s="66">
        <f t="shared" si="0"/>
        <v>30</v>
      </c>
      <c r="F37" s="65">
        <f>VLOOKUP($A37,'Return Data'!$B$7:$R$2292,6,0)</f>
        <v>3.0135999999999998</v>
      </c>
      <c r="G37" s="66">
        <f t="shared" si="1"/>
        <v>30</v>
      </c>
      <c r="H37" s="65">
        <f>VLOOKUP($A37,'Return Data'!$B$7:$R$2292,7,0)</f>
        <v>3.0158999999999998</v>
      </c>
      <c r="I37" s="66">
        <f t="shared" si="2"/>
        <v>30</v>
      </c>
      <c r="J37" s="65">
        <f>VLOOKUP($A37,'Return Data'!$B$7:$R$2292,8,0)</f>
        <v>2.9266000000000001</v>
      </c>
      <c r="K37" s="66">
        <f t="shared" si="3"/>
        <v>30</v>
      </c>
      <c r="L37" s="65">
        <f>VLOOKUP($A37,'Return Data'!$B$7:$R$2292,9,0)</f>
        <v>2.8974000000000002</v>
      </c>
      <c r="M37" s="66">
        <f t="shared" si="4"/>
        <v>30</v>
      </c>
      <c r="N37" s="65">
        <f>VLOOKUP($A37,'Return Data'!$B$7:$R$2292,10,0)</f>
        <v>2.8235000000000001</v>
      </c>
      <c r="O37" s="66">
        <f t="shared" si="5"/>
        <v>30</v>
      </c>
      <c r="P37" s="65">
        <f>VLOOKUP($A37,'Return Data'!$B$7:$R$2292,11,0)</f>
        <v>3.0004</v>
      </c>
      <c r="Q37" s="66">
        <f t="shared" si="8"/>
        <v>29</v>
      </c>
      <c r="R37" s="65">
        <f>VLOOKUP($A37,'Return Data'!$B$7:$R$2292,12,0)</f>
        <v>2.9839000000000002</v>
      </c>
      <c r="S37" s="66">
        <f t="shared" si="9"/>
        <v>28</v>
      </c>
      <c r="T37" s="65">
        <f>VLOOKUP($A37,'Return Data'!$B$7:$R$2292,13,0)</f>
        <v>2.9451999999999998</v>
      </c>
      <c r="U37" s="66">
        <f t="shared" si="10"/>
        <v>25</v>
      </c>
      <c r="V37" s="65"/>
      <c r="W37" s="66"/>
      <c r="X37" s="65"/>
      <c r="Y37" s="66"/>
      <c r="Z37" s="65">
        <f>VLOOKUP($A37,'Return Data'!$B$7:$R$2292,16,0)</f>
        <v>3.4327000000000001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3.2198466666666667</v>
      </c>
      <c r="E39" s="74"/>
      <c r="F39" s="75">
        <f>AVERAGE(F8:F37)</f>
        <v>3.2038766666666656</v>
      </c>
      <c r="G39" s="74"/>
      <c r="H39" s="75">
        <f>AVERAGE(H8:H37)</f>
        <v>3.1667233333333331</v>
      </c>
      <c r="I39" s="74"/>
      <c r="J39" s="75">
        <f>AVERAGE(J8:J37)</f>
        <v>3.0809433333333325</v>
      </c>
      <c r="K39" s="74"/>
      <c r="L39" s="75">
        <f>AVERAGE(L8:L37)</f>
        <v>3.0640966666666682</v>
      </c>
      <c r="M39" s="74"/>
      <c r="N39" s="75">
        <f>AVERAGE(N8:N37)</f>
        <v>3.010766666666667</v>
      </c>
      <c r="O39" s="74"/>
      <c r="P39" s="75">
        <f>AVERAGE(P8:P37)</f>
        <v>3.0668033333333335</v>
      </c>
      <c r="Q39" s="74"/>
      <c r="R39" s="75">
        <f>AVERAGE(R8:R37)</f>
        <v>3.0561333333333334</v>
      </c>
      <c r="S39" s="74"/>
      <c r="T39" s="75">
        <f>AVERAGE(T8:T37)</f>
        <v>3.0175703703703705</v>
      </c>
      <c r="U39" s="74"/>
      <c r="V39" s="75">
        <f>AVERAGE(V8:V37)</f>
        <v>3.30396</v>
      </c>
      <c r="W39" s="74"/>
      <c r="X39" s="75">
        <f>AVERAGE(X8:X37)</f>
        <v>4.1020750000000001</v>
      </c>
      <c r="Y39" s="74"/>
      <c r="Z39" s="75">
        <f>AVERAGE(Z8:Z37)</f>
        <v>4.0541133333333326</v>
      </c>
      <c r="AA39" s="76"/>
    </row>
    <row r="40" spans="1:27" x14ac:dyDescent="0.3">
      <c r="A40" s="73" t="s">
        <v>28</v>
      </c>
      <c r="B40" s="74"/>
      <c r="C40" s="74"/>
      <c r="D40" s="75">
        <f>MIN(D8:D37)</f>
        <v>3.0085999999999999</v>
      </c>
      <c r="E40" s="74"/>
      <c r="F40" s="75">
        <f>MIN(F8:F37)</f>
        <v>3.0135999999999998</v>
      </c>
      <c r="G40" s="74"/>
      <c r="H40" s="75">
        <f>MIN(H8:H37)</f>
        <v>3.0158999999999998</v>
      </c>
      <c r="I40" s="74"/>
      <c r="J40" s="75">
        <f>MIN(J8:J37)</f>
        <v>2.9266000000000001</v>
      </c>
      <c r="K40" s="74"/>
      <c r="L40" s="75">
        <f>MIN(L8:L37)</f>
        <v>2.8974000000000002</v>
      </c>
      <c r="M40" s="74"/>
      <c r="N40" s="75">
        <f>MIN(N8:N37)</f>
        <v>2.8235000000000001</v>
      </c>
      <c r="O40" s="74"/>
      <c r="P40" s="75">
        <f>MIN(P8:P37)</f>
        <v>2.9775</v>
      </c>
      <c r="Q40" s="74"/>
      <c r="R40" s="75">
        <f>MIN(R8:R37)</f>
        <v>2.9716999999999998</v>
      </c>
      <c r="S40" s="74"/>
      <c r="T40" s="75">
        <f>MIN(T8:T37)</f>
        <v>2.9413</v>
      </c>
      <c r="U40" s="74"/>
      <c r="V40" s="75">
        <f>MIN(V8:V37)</f>
        <v>3.1918000000000002</v>
      </c>
      <c r="W40" s="74"/>
      <c r="X40" s="75">
        <f>MIN(X8:X37)</f>
        <v>3.8675000000000002</v>
      </c>
      <c r="Y40" s="74"/>
      <c r="Z40" s="75">
        <f>MIN(Z8:Z37)</f>
        <v>3.1808000000000001</v>
      </c>
      <c r="AA40" s="76"/>
    </row>
    <row r="41" spans="1:27" ht="15" thickBot="1" x14ac:dyDescent="0.35">
      <c r="A41" s="77" t="s">
        <v>29</v>
      </c>
      <c r="B41" s="78"/>
      <c r="C41" s="78"/>
      <c r="D41" s="79">
        <f>MAX(D8:D37)</f>
        <v>3.4146999999999998</v>
      </c>
      <c r="E41" s="78"/>
      <c r="F41" s="79">
        <f>MAX(F8:F37)</f>
        <v>3.3774000000000002</v>
      </c>
      <c r="G41" s="78"/>
      <c r="H41" s="79">
        <f>MAX(H8:H37)</f>
        <v>3.3218999999999999</v>
      </c>
      <c r="I41" s="78"/>
      <c r="J41" s="79">
        <f>MAX(J8:J37)</f>
        <v>3.2526000000000002</v>
      </c>
      <c r="K41" s="78"/>
      <c r="L41" s="79">
        <f>MAX(L8:L37)</f>
        <v>3.2054999999999998</v>
      </c>
      <c r="M41" s="78"/>
      <c r="N41" s="79">
        <f>MAX(N8:N37)</f>
        <v>3.1196999999999999</v>
      </c>
      <c r="O41" s="78"/>
      <c r="P41" s="79">
        <f>MAX(P8:P37)</f>
        <v>3.1732</v>
      </c>
      <c r="Q41" s="78"/>
      <c r="R41" s="79">
        <f>MAX(R8:R37)</f>
        <v>3.1446999999999998</v>
      </c>
      <c r="S41" s="78"/>
      <c r="T41" s="79">
        <f>MAX(T8:T37)</f>
        <v>3.1027999999999998</v>
      </c>
      <c r="U41" s="78"/>
      <c r="V41" s="79">
        <f>MAX(V8:V37)</f>
        <v>3.3811</v>
      </c>
      <c r="W41" s="78"/>
      <c r="X41" s="79">
        <f>MAX(X8:X37)</f>
        <v>4.2202000000000002</v>
      </c>
      <c r="Y41" s="78"/>
      <c r="Z41" s="79">
        <f>MAX(Z8:Z37)</f>
        <v>6.5945999999999998</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Data'!$B$7:$R$2292,3,0)</f>
        <v>44494</v>
      </c>
      <c r="C8" s="65">
        <f>VLOOKUP($A8,'Return Data'!$B$7:$R$2292,4,0)</f>
        <v>567.58159999999998</v>
      </c>
      <c r="D8" s="65">
        <f>VLOOKUP($A8,'Return Data'!$B$7:$R$2292,5,0)</f>
        <v>2.8281000000000001</v>
      </c>
      <c r="E8" s="66">
        <f t="shared" ref="E8:E33" si="0">RANK(D8,D$8:D$33,0)</f>
        <v>10</v>
      </c>
      <c r="F8" s="65">
        <f>VLOOKUP($A8,'Return Data'!$B$7:$R$2292,6,0)</f>
        <v>2.8281000000000001</v>
      </c>
      <c r="G8" s="66">
        <f t="shared" ref="G8:G33" si="1">RANK(F8,F$8:F$33,0)</f>
        <v>10</v>
      </c>
      <c r="H8" s="65">
        <f>VLOOKUP($A8,'Return Data'!$B$7:$R$2292,7,0)</f>
        <v>2.2195999999999998</v>
      </c>
      <c r="I8" s="66">
        <f t="shared" ref="I8:I33" si="2">RANK(H8,H$8:H$33,0)</f>
        <v>12</v>
      </c>
      <c r="J8" s="65">
        <f>VLOOKUP($A8,'Return Data'!$B$7:$R$2292,8,0)</f>
        <v>3.9232</v>
      </c>
      <c r="K8" s="66">
        <f t="shared" ref="K8:K33" si="3">RANK(J8,J$8:J$33,0)</f>
        <v>8</v>
      </c>
      <c r="L8" s="65">
        <f>VLOOKUP($A8,'Return Data'!$B$7:$R$2292,9,0)</f>
        <v>3.5640999999999998</v>
      </c>
      <c r="M8" s="66">
        <f t="shared" ref="M8:M33" si="4">RANK(L8,L$8:L$33,0)</f>
        <v>8</v>
      </c>
      <c r="N8" s="65">
        <f>VLOOKUP($A8,'Return Data'!$B$7:$R$2292,10,0)</f>
        <v>4.2830000000000004</v>
      </c>
      <c r="O8" s="66">
        <f t="shared" ref="O8:O33" si="5">RANK(N8,N$8:N$33,0)</f>
        <v>9</v>
      </c>
      <c r="P8" s="65">
        <f>VLOOKUP($A8,'Return Data'!$B$7:$R$2292,11,0)</f>
        <v>4.8354999999999997</v>
      </c>
      <c r="Q8" s="66">
        <f t="shared" ref="Q8:Q33" si="6">RANK(P8,P$8:P$33,0)</f>
        <v>9</v>
      </c>
      <c r="R8" s="65">
        <f>VLOOKUP($A8,'Return Data'!$B$7:$R$2292,12,0)</f>
        <v>4.8712999999999997</v>
      </c>
      <c r="S8" s="66">
        <f t="shared" ref="S8:S33" si="7">RANK(R8,R$8:R$33,0)</f>
        <v>6</v>
      </c>
      <c r="T8" s="65">
        <f>VLOOKUP($A8,'Return Data'!$B$7:$R$2292,13,0)</f>
        <v>4.7168000000000001</v>
      </c>
      <c r="U8" s="66">
        <f t="shared" ref="U8:U33" si="8">RANK(T8,T$8:T$33,0)</f>
        <v>10</v>
      </c>
      <c r="V8" s="65">
        <f>VLOOKUP($A8,'Return Data'!$B$7:$R$2292,17,0)</f>
        <v>6.7146999999999997</v>
      </c>
      <c r="W8" s="66">
        <f t="shared" ref="W8:W31" si="9">RANK(V8,V$8:V$33,0)</f>
        <v>8</v>
      </c>
      <c r="X8" s="65">
        <f>VLOOKUP($A8,'Return Data'!$B$7:$R$2292,14,0)</f>
        <v>7.7556000000000003</v>
      </c>
      <c r="Y8" s="66">
        <f t="shared" ref="Y8:Y31" si="10">RANK(X8,X$8:X$33,0)</f>
        <v>2</v>
      </c>
      <c r="Z8" s="65">
        <f>VLOOKUP($A8,'Return Data'!$B$7:$R$2292,16,0)</f>
        <v>8.4534000000000002</v>
      </c>
      <c r="AA8" s="67">
        <f t="shared" ref="AA8:AA33" si="11">RANK(Z8,Z$8:Z$33,0)</f>
        <v>4</v>
      </c>
    </row>
    <row r="9" spans="1:27" x14ac:dyDescent="0.3">
      <c r="A9" s="63" t="s">
        <v>1014</v>
      </c>
      <c r="B9" s="64">
        <f>VLOOKUP($A9,'Return Data'!$B$7:$R$2292,3,0)</f>
        <v>44494</v>
      </c>
      <c r="C9" s="65">
        <f>VLOOKUP($A9,'Return Data'!$B$7:$R$2292,4,0)</f>
        <v>2544.7523999999999</v>
      </c>
      <c r="D9" s="65">
        <f>VLOOKUP($A9,'Return Data'!$B$7:$R$2292,5,0)</f>
        <v>1.577</v>
      </c>
      <c r="E9" s="66">
        <f t="shared" si="0"/>
        <v>17</v>
      </c>
      <c r="F9" s="65">
        <f>VLOOKUP($A9,'Return Data'!$B$7:$R$2292,6,0)</f>
        <v>1.577</v>
      </c>
      <c r="G9" s="66">
        <f t="shared" si="1"/>
        <v>17</v>
      </c>
      <c r="H9" s="65">
        <f>VLOOKUP($A9,'Return Data'!$B$7:$R$2292,7,0)</f>
        <v>1.966</v>
      </c>
      <c r="I9" s="66">
        <f t="shared" si="2"/>
        <v>15</v>
      </c>
      <c r="J9" s="65">
        <f>VLOOKUP($A9,'Return Data'!$B$7:$R$2292,8,0)</f>
        <v>3.2534000000000001</v>
      </c>
      <c r="K9" s="66">
        <f t="shared" si="3"/>
        <v>14</v>
      </c>
      <c r="L9" s="65">
        <f>VLOOKUP($A9,'Return Data'!$B$7:$R$2292,9,0)</f>
        <v>3.1930999999999998</v>
      </c>
      <c r="M9" s="66">
        <f t="shared" si="4"/>
        <v>10</v>
      </c>
      <c r="N9" s="65">
        <f>VLOOKUP($A9,'Return Data'!$B$7:$R$2292,10,0)</f>
        <v>3.8972000000000002</v>
      </c>
      <c r="O9" s="66">
        <f t="shared" si="5"/>
        <v>10</v>
      </c>
      <c r="P9" s="65">
        <f>VLOOKUP($A9,'Return Data'!$B$7:$R$2292,11,0)</f>
        <v>4.2975000000000003</v>
      </c>
      <c r="Q9" s="66">
        <f t="shared" si="6"/>
        <v>11</v>
      </c>
      <c r="R9" s="65">
        <f>VLOOKUP($A9,'Return Data'!$B$7:$R$2292,12,0)</f>
        <v>4.4188000000000001</v>
      </c>
      <c r="S9" s="66">
        <f t="shared" si="7"/>
        <v>13</v>
      </c>
      <c r="T9" s="65">
        <f>VLOOKUP($A9,'Return Data'!$B$7:$R$2292,13,0)</f>
        <v>4.2960000000000003</v>
      </c>
      <c r="U9" s="66">
        <f t="shared" si="8"/>
        <v>14</v>
      </c>
      <c r="V9" s="65">
        <f>VLOOKUP($A9,'Return Data'!$B$7:$R$2292,17,0)</f>
        <v>6.1230000000000002</v>
      </c>
      <c r="W9" s="66">
        <f t="shared" si="9"/>
        <v>13</v>
      </c>
      <c r="X9" s="65">
        <f>VLOOKUP($A9,'Return Data'!$B$7:$R$2292,14,0)</f>
        <v>7.3194999999999997</v>
      </c>
      <c r="Y9" s="66">
        <f t="shared" si="10"/>
        <v>5</v>
      </c>
      <c r="Z9" s="65">
        <f>VLOOKUP($A9,'Return Data'!$B$7:$R$2292,16,0)</f>
        <v>8.125</v>
      </c>
      <c r="AA9" s="67">
        <f t="shared" si="11"/>
        <v>6</v>
      </c>
    </row>
    <row r="10" spans="1:27" x14ac:dyDescent="0.3">
      <c r="A10" s="63" t="s">
        <v>1017</v>
      </c>
      <c r="B10" s="64">
        <f>VLOOKUP($A10,'Return Data'!$B$7:$R$2292,3,0)</f>
        <v>44494</v>
      </c>
      <c r="C10" s="65">
        <f>VLOOKUP($A10,'Return Data'!$B$7:$R$2292,4,0)</f>
        <v>1626.1460999999999</v>
      </c>
      <c r="D10" s="65">
        <f>VLOOKUP($A10,'Return Data'!$B$7:$R$2292,5,0)</f>
        <v>7.1764000000000001</v>
      </c>
      <c r="E10" s="66">
        <f t="shared" si="0"/>
        <v>3</v>
      </c>
      <c r="F10" s="65">
        <f>VLOOKUP($A10,'Return Data'!$B$7:$R$2292,6,0)</f>
        <v>7.1764000000000001</v>
      </c>
      <c r="G10" s="66">
        <f t="shared" si="1"/>
        <v>3</v>
      </c>
      <c r="H10" s="65">
        <f>VLOOKUP($A10,'Return Data'!$B$7:$R$2292,7,0)</f>
        <v>2.8268</v>
      </c>
      <c r="I10" s="66">
        <f t="shared" si="2"/>
        <v>5</v>
      </c>
      <c r="J10" s="65">
        <f>VLOOKUP($A10,'Return Data'!$B$7:$R$2292,8,0)</f>
        <v>3.1716000000000002</v>
      </c>
      <c r="K10" s="66">
        <f t="shared" si="3"/>
        <v>16</v>
      </c>
      <c r="L10" s="65">
        <f>VLOOKUP($A10,'Return Data'!$B$7:$R$2292,9,0)</f>
        <v>1.212</v>
      </c>
      <c r="M10" s="66">
        <f t="shared" si="4"/>
        <v>26</v>
      </c>
      <c r="N10" s="65">
        <f>VLOOKUP($A10,'Return Data'!$B$7:$R$2292,10,0)</f>
        <v>3.3582000000000001</v>
      </c>
      <c r="O10" s="66">
        <f t="shared" si="5"/>
        <v>23</v>
      </c>
      <c r="P10" s="65">
        <f>VLOOKUP($A10,'Return Data'!$B$7:$R$2292,11,0)</f>
        <v>3.3089</v>
      </c>
      <c r="Q10" s="66">
        <f t="shared" si="6"/>
        <v>26</v>
      </c>
      <c r="R10" s="65">
        <f>VLOOKUP($A10,'Return Data'!$B$7:$R$2292,12,0)</f>
        <v>4.5164999999999997</v>
      </c>
      <c r="S10" s="66">
        <f t="shared" si="7"/>
        <v>11</v>
      </c>
      <c r="T10" s="65">
        <f>VLOOKUP($A10,'Return Data'!$B$7:$R$2292,13,0)</f>
        <v>6.9734999999999996</v>
      </c>
      <c r="U10" s="66">
        <f t="shared" si="8"/>
        <v>5</v>
      </c>
      <c r="V10" s="65">
        <f>VLOOKUP($A10,'Return Data'!$B$7:$R$2292,17,0)</f>
        <v>-4.7698</v>
      </c>
      <c r="W10" s="66">
        <f t="shared" si="9"/>
        <v>25</v>
      </c>
      <c r="X10" s="65">
        <f>VLOOKUP($A10,'Return Data'!$B$7:$R$2292,14,0)</f>
        <v>-8.7301000000000002</v>
      </c>
      <c r="Y10" s="66">
        <f t="shared" si="10"/>
        <v>25</v>
      </c>
      <c r="Z10" s="65">
        <f>VLOOKUP($A10,'Return Data'!$B$7:$R$2292,16,0)</f>
        <v>2.5369999999999999</v>
      </c>
      <c r="AA10" s="67">
        <f t="shared" si="11"/>
        <v>26</v>
      </c>
    </row>
    <row r="11" spans="1:27" x14ac:dyDescent="0.3">
      <c r="A11" s="63" t="s">
        <v>1021</v>
      </c>
      <c r="B11" s="64">
        <f>VLOOKUP($A11,'Return Data'!$B$7:$R$2292,3,0)</f>
        <v>44494</v>
      </c>
      <c r="C11" s="65">
        <f>VLOOKUP($A11,'Return Data'!$B$7:$R$2292,4,0)</f>
        <v>34.541600000000003</v>
      </c>
      <c r="D11" s="65">
        <f>VLOOKUP($A11,'Return Data'!$B$7:$R$2292,5,0)</f>
        <v>2.7480000000000002</v>
      </c>
      <c r="E11" s="66">
        <f t="shared" si="0"/>
        <v>12</v>
      </c>
      <c r="F11" s="65">
        <f>VLOOKUP($A11,'Return Data'!$B$7:$R$2292,6,0)</f>
        <v>2.7480000000000002</v>
      </c>
      <c r="G11" s="66">
        <f t="shared" si="1"/>
        <v>12</v>
      </c>
      <c r="H11" s="65">
        <f>VLOOKUP($A11,'Return Data'!$B$7:$R$2292,7,0)</f>
        <v>2.1143000000000001</v>
      </c>
      <c r="I11" s="66">
        <f t="shared" si="2"/>
        <v>14</v>
      </c>
      <c r="J11" s="65">
        <f>VLOOKUP($A11,'Return Data'!$B$7:$R$2292,8,0)</f>
        <v>4.0065</v>
      </c>
      <c r="K11" s="66">
        <f t="shared" si="3"/>
        <v>7</v>
      </c>
      <c r="L11" s="65">
        <f>VLOOKUP($A11,'Return Data'!$B$7:$R$2292,9,0)</f>
        <v>3.0347</v>
      </c>
      <c r="M11" s="66">
        <f t="shared" si="4"/>
        <v>12</v>
      </c>
      <c r="N11" s="65">
        <f>VLOOKUP($A11,'Return Data'!$B$7:$R$2292,10,0)</f>
        <v>3.6286</v>
      </c>
      <c r="O11" s="66">
        <f t="shared" si="5"/>
        <v>15</v>
      </c>
      <c r="P11" s="65">
        <f>VLOOKUP($A11,'Return Data'!$B$7:$R$2292,11,0)</f>
        <v>4.3718000000000004</v>
      </c>
      <c r="Q11" s="66">
        <f t="shared" si="6"/>
        <v>10</v>
      </c>
      <c r="R11" s="65">
        <f>VLOOKUP($A11,'Return Data'!$B$7:$R$2292,12,0)</f>
        <v>4.6430999999999996</v>
      </c>
      <c r="S11" s="66">
        <f t="shared" si="7"/>
        <v>10</v>
      </c>
      <c r="T11" s="65">
        <f>VLOOKUP($A11,'Return Data'!$B$7:$R$2292,13,0)</f>
        <v>4.4813000000000001</v>
      </c>
      <c r="U11" s="66">
        <f t="shared" si="8"/>
        <v>11</v>
      </c>
      <c r="V11" s="65">
        <f>VLOOKUP($A11,'Return Data'!$B$7:$R$2292,17,0)</f>
        <v>6.4749999999999996</v>
      </c>
      <c r="W11" s="66">
        <f t="shared" si="9"/>
        <v>10</v>
      </c>
      <c r="X11" s="65">
        <f>VLOOKUP($A11,'Return Data'!$B$7:$R$2292,14,0)</f>
        <v>7.1828000000000003</v>
      </c>
      <c r="Y11" s="66">
        <f t="shared" si="10"/>
        <v>7</v>
      </c>
      <c r="Z11" s="65">
        <f>VLOOKUP($A11,'Return Data'!$B$7:$R$2292,16,0)</f>
        <v>8.0484000000000009</v>
      </c>
      <c r="AA11" s="67">
        <f t="shared" si="11"/>
        <v>9</v>
      </c>
    </row>
    <row r="12" spans="1:27" x14ac:dyDescent="0.3">
      <c r="A12" s="63" t="s">
        <v>1022</v>
      </c>
      <c r="B12" s="64">
        <f>VLOOKUP($A12,'Return Data'!$B$7:$R$2292,3,0)</f>
        <v>44494</v>
      </c>
      <c r="C12" s="65">
        <f>VLOOKUP($A12,'Return Data'!$B$7:$R$2292,4,0)</f>
        <v>34.302799999999998</v>
      </c>
      <c r="D12" s="65">
        <f>VLOOKUP($A12,'Return Data'!$B$7:$R$2292,5,0)</f>
        <v>2.4832999999999998</v>
      </c>
      <c r="E12" s="66">
        <f t="shared" si="0"/>
        <v>13</v>
      </c>
      <c r="F12" s="65">
        <f>VLOOKUP($A12,'Return Data'!$B$7:$R$2292,6,0)</f>
        <v>2.4832999999999998</v>
      </c>
      <c r="G12" s="66">
        <f t="shared" si="1"/>
        <v>13</v>
      </c>
      <c r="H12" s="65">
        <f>VLOOKUP($A12,'Return Data'!$B$7:$R$2292,7,0)</f>
        <v>1.8095000000000001</v>
      </c>
      <c r="I12" s="66">
        <f t="shared" si="2"/>
        <v>19</v>
      </c>
      <c r="J12" s="65">
        <f>VLOOKUP($A12,'Return Data'!$B$7:$R$2292,8,0)</f>
        <v>2.6476000000000002</v>
      </c>
      <c r="K12" s="66">
        <f t="shared" si="3"/>
        <v>25</v>
      </c>
      <c r="L12" s="65">
        <f>VLOOKUP($A12,'Return Data'!$B$7:$R$2292,9,0)</f>
        <v>2.4180000000000001</v>
      </c>
      <c r="M12" s="66">
        <f t="shared" si="4"/>
        <v>23</v>
      </c>
      <c r="N12" s="65">
        <f>VLOOKUP($A12,'Return Data'!$B$7:$R$2292,10,0)</f>
        <v>3.2244000000000002</v>
      </c>
      <c r="O12" s="66">
        <f t="shared" si="5"/>
        <v>25</v>
      </c>
      <c r="P12" s="65">
        <f>VLOOKUP($A12,'Return Data'!$B$7:$R$2292,11,0)</f>
        <v>3.5285000000000002</v>
      </c>
      <c r="Q12" s="66">
        <f t="shared" si="6"/>
        <v>25</v>
      </c>
      <c r="R12" s="65">
        <f>VLOOKUP($A12,'Return Data'!$B$7:$R$2292,12,0)</f>
        <v>3.6509</v>
      </c>
      <c r="S12" s="66">
        <f t="shared" si="7"/>
        <v>25</v>
      </c>
      <c r="T12" s="65">
        <f>VLOOKUP($A12,'Return Data'!$B$7:$R$2292,13,0)</f>
        <v>3.5558000000000001</v>
      </c>
      <c r="U12" s="66">
        <f t="shared" si="8"/>
        <v>25</v>
      </c>
      <c r="V12" s="65">
        <f>VLOOKUP($A12,'Return Data'!$B$7:$R$2292,17,0)</f>
        <v>5.2431999999999999</v>
      </c>
      <c r="W12" s="66">
        <f t="shared" si="9"/>
        <v>21</v>
      </c>
      <c r="X12" s="65">
        <f>VLOOKUP($A12,'Return Data'!$B$7:$R$2292,14,0)</f>
        <v>6.4771000000000001</v>
      </c>
      <c r="Y12" s="66">
        <f t="shared" si="10"/>
        <v>14</v>
      </c>
      <c r="Z12" s="65">
        <f>VLOOKUP($A12,'Return Data'!$B$7:$R$2292,16,0)</f>
        <v>7.6307999999999998</v>
      </c>
      <c r="AA12" s="67">
        <f t="shared" si="11"/>
        <v>15</v>
      </c>
    </row>
    <row r="13" spans="1:27" x14ac:dyDescent="0.3">
      <c r="A13" s="63" t="s">
        <v>1024</v>
      </c>
      <c r="B13" s="64">
        <f>VLOOKUP($A13,'Return Data'!$B$7:$R$2292,3,0)</f>
        <v>44494</v>
      </c>
      <c r="C13" s="65">
        <f>VLOOKUP($A13,'Return Data'!$B$7:$R$2292,4,0)</f>
        <v>16.185199999999998</v>
      </c>
      <c r="D13" s="65">
        <f>VLOOKUP($A13,'Return Data'!$B$7:$R$2292,5,0)</f>
        <v>1.2781</v>
      </c>
      <c r="E13" s="66">
        <f t="shared" si="0"/>
        <v>19</v>
      </c>
      <c r="F13" s="65">
        <f>VLOOKUP($A13,'Return Data'!$B$7:$R$2292,6,0)</f>
        <v>1.2781</v>
      </c>
      <c r="G13" s="66">
        <f t="shared" si="1"/>
        <v>19</v>
      </c>
      <c r="H13" s="65">
        <f>VLOOKUP($A13,'Return Data'!$B$7:$R$2292,7,0)</f>
        <v>1.8692</v>
      </c>
      <c r="I13" s="66">
        <f t="shared" si="2"/>
        <v>17</v>
      </c>
      <c r="J13" s="65">
        <f>VLOOKUP($A13,'Return Data'!$B$7:$R$2292,8,0)</f>
        <v>3.4679000000000002</v>
      </c>
      <c r="K13" s="66">
        <f t="shared" si="3"/>
        <v>11</v>
      </c>
      <c r="L13" s="65">
        <f>VLOOKUP($A13,'Return Data'!$B$7:$R$2292,9,0)</f>
        <v>2.6173999999999999</v>
      </c>
      <c r="M13" s="66">
        <f t="shared" si="4"/>
        <v>22</v>
      </c>
      <c r="N13" s="65">
        <f>VLOOKUP($A13,'Return Data'!$B$7:$R$2292,10,0)</f>
        <v>3.4369000000000001</v>
      </c>
      <c r="O13" s="66">
        <f t="shared" si="5"/>
        <v>20</v>
      </c>
      <c r="P13" s="65">
        <f>VLOOKUP($A13,'Return Data'!$B$7:$R$2292,11,0)</f>
        <v>3.9135</v>
      </c>
      <c r="Q13" s="66">
        <f t="shared" si="6"/>
        <v>18</v>
      </c>
      <c r="R13" s="65">
        <f>VLOOKUP($A13,'Return Data'!$B$7:$R$2292,12,0)</f>
        <v>4.1512000000000002</v>
      </c>
      <c r="S13" s="66">
        <f t="shared" si="7"/>
        <v>19</v>
      </c>
      <c r="T13" s="65">
        <f>VLOOKUP($A13,'Return Data'!$B$7:$R$2292,13,0)</f>
        <v>3.9483000000000001</v>
      </c>
      <c r="U13" s="66">
        <f t="shared" si="8"/>
        <v>22</v>
      </c>
      <c r="V13" s="65">
        <f>VLOOKUP($A13,'Return Data'!$B$7:$R$2292,17,0)</f>
        <v>5.6067</v>
      </c>
      <c r="W13" s="66">
        <f t="shared" si="9"/>
        <v>19</v>
      </c>
      <c r="X13" s="65">
        <f>VLOOKUP($A13,'Return Data'!$B$7:$R$2292,14,0)</f>
        <v>6.9608999999999996</v>
      </c>
      <c r="Y13" s="66">
        <f t="shared" si="10"/>
        <v>11</v>
      </c>
      <c r="Z13" s="65">
        <f>VLOOKUP($A13,'Return Data'!$B$7:$R$2292,16,0)</f>
        <v>7.5294999999999996</v>
      </c>
      <c r="AA13" s="67">
        <f t="shared" si="11"/>
        <v>16</v>
      </c>
    </row>
    <row r="14" spans="1:27" x14ac:dyDescent="0.3">
      <c r="A14" s="63" t="s">
        <v>1931</v>
      </c>
      <c r="B14" s="64">
        <f>VLOOKUP($A14,'Return Data'!$B$7:$R$2292,3,0)</f>
        <v>44494</v>
      </c>
      <c r="C14" s="65">
        <f>VLOOKUP($A14,'Return Data'!$B$7:$R$2292,4,0)</f>
        <v>26.036000000000001</v>
      </c>
      <c r="D14" s="65">
        <f>VLOOKUP($A14,'Return Data'!$B$7:$R$2292,5,0)</f>
        <v>10.055300000000001</v>
      </c>
      <c r="E14" s="66">
        <f t="shared" si="0"/>
        <v>2</v>
      </c>
      <c r="F14" s="65">
        <f>VLOOKUP($A14,'Return Data'!$B$7:$R$2292,6,0)</f>
        <v>10.055300000000001</v>
      </c>
      <c r="G14" s="66">
        <f t="shared" si="1"/>
        <v>2</v>
      </c>
      <c r="H14" s="65">
        <f>VLOOKUP($A14,'Return Data'!$B$7:$R$2292,7,0)</f>
        <v>7.8223000000000003</v>
      </c>
      <c r="I14" s="66">
        <f t="shared" si="2"/>
        <v>2</v>
      </c>
      <c r="J14" s="65">
        <f>VLOOKUP($A14,'Return Data'!$B$7:$R$2292,8,0)</f>
        <v>9.0738000000000003</v>
      </c>
      <c r="K14" s="66">
        <f t="shared" si="3"/>
        <v>3</v>
      </c>
      <c r="L14" s="65">
        <f>VLOOKUP($A14,'Return Data'!$B$7:$R$2292,9,0)</f>
        <v>57.013599999999997</v>
      </c>
      <c r="M14" s="66">
        <f t="shared" si="4"/>
        <v>2</v>
      </c>
      <c r="N14" s="65">
        <f>VLOOKUP($A14,'Return Data'!$B$7:$R$2292,10,0)</f>
        <v>27.358699999999999</v>
      </c>
      <c r="O14" s="66">
        <f t="shared" si="5"/>
        <v>3</v>
      </c>
      <c r="P14" s="65">
        <f>VLOOKUP($A14,'Return Data'!$B$7:$R$2292,11,0)</f>
        <v>16.1921</v>
      </c>
      <c r="Q14" s="66">
        <f t="shared" si="6"/>
        <v>3</v>
      </c>
      <c r="R14" s="65">
        <f>VLOOKUP($A14,'Return Data'!$B$7:$R$2292,12,0)</f>
        <v>15.060600000000001</v>
      </c>
      <c r="S14" s="66">
        <f t="shared" si="7"/>
        <v>3</v>
      </c>
      <c r="T14" s="65">
        <f>VLOOKUP($A14,'Return Data'!$B$7:$R$2292,13,0)</f>
        <v>16.279599999999999</v>
      </c>
      <c r="U14" s="66">
        <f t="shared" si="8"/>
        <v>2</v>
      </c>
      <c r="V14" s="65">
        <f>VLOOKUP($A14,'Return Data'!$B$7:$R$2292,17,0)</f>
        <v>6.5014000000000003</v>
      </c>
      <c r="W14" s="66">
        <f t="shared" si="9"/>
        <v>9</v>
      </c>
      <c r="X14" s="65">
        <f>VLOOKUP($A14,'Return Data'!$B$7:$R$2292,14,0)</f>
        <v>7.1669999999999998</v>
      </c>
      <c r="Y14" s="66">
        <f t="shared" si="10"/>
        <v>8</v>
      </c>
      <c r="Z14" s="65">
        <f>VLOOKUP($A14,'Return Data'!$B$7:$R$2292,16,0)</f>
        <v>8.7377000000000002</v>
      </c>
      <c r="AA14" s="67">
        <f t="shared" si="11"/>
        <v>2</v>
      </c>
    </row>
    <row r="15" spans="1:27" x14ac:dyDescent="0.3">
      <c r="A15" s="63" t="s">
        <v>1031</v>
      </c>
      <c r="B15" s="64">
        <f>VLOOKUP($A15,'Return Data'!$B$7:$R$2292,3,0)</f>
        <v>44494</v>
      </c>
      <c r="C15" s="65">
        <f>VLOOKUP($A15,'Return Data'!$B$7:$R$2292,4,0)</f>
        <v>48.991100000000003</v>
      </c>
      <c r="D15" s="65">
        <f>VLOOKUP($A15,'Return Data'!$B$7:$R$2292,5,0)</f>
        <v>6.9576000000000002</v>
      </c>
      <c r="E15" s="66">
        <f t="shared" si="0"/>
        <v>4</v>
      </c>
      <c r="F15" s="65">
        <f>VLOOKUP($A15,'Return Data'!$B$7:$R$2292,6,0)</f>
        <v>6.9576000000000002</v>
      </c>
      <c r="G15" s="66">
        <f t="shared" si="1"/>
        <v>4</v>
      </c>
      <c r="H15" s="65">
        <f>VLOOKUP($A15,'Return Data'!$B$7:$R$2292,7,0)</f>
        <v>2.6515</v>
      </c>
      <c r="I15" s="66">
        <f t="shared" si="2"/>
        <v>7</v>
      </c>
      <c r="J15" s="65">
        <f>VLOOKUP($A15,'Return Data'!$B$7:$R$2292,8,0)</f>
        <v>4.3337000000000003</v>
      </c>
      <c r="K15" s="66">
        <f t="shared" si="3"/>
        <v>5</v>
      </c>
      <c r="L15" s="65">
        <f>VLOOKUP($A15,'Return Data'!$B$7:$R$2292,9,0)</f>
        <v>4.5357000000000003</v>
      </c>
      <c r="M15" s="66">
        <f t="shared" si="4"/>
        <v>6</v>
      </c>
      <c r="N15" s="65">
        <f>VLOOKUP($A15,'Return Data'!$B$7:$R$2292,10,0)</f>
        <v>4.6974999999999998</v>
      </c>
      <c r="O15" s="66">
        <f t="shared" si="5"/>
        <v>7</v>
      </c>
      <c r="P15" s="65">
        <f>VLOOKUP($A15,'Return Data'!$B$7:$R$2292,11,0)</f>
        <v>5.2412999999999998</v>
      </c>
      <c r="Q15" s="66">
        <f t="shared" si="6"/>
        <v>6</v>
      </c>
      <c r="R15" s="65">
        <f>VLOOKUP($A15,'Return Data'!$B$7:$R$2292,12,0)</f>
        <v>4.6950000000000003</v>
      </c>
      <c r="S15" s="66">
        <f t="shared" si="7"/>
        <v>9</v>
      </c>
      <c r="T15" s="65">
        <f>VLOOKUP($A15,'Return Data'!$B$7:$R$2292,13,0)</f>
        <v>5.1372999999999998</v>
      </c>
      <c r="U15" s="66">
        <f t="shared" si="8"/>
        <v>8</v>
      </c>
      <c r="V15" s="65">
        <f>VLOOKUP($A15,'Return Data'!$B$7:$R$2292,17,0)</f>
        <v>6.8665000000000003</v>
      </c>
      <c r="W15" s="66">
        <f t="shared" si="9"/>
        <v>5</v>
      </c>
      <c r="X15" s="65">
        <f>VLOOKUP($A15,'Return Data'!$B$7:$R$2292,14,0)</f>
        <v>7.6345999999999998</v>
      </c>
      <c r="Y15" s="66">
        <f t="shared" si="10"/>
        <v>4</v>
      </c>
      <c r="Z15" s="65">
        <f>VLOOKUP($A15,'Return Data'!$B$7:$R$2292,16,0)</f>
        <v>8.0977999999999994</v>
      </c>
      <c r="AA15" s="67">
        <f t="shared" si="11"/>
        <v>7</v>
      </c>
    </row>
    <row r="16" spans="1:27" x14ac:dyDescent="0.3">
      <c r="A16" s="63" t="s">
        <v>1033</v>
      </c>
      <c r="B16" s="64">
        <f>VLOOKUP($A16,'Return Data'!$B$7:$R$2292,3,0)</f>
        <v>44494</v>
      </c>
      <c r="C16" s="65">
        <f>VLOOKUP($A16,'Return Data'!$B$7:$R$2292,4,0)</f>
        <v>17.633199999999999</v>
      </c>
      <c r="D16" s="65">
        <f>VLOOKUP($A16,'Return Data'!$B$7:$R$2292,5,0)</f>
        <v>-0.55200000000000005</v>
      </c>
      <c r="E16" s="66">
        <f t="shared" si="0"/>
        <v>26</v>
      </c>
      <c r="F16" s="65">
        <f>VLOOKUP($A16,'Return Data'!$B$7:$R$2292,6,0)</f>
        <v>-0.55200000000000005</v>
      </c>
      <c r="G16" s="66">
        <f t="shared" si="1"/>
        <v>26</v>
      </c>
      <c r="H16" s="65">
        <f>VLOOKUP($A16,'Return Data'!$B$7:$R$2292,7,0)</f>
        <v>1.2719</v>
      </c>
      <c r="I16" s="66">
        <f t="shared" si="2"/>
        <v>26</v>
      </c>
      <c r="J16" s="65">
        <f>VLOOKUP($A16,'Return Data'!$B$7:$R$2292,8,0)</f>
        <v>3.1530999999999998</v>
      </c>
      <c r="K16" s="66">
        <f t="shared" si="3"/>
        <v>17</v>
      </c>
      <c r="L16" s="65">
        <f>VLOOKUP($A16,'Return Data'!$B$7:$R$2292,9,0)</f>
        <v>2.6568999999999998</v>
      </c>
      <c r="M16" s="66">
        <f t="shared" si="4"/>
        <v>20</v>
      </c>
      <c r="N16" s="65">
        <f>VLOOKUP($A16,'Return Data'!$B$7:$R$2292,10,0)</f>
        <v>3.5556000000000001</v>
      </c>
      <c r="O16" s="66">
        <f t="shared" si="5"/>
        <v>16</v>
      </c>
      <c r="P16" s="65">
        <f>VLOOKUP($A16,'Return Data'!$B$7:$R$2292,11,0)</f>
        <v>4.0945</v>
      </c>
      <c r="Q16" s="66">
        <f t="shared" si="6"/>
        <v>15</v>
      </c>
      <c r="R16" s="65">
        <f>VLOOKUP($A16,'Return Data'!$B$7:$R$2292,12,0)</f>
        <v>4.4184999999999999</v>
      </c>
      <c r="S16" s="66">
        <f t="shared" si="7"/>
        <v>14</v>
      </c>
      <c r="T16" s="65">
        <f>VLOOKUP($A16,'Return Data'!$B$7:$R$2292,13,0)</f>
        <v>4.1199000000000003</v>
      </c>
      <c r="U16" s="66">
        <f t="shared" si="8"/>
        <v>17</v>
      </c>
      <c r="V16" s="65">
        <f>VLOOKUP($A16,'Return Data'!$B$7:$R$2292,17,0)</f>
        <v>4.2636000000000003</v>
      </c>
      <c r="W16" s="66">
        <f t="shared" si="9"/>
        <v>23</v>
      </c>
      <c r="X16" s="65">
        <f>VLOOKUP($A16,'Return Data'!$B$7:$R$2292,14,0)</f>
        <v>2.4009</v>
      </c>
      <c r="Y16" s="66">
        <f t="shared" si="10"/>
        <v>22</v>
      </c>
      <c r="Z16" s="65">
        <f>VLOOKUP($A16,'Return Data'!$B$7:$R$2292,16,0)</f>
        <v>6.3609999999999998</v>
      </c>
      <c r="AA16" s="67">
        <f t="shared" si="11"/>
        <v>23</v>
      </c>
    </row>
    <row r="17" spans="1:27" x14ac:dyDescent="0.3">
      <c r="A17" s="63" t="s">
        <v>1035</v>
      </c>
      <c r="B17" s="64">
        <f>VLOOKUP($A17,'Return Data'!$B$7:$R$2292,3,0)</f>
        <v>44494</v>
      </c>
      <c r="C17" s="65">
        <f>VLOOKUP($A17,'Return Data'!$B$7:$R$2292,4,0)</f>
        <v>433.31400000000002</v>
      </c>
      <c r="D17" s="65">
        <f>VLOOKUP($A17,'Return Data'!$B$7:$R$2292,5,0)</f>
        <v>1.0221</v>
      </c>
      <c r="E17" s="66">
        <f t="shared" si="0"/>
        <v>21</v>
      </c>
      <c r="F17" s="65">
        <f>VLOOKUP($A17,'Return Data'!$B$7:$R$2292,6,0)</f>
        <v>1.0221</v>
      </c>
      <c r="G17" s="66">
        <f t="shared" si="1"/>
        <v>21</v>
      </c>
      <c r="H17" s="65">
        <f>VLOOKUP($A17,'Return Data'!$B$7:$R$2292,7,0)</f>
        <v>3.6234000000000002</v>
      </c>
      <c r="I17" s="66">
        <f t="shared" si="2"/>
        <v>4</v>
      </c>
      <c r="J17" s="65">
        <f>VLOOKUP($A17,'Return Data'!$B$7:$R$2292,8,0)</f>
        <v>2.6615000000000002</v>
      </c>
      <c r="K17" s="66">
        <f t="shared" si="3"/>
        <v>23</v>
      </c>
      <c r="L17" s="65">
        <f>VLOOKUP($A17,'Return Data'!$B$7:$R$2292,9,0)</f>
        <v>4.7965999999999998</v>
      </c>
      <c r="M17" s="66">
        <f t="shared" si="4"/>
        <v>5</v>
      </c>
      <c r="N17" s="65">
        <f>VLOOKUP($A17,'Return Data'!$B$7:$R$2292,10,0)</f>
        <v>5.7953999999999999</v>
      </c>
      <c r="O17" s="66">
        <f t="shared" si="5"/>
        <v>5</v>
      </c>
      <c r="P17" s="65">
        <f>VLOOKUP($A17,'Return Data'!$B$7:$R$2292,11,0)</f>
        <v>5.9105999999999996</v>
      </c>
      <c r="Q17" s="66">
        <f t="shared" si="6"/>
        <v>5</v>
      </c>
      <c r="R17" s="65">
        <f>VLOOKUP($A17,'Return Data'!$B$7:$R$2292,12,0)</f>
        <v>4.7304000000000004</v>
      </c>
      <c r="S17" s="66">
        <f t="shared" si="7"/>
        <v>8</v>
      </c>
      <c r="T17" s="65">
        <f>VLOOKUP($A17,'Return Data'!$B$7:$R$2292,13,0)</f>
        <v>5.1463999999999999</v>
      </c>
      <c r="U17" s="66">
        <f t="shared" si="8"/>
        <v>7</v>
      </c>
      <c r="V17" s="65">
        <f>VLOOKUP($A17,'Return Data'!$B$7:$R$2292,17,0)</f>
        <v>6.8345000000000002</v>
      </c>
      <c r="W17" s="66">
        <f t="shared" si="9"/>
        <v>6</v>
      </c>
      <c r="X17" s="65">
        <f>VLOOKUP($A17,'Return Data'!$B$7:$R$2292,14,0)</f>
        <v>7.6557000000000004</v>
      </c>
      <c r="Y17" s="66">
        <f t="shared" si="10"/>
        <v>3</v>
      </c>
      <c r="Z17" s="65">
        <f>VLOOKUP($A17,'Return Data'!$B$7:$R$2292,16,0)</f>
        <v>8.3003</v>
      </c>
      <c r="AA17" s="67">
        <f t="shared" si="11"/>
        <v>5</v>
      </c>
    </row>
    <row r="18" spans="1:27" x14ac:dyDescent="0.3">
      <c r="A18" s="63" t="s">
        <v>1036</v>
      </c>
      <c r="B18" s="64">
        <f>VLOOKUP($A18,'Return Data'!$B$7:$R$2292,3,0)</f>
        <v>44494</v>
      </c>
      <c r="C18" s="65">
        <f>VLOOKUP($A18,'Return Data'!$B$7:$R$2292,4,0)</f>
        <v>31.343699999999998</v>
      </c>
      <c r="D18" s="65">
        <f>VLOOKUP($A18,'Return Data'!$B$7:$R$2292,5,0)</f>
        <v>1.9412</v>
      </c>
      <c r="E18" s="66">
        <f t="shared" si="0"/>
        <v>14</v>
      </c>
      <c r="F18" s="65">
        <f>VLOOKUP($A18,'Return Data'!$B$7:$R$2292,6,0)</f>
        <v>1.9412</v>
      </c>
      <c r="G18" s="66">
        <f t="shared" si="1"/>
        <v>14</v>
      </c>
      <c r="H18" s="65">
        <f>VLOOKUP($A18,'Return Data'!$B$7:$R$2292,7,0)</f>
        <v>2.6964000000000001</v>
      </c>
      <c r="I18" s="66">
        <f t="shared" si="2"/>
        <v>6</v>
      </c>
      <c r="J18" s="65">
        <f>VLOOKUP($A18,'Return Data'!$B$7:$R$2292,8,0)</f>
        <v>3.3397999999999999</v>
      </c>
      <c r="K18" s="66">
        <f t="shared" si="3"/>
        <v>13</v>
      </c>
      <c r="L18" s="65">
        <f>VLOOKUP($A18,'Return Data'!$B$7:$R$2292,9,0)</f>
        <v>2.6806999999999999</v>
      </c>
      <c r="M18" s="66">
        <f t="shared" si="4"/>
        <v>19</v>
      </c>
      <c r="N18" s="65">
        <f>VLOOKUP($A18,'Return Data'!$B$7:$R$2292,10,0)</f>
        <v>3.4445000000000001</v>
      </c>
      <c r="O18" s="66">
        <f t="shared" si="5"/>
        <v>19</v>
      </c>
      <c r="P18" s="65">
        <f>VLOOKUP($A18,'Return Data'!$B$7:$R$2292,11,0)</f>
        <v>3.8420000000000001</v>
      </c>
      <c r="Q18" s="66">
        <f t="shared" si="6"/>
        <v>22</v>
      </c>
      <c r="R18" s="65">
        <f>VLOOKUP($A18,'Return Data'!$B$7:$R$2292,12,0)</f>
        <v>4.0666000000000002</v>
      </c>
      <c r="S18" s="66">
        <f t="shared" si="7"/>
        <v>20</v>
      </c>
      <c r="T18" s="65">
        <f>VLOOKUP($A18,'Return Data'!$B$7:$R$2292,13,0)</f>
        <v>3.8639999999999999</v>
      </c>
      <c r="U18" s="66">
        <f t="shared" si="8"/>
        <v>23</v>
      </c>
      <c r="V18" s="65">
        <f>VLOOKUP($A18,'Return Data'!$B$7:$R$2292,17,0)</f>
        <v>5.6700999999999997</v>
      </c>
      <c r="W18" s="66">
        <f t="shared" si="9"/>
        <v>18</v>
      </c>
      <c r="X18" s="65">
        <f>VLOOKUP($A18,'Return Data'!$B$7:$R$2292,14,0)</f>
        <v>6.8262</v>
      </c>
      <c r="Y18" s="66">
        <f t="shared" si="10"/>
        <v>13</v>
      </c>
      <c r="Z18" s="65">
        <f>VLOOKUP($A18,'Return Data'!$B$7:$R$2292,16,0)</f>
        <v>7.9527000000000001</v>
      </c>
      <c r="AA18" s="67">
        <f t="shared" si="11"/>
        <v>11</v>
      </c>
    </row>
    <row r="19" spans="1:27" x14ac:dyDescent="0.3">
      <c r="A19" s="63" t="s">
        <v>1039</v>
      </c>
      <c r="B19" s="64">
        <f>VLOOKUP($A19,'Return Data'!$B$7:$R$2292,3,0)</f>
        <v>44494</v>
      </c>
      <c r="C19" s="65">
        <f>VLOOKUP($A19,'Return Data'!$B$7:$R$2292,4,0)</f>
        <v>3121.8953999999999</v>
      </c>
      <c r="D19" s="65">
        <f>VLOOKUP($A19,'Return Data'!$B$7:$R$2292,5,0)</f>
        <v>1.4975000000000001</v>
      </c>
      <c r="E19" s="66">
        <f t="shared" si="0"/>
        <v>18</v>
      </c>
      <c r="F19" s="65">
        <f>VLOOKUP($A19,'Return Data'!$B$7:$R$2292,6,0)</f>
        <v>1.4975000000000001</v>
      </c>
      <c r="G19" s="66">
        <f t="shared" si="1"/>
        <v>18</v>
      </c>
      <c r="H19" s="65">
        <f>VLOOKUP($A19,'Return Data'!$B$7:$R$2292,7,0)</f>
        <v>1.8083</v>
      </c>
      <c r="I19" s="66">
        <f t="shared" si="2"/>
        <v>20</v>
      </c>
      <c r="J19" s="65">
        <f>VLOOKUP($A19,'Return Data'!$B$7:$R$2292,8,0)</f>
        <v>3.0488</v>
      </c>
      <c r="K19" s="66">
        <f t="shared" si="3"/>
        <v>19</v>
      </c>
      <c r="L19" s="65">
        <f>VLOOKUP($A19,'Return Data'!$B$7:$R$2292,9,0)</f>
        <v>2.702</v>
      </c>
      <c r="M19" s="66">
        <f t="shared" si="4"/>
        <v>17</v>
      </c>
      <c r="N19" s="65">
        <f>VLOOKUP($A19,'Return Data'!$B$7:$R$2292,10,0)</f>
        <v>3.3923000000000001</v>
      </c>
      <c r="O19" s="66">
        <f t="shared" si="5"/>
        <v>21</v>
      </c>
      <c r="P19" s="65">
        <f>VLOOKUP($A19,'Return Data'!$B$7:$R$2292,11,0)</f>
        <v>3.8841000000000001</v>
      </c>
      <c r="Q19" s="66">
        <f t="shared" si="6"/>
        <v>20</v>
      </c>
      <c r="R19" s="65">
        <f>VLOOKUP($A19,'Return Data'!$B$7:$R$2292,12,0)</f>
        <v>4.2183000000000002</v>
      </c>
      <c r="S19" s="66">
        <f t="shared" si="7"/>
        <v>17</v>
      </c>
      <c r="T19" s="65">
        <f>VLOOKUP($A19,'Return Data'!$B$7:$R$2292,13,0)</f>
        <v>3.9799000000000002</v>
      </c>
      <c r="U19" s="66">
        <f t="shared" si="8"/>
        <v>19</v>
      </c>
      <c r="V19" s="65">
        <f>VLOOKUP($A19,'Return Data'!$B$7:$R$2292,17,0)</f>
        <v>5.8985000000000003</v>
      </c>
      <c r="W19" s="66">
        <f t="shared" si="9"/>
        <v>15</v>
      </c>
      <c r="X19" s="65">
        <f>VLOOKUP($A19,'Return Data'!$B$7:$R$2292,14,0)</f>
        <v>7.2154999999999996</v>
      </c>
      <c r="Y19" s="66">
        <f t="shared" si="10"/>
        <v>6</v>
      </c>
      <c r="Z19" s="65">
        <f>VLOOKUP($A19,'Return Data'!$B$7:$R$2292,16,0)</f>
        <v>7.9569000000000001</v>
      </c>
      <c r="AA19" s="67">
        <f t="shared" si="11"/>
        <v>10</v>
      </c>
    </row>
    <row r="20" spans="1:27" x14ac:dyDescent="0.3">
      <c r="A20" s="63" t="s">
        <v>1041</v>
      </c>
      <c r="B20" s="64">
        <f>VLOOKUP($A20,'Return Data'!$B$7:$R$2292,3,0)</f>
        <v>44494</v>
      </c>
      <c r="C20" s="65">
        <f>VLOOKUP($A20,'Return Data'!$B$7:$R$2292,4,0)</f>
        <v>30.083300000000001</v>
      </c>
      <c r="D20" s="65">
        <f>VLOOKUP($A20,'Return Data'!$B$7:$R$2292,5,0)</f>
        <v>0.68759999999999999</v>
      </c>
      <c r="E20" s="66">
        <f t="shared" si="0"/>
        <v>24</v>
      </c>
      <c r="F20" s="65">
        <f>VLOOKUP($A20,'Return Data'!$B$7:$R$2292,6,0)</f>
        <v>0.68759999999999999</v>
      </c>
      <c r="G20" s="66">
        <f t="shared" si="1"/>
        <v>24</v>
      </c>
      <c r="H20" s="65">
        <f>VLOOKUP($A20,'Return Data'!$B$7:$R$2292,7,0)</f>
        <v>1.9073</v>
      </c>
      <c r="I20" s="66">
        <f t="shared" si="2"/>
        <v>16</v>
      </c>
      <c r="J20" s="65">
        <f>VLOOKUP($A20,'Return Data'!$B$7:$R$2292,8,0)</f>
        <v>3.758</v>
      </c>
      <c r="K20" s="66">
        <f t="shared" si="3"/>
        <v>10</v>
      </c>
      <c r="L20" s="65">
        <f>VLOOKUP($A20,'Return Data'!$B$7:$R$2292,9,0)</f>
        <v>2.3412000000000002</v>
      </c>
      <c r="M20" s="66">
        <f t="shared" si="4"/>
        <v>25</v>
      </c>
      <c r="N20" s="65">
        <f>VLOOKUP($A20,'Return Data'!$B$7:$R$2292,10,0)</f>
        <v>3.1711999999999998</v>
      </c>
      <c r="O20" s="66">
        <f t="shared" si="5"/>
        <v>26</v>
      </c>
      <c r="P20" s="65">
        <f>VLOOKUP($A20,'Return Data'!$B$7:$R$2292,11,0)</f>
        <v>3.6000999999999999</v>
      </c>
      <c r="Q20" s="66">
        <f t="shared" si="6"/>
        <v>24</v>
      </c>
      <c r="R20" s="65">
        <f>VLOOKUP($A20,'Return Data'!$B$7:$R$2292,12,0)</f>
        <v>3.6413000000000002</v>
      </c>
      <c r="S20" s="66">
        <f t="shared" si="7"/>
        <v>26</v>
      </c>
      <c r="T20" s="65">
        <f>VLOOKUP($A20,'Return Data'!$B$7:$R$2292,13,0)</f>
        <v>3.4710000000000001</v>
      </c>
      <c r="U20" s="66">
        <f t="shared" si="8"/>
        <v>26</v>
      </c>
      <c r="V20" s="65">
        <f>VLOOKUP($A20,'Return Data'!$B$7:$R$2292,17,0)</f>
        <v>12.3141</v>
      </c>
      <c r="W20" s="66">
        <f t="shared" si="9"/>
        <v>1</v>
      </c>
      <c r="X20" s="65">
        <f>VLOOKUP($A20,'Return Data'!$B$7:$R$2292,14,0)</f>
        <v>5.2938000000000001</v>
      </c>
      <c r="Y20" s="66">
        <f t="shared" si="10"/>
        <v>19</v>
      </c>
      <c r="Z20" s="65">
        <f>VLOOKUP($A20,'Return Data'!$B$7:$R$2292,16,0)</f>
        <v>7.2077</v>
      </c>
      <c r="AA20" s="67">
        <f t="shared" si="11"/>
        <v>20</v>
      </c>
    </row>
    <row r="21" spans="1:27" x14ac:dyDescent="0.3">
      <c r="A21" s="63" t="s">
        <v>1043</v>
      </c>
      <c r="B21" s="64">
        <f>VLOOKUP($A21,'Return Data'!$B$7:$R$2292,3,0)</f>
        <v>44494</v>
      </c>
      <c r="C21" s="65">
        <f>VLOOKUP($A21,'Return Data'!$B$7:$R$2292,4,0)</f>
        <v>2855.8941</v>
      </c>
      <c r="D21" s="65">
        <f>VLOOKUP($A21,'Return Data'!$B$7:$R$2292,5,0)</f>
        <v>3.8698999999999999</v>
      </c>
      <c r="E21" s="66">
        <f t="shared" si="0"/>
        <v>5</v>
      </c>
      <c r="F21" s="65">
        <f>VLOOKUP($A21,'Return Data'!$B$7:$R$2292,6,0)</f>
        <v>3.8698999999999999</v>
      </c>
      <c r="G21" s="66">
        <f t="shared" si="1"/>
        <v>5</v>
      </c>
      <c r="H21" s="65">
        <f>VLOOKUP($A21,'Return Data'!$B$7:$R$2292,7,0)</f>
        <v>4.3945999999999996</v>
      </c>
      <c r="I21" s="66">
        <f t="shared" si="2"/>
        <v>3</v>
      </c>
      <c r="J21" s="65">
        <f>VLOOKUP($A21,'Return Data'!$B$7:$R$2292,8,0)</f>
        <v>4.2602000000000002</v>
      </c>
      <c r="K21" s="66">
        <f t="shared" si="3"/>
        <v>6</v>
      </c>
      <c r="L21" s="65">
        <f>VLOOKUP($A21,'Return Data'!$B$7:$R$2292,9,0)</f>
        <v>4.0243000000000002</v>
      </c>
      <c r="M21" s="66">
        <f t="shared" si="4"/>
        <v>7</v>
      </c>
      <c r="N21" s="65">
        <f>VLOOKUP($A21,'Return Data'!$B$7:$R$2292,10,0)</f>
        <v>5.0328999999999997</v>
      </c>
      <c r="O21" s="66">
        <f t="shared" si="5"/>
        <v>6</v>
      </c>
      <c r="P21" s="65">
        <f>VLOOKUP($A21,'Return Data'!$B$7:$R$2292,11,0)</f>
        <v>5.1458000000000004</v>
      </c>
      <c r="Q21" s="66">
        <f t="shared" si="6"/>
        <v>7</v>
      </c>
      <c r="R21" s="65">
        <f>VLOOKUP($A21,'Return Data'!$B$7:$R$2292,12,0)</f>
        <v>4.8570000000000002</v>
      </c>
      <c r="S21" s="66">
        <f t="shared" si="7"/>
        <v>7</v>
      </c>
      <c r="T21" s="65">
        <f>VLOOKUP($A21,'Return Data'!$B$7:$R$2292,13,0)</f>
        <v>4.7453000000000003</v>
      </c>
      <c r="U21" s="66">
        <f t="shared" si="8"/>
        <v>9</v>
      </c>
      <c r="V21" s="65">
        <f>VLOOKUP($A21,'Return Data'!$B$7:$R$2292,17,0)</f>
        <v>6.9497999999999998</v>
      </c>
      <c r="W21" s="66">
        <f t="shared" si="9"/>
        <v>4</v>
      </c>
      <c r="X21" s="65">
        <f>VLOOKUP($A21,'Return Data'!$B$7:$R$2292,14,0)</f>
        <v>7.8014999999999999</v>
      </c>
      <c r="Y21" s="66">
        <f t="shared" si="10"/>
        <v>1</v>
      </c>
      <c r="Z21" s="65">
        <f>VLOOKUP($A21,'Return Data'!$B$7:$R$2292,16,0)</f>
        <v>8.4620999999999995</v>
      </c>
      <c r="AA21" s="67">
        <f t="shared" si="11"/>
        <v>3</v>
      </c>
    </row>
    <row r="22" spans="1:27" x14ac:dyDescent="0.3">
      <c r="A22" s="63" t="s">
        <v>1044</v>
      </c>
      <c r="B22" s="64">
        <f>VLOOKUP($A22,'Return Data'!$B$7:$R$2292,3,0)</f>
        <v>44494</v>
      </c>
      <c r="C22" s="65">
        <f>VLOOKUP($A22,'Return Data'!$B$7:$R$2292,4,0)</f>
        <v>23.4483</v>
      </c>
      <c r="D22" s="65">
        <f>VLOOKUP($A22,'Return Data'!$B$7:$R$2292,5,0)</f>
        <v>1.1935</v>
      </c>
      <c r="E22" s="66">
        <f t="shared" si="0"/>
        <v>20</v>
      </c>
      <c r="F22" s="65">
        <f>VLOOKUP($A22,'Return Data'!$B$7:$R$2292,6,0)</f>
        <v>1.1935</v>
      </c>
      <c r="G22" s="66">
        <f t="shared" si="1"/>
        <v>20</v>
      </c>
      <c r="H22" s="65">
        <f>VLOOKUP($A22,'Return Data'!$B$7:$R$2292,7,0)</f>
        <v>1.6015999999999999</v>
      </c>
      <c r="I22" s="66">
        <f t="shared" si="2"/>
        <v>23</v>
      </c>
      <c r="J22" s="65">
        <f>VLOOKUP($A22,'Return Data'!$B$7:$R$2292,8,0)</f>
        <v>3.2395999999999998</v>
      </c>
      <c r="K22" s="66">
        <f t="shared" si="3"/>
        <v>15</v>
      </c>
      <c r="L22" s="65">
        <f>VLOOKUP($A22,'Return Data'!$B$7:$R$2292,9,0)</f>
        <v>2.9851999999999999</v>
      </c>
      <c r="M22" s="66">
        <f t="shared" si="4"/>
        <v>13</v>
      </c>
      <c r="N22" s="65">
        <f>VLOOKUP($A22,'Return Data'!$B$7:$R$2292,10,0)</f>
        <v>3.8904000000000001</v>
      </c>
      <c r="O22" s="66">
        <f t="shared" si="5"/>
        <v>11</v>
      </c>
      <c r="P22" s="65">
        <f>VLOOKUP($A22,'Return Data'!$B$7:$R$2292,11,0)</f>
        <v>4.2302</v>
      </c>
      <c r="Q22" s="66">
        <f t="shared" si="6"/>
        <v>13</v>
      </c>
      <c r="R22" s="65">
        <f>VLOOKUP($A22,'Return Data'!$B$7:$R$2292,12,0)</f>
        <v>4.4804000000000004</v>
      </c>
      <c r="S22" s="66">
        <f t="shared" si="7"/>
        <v>12</v>
      </c>
      <c r="T22" s="65">
        <f>VLOOKUP($A22,'Return Data'!$B$7:$R$2292,13,0)</f>
        <v>4.3540999999999999</v>
      </c>
      <c r="U22" s="66">
        <f t="shared" si="8"/>
        <v>13</v>
      </c>
      <c r="V22" s="65">
        <f>VLOOKUP($A22,'Return Data'!$B$7:$R$2292,17,0)</f>
        <v>6.1562999999999999</v>
      </c>
      <c r="W22" s="66">
        <f t="shared" si="9"/>
        <v>12</v>
      </c>
      <c r="X22" s="65">
        <f>VLOOKUP($A22,'Return Data'!$B$7:$R$2292,14,0)</f>
        <v>6.1433</v>
      </c>
      <c r="Y22" s="66">
        <f t="shared" si="10"/>
        <v>16</v>
      </c>
      <c r="Z22" s="65">
        <f>VLOOKUP($A22,'Return Data'!$B$7:$R$2292,16,0)</f>
        <v>7.9249999999999998</v>
      </c>
      <c r="AA22" s="67">
        <f t="shared" si="11"/>
        <v>12</v>
      </c>
    </row>
    <row r="23" spans="1:27" x14ac:dyDescent="0.3">
      <c r="A23" s="63" t="s">
        <v>1047</v>
      </c>
      <c r="B23" s="64">
        <f>VLOOKUP($A23,'Return Data'!$B$7:$R$2292,3,0)</f>
        <v>44494</v>
      </c>
      <c r="C23" s="65">
        <f>VLOOKUP($A23,'Return Data'!$B$7:$R$2292,4,0)</f>
        <v>33.8718</v>
      </c>
      <c r="D23" s="65">
        <f>VLOOKUP($A23,'Return Data'!$B$7:$R$2292,5,0)</f>
        <v>1.8681000000000001</v>
      </c>
      <c r="E23" s="66">
        <f t="shared" si="0"/>
        <v>16</v>
      </c>
      <c r="F23" s="65">
        <f>VLOOKUP($A23,'Return Data'!$B$7:$R$2292,6,0)</f>
        <v>1.8681000000000001</v>
      </c>
      <c r="G23" s="66">
        <f t="shared" si="1"/>
        <v>16</v>
      </c>
      <c r="H23" s="65">
        <f>VLOOKUP($A23,'Return Data'!$B$7:$R$2292,7,0)</f>
        <v>1.8480000000000001</v>
      </c>
      <c r="I23" s="66">
        <f t="shared" si="2"/>
        <v>18</v>
      </c>
      <c r="J23" s="65">
        <f>VLOOKUP($A23,'Return Data'!$B$7:$R$2292,8,0)</f>
        <v>2.7507999999999999</v>
      </c>
      <c r="K23" s="66">
        <f t="shared" si="3"/>
        <v>22</v>
      </c>
      <c r="L23" s="65">
        <f>VLOOKUP($A23,'Return Data'!$B$7:$R$2292,9,0)</f>
        <v>2.7141000000000002</v>
      </c>
      <c r="M23" s="66">
        <f t="shared" si="4"/>
        <v>16</v>
      </c>
      <c r="N23" s="65">
        <f>VLOOKUP($A23,'Return Data'!$B$7:$R$2292,10,0)</f>
        <v>3.5177</v>
      </c>
      <c r="O23" s="66">
        <f t="shared" si="5"/>
        <v>17</v>
      </c>
      <c r="P23" s="65">
        <f>VLOOKUP($A23,'Return Data'!$B$7:$R$2292,11,0)</f>
        <v>3.9062000000000001</v>
      </c>
      <c r="Q23" s="66">
        <f t="shared" si="6"/>
        <v>19</v>
      </c>
      <c r="R23" s="65">
        <f>VLOOKUP($A23,'Return Data'!$B$7:$R$2292,12,0)</f>
        <v>3.879</v>
      </c>
      <c r="S23" s="66">
        <f t="shared" si="7"/>
        <v>24</v>
      </c>
      <c r="T23" s="65">
        <f>VLOOKUP($A23,'Return Data'!$B$7:$R$2292,13,0)</f>
        <v>4.4656000000000002</v>
      </c>
      <c r="U23" s="66">
        <f t="shared" si="8"/>
        <v>12</v>
      </c>
      <c r="V23" s="65">
        <f>VLOOKUP($A23,'Return Data'!$B$7:$R$2292,17,0)</f>
        <v>6.2020999999999997</v>
      </c>
      <c r="W23" s="66">
        <f t="shared" si="9"/>
        <v>11</v>
      </c>
      <c r="X23" s="65">
        <f>VLOOKUP($A23,'Return Data'!$B$7:$R$2292,14,0)</f>
        <v>5.6727999999999996</v>
      </c>
      <c r="Y23" s="66">
        <f t="shared" si="10"/>
        <v>18</v>
      </c>
      <c r="Z23" s="65">
        <f>VLOOKUP($A23,'Return Data'!$B$7:$R$2292,16,0)</f>
        <v>7.5098000000000003</v>
      </c>
      <c r="AA23" s="67">
        <f t="shared" si="11"/>
        <v>17</v>
      </c>
    </row>
    <row r="24" spans="1:27" x14ac:dyDescent="0.3">
      <c r="A24" s="63" t="s">
        <v>1048</v>
      </c>
      <c r="B24" s="64">
        <f>VLOOKUP($A24,'Return Data'!$B$7:$R$2292,3,0)</f>
        <v>44494</v>
      </c>
      <c r="C24" s="65">
        <f>VLOOKUP($A24,'Return Data'!$B$7:$R$2292,4,0)</f>
        <v>1376.4374</v>
      </c>
      <c r="D24" s="65">
        <f>VLOOKUP($A24,'Return Data'!$B$7:$R$2292,5,0)</f>
        <v>1.9308000000000001</v>
      </c>
      <c r="E24" s="66">
        <f t="shared" si="0"/>
        <v>15</v>
      </c>
      <c r="F24" s="65">
        <f>VLOOKUP($A24,'Return Data'!$B$7:$R$2292,6,0)</f>
        <v>1.9308000000000001</v>
      </c>
      <c r="G24" s="66">
        <f t="shared" si="1"/>
        <v>15</v>
      </c>
      <c r="H24" s="65">
        <f>VLOOKUP($A24,'Return Data'!$B$7:$R$2292,7,0)</f>
        <v>1.6498999999999999</v>
      </c>
      <c r="I24" s="66">
        <f t="shared" si="2"/>
        <v>22</v>
      </c>
      <c r="J24" s="65">
        <f>VLOOKUP($A24,'Return Data'!$B$7:$R$2292,8,0)</f>
        <v>3.0169999999999999</v>
      </c>
      <c r="K24" s="66">
        <f t="shared" si="3"/>
        <v>20</v>
      </c>
      <c r="L24" s="65">
        <f>VLOOKUP($A24,'Return Data'!$B$7:$R$2292,9,0)</f>
        <v>2.6831</v>
      </c>
      <c r="M24" s="66">
        <f t="shared" si="4"/>
        <v>18</v>
      </c>
      <c r="N24" s="65">
        <f>VLOOKUP($A24,'Return Data'!$B$7:$R$2292,10,0)</f>
        <v>3.7984</v>
      </c>
      <c r="O24" s="66">
        <f t="shared" si="5"/>
        <v>13</v>
      </c>
      <c r="P24" s="65">
        <f>VLOOKUP($A24,'Return Data'!$B$7:$R$2292,11,0)</f>
        <v>4.2469999999999999</v>
      </c>
      <c r="Q24" s="66">
        <f t="shared" si="6"/>
        <v>12</v>
      </c>
      <c r="R24" s="65">
        <f>VLOOKUP($A24,'Return Data'!$B$7:$R$2292,12,0)</f>
        <v>4.2976999999999999</v>
      </c>
      <c r="S24" s="66">
        <f t="shared" si="7"/>
        <v>15</v>
      </c>
      <c r="T24" s="65">
        <f>VLOOKUP($A24,'Return Data'!$B$7:$R$2292,13,0)</f>
        <v>4.1477000000000004</v>
      </c>
      <c r="U24" s="66">
        <f t="shared" si="8"/>
        <v>16</v>
      </c>
      <c r="V24" s="65">
        <f>VLOOKUP($A24,'Return Data'!$B$7:$R$2292,17,0)</f>
        <v>5.875</v>
      </c>
      <c r="W24" s="66">
        <f t="shared" si="9"/>
        <v>16</v>
      </c>
      <c r="X24" s="65">
        <f>VLOOKUP($A24,'Return Data'!$B$7:$R$2292,14,0)</f>
        <v>7.0079000000000002</v>
      </c>
      <c r="Y24" s="66">
        <f t="shared" si="10"/>
        <v>10</v>
      </c>
      <c r="Z24" s="65">
        <f>VLOOKUP($A24,'Return Data'!$B$7:$R$2292,16,0)</f>
        <v>7.0448000000000004</v>
      </c>
      <c r="AA24" s="67">
        <f t="shared" si="11"/>
        <v>22</v>
      </c>
    </row>
    <row r="25" spans="1:27" x14ac:dyDescent="0.3">
      <c r="A25" s="63" t="s">
        <v>1050</v>
      </c>
      <c r="B25" s="64">
        <f>VLOOKUP($A25,'Return Data'!$B$7:$R$2292,3,0)</f>
        <v>44494</v>
      </c>
      <c r="C25" s="65">
        <f>VLOOKUP($A25,'Return Data'!$B$7:$R$2292,4,0)</f>
        <v>1933.9607000000001</v>
      </c>
      <c r="D25" s="65">
        <f>VLOOKUP($A25,'Return Data'!$B$7:$R$2292,5,0)</f>
        <v>0.77259999999999995</v>
      </c>
      <c r="E25" s="66">
        <f t="shared" si="0"/>
        <v>23</v>
      </c>
      <c r="F25" s="65">
        <f>VLOOKUP($A25,'Return Data'!$B$7:$R$2292,6,0)</f>
        <v>0.77259999999999995</v>
      </c>
      <c r="G25" s="66">
        <f t="shared" si="1"/>
        <v>23</v>
      </c>
      <c r="H25" s="65">
        <f>VLOOKUP($A25,'Return Data'!$B$7:$R$2292,7,0)</f>
        <v>1.5354000000000001</v>
      </c>
      <c r="I25" s="66">
        <f t="shared" si="2"/>
        <v>24</v>
      </c>
      <c r="J25" s="65">
        <f>VLOOKUP($A25,'Return Data'!$B$7:$R$2292,8,0)</f>
        <v>2.7642000000000002</v>
      </c>
      <c r="K25" s="66">
        <f t="shared" si="3"/>
        <v>21</v>
      </c>
      <c r="L25" s="65">
        <f>VLOOKUP($A25,'Return Data'!$B$7:$R$2292,9,0)</f>
        <v>2.6177999999999999</v>
      </c>
      <c r="M25" s="66">
        <f t="shared" si="4"/>
        <v>21</v>
      </c>
      <c r="N25" s="65">
        <f>VLOOKUP($A25,'Return Data'!$B$7:$R$2292,10,0)</f>
        <v>3.4811000000000001</v>
      </c>
      <c r="O25" s="66">
        <f t="shared" si="5"/>
        <v>18</v>
      </c>
      <c r="P25" s="65">
        <f>VLOOKUP($A25,'Return Data'!$B$7:$R$2292,11,0)</f>
        <v>3.9300999999999999</v>
      </c>
      <c r="Q25" s="66">
        <f t="shared" si="6"/>
        <v>17</v>
      </c>
      <c r="R25" s="65">
        <f>VLOOKUP($A25,'Return Data'!$B$7:$R$2292,12,0)</f>
        <v>4.0427999999999997</v>
      </c>
      <c r="S25" s="66">
        <f t="shared" si="7"/>
        <v>21</v>
      </c>
      <c r="T25" s="65">
        <f>VLOOKUP($A25,'Return Data'!$B$7:$R$2292,13,0)</f>
        <v>3.9639000000000002</v>
      </c>
      <c r="U25" s="66">
        <f t="shared" si="8"/>
        <v>20</v>
      </c>
      <c r="V25" s="65">
        <f>VLOOKUP($A25,'Return Data'!$B$7:$R$2292,17,0)</f>
        <v>5.5088999999999997</v>
      </c>
      <c r="W25" s="66">
        <f t="shared" si="9"/>
        <v>20</v>
      </c>
      <c r="X25" s="65">
        <f>VLOOKUP($A25,'Return Data'!$B$7:$R$2292,14,0)</f>
        <v>6.2232000000000003</v>
      </c>
      <c r="Y25" s="66">
        <f t="shared" si="10"/>
        <v>15</v>
      </c>
      <c r="Z25" s="65">
        <f>VLOOKUP($A25,'Return Data'!$B$7:$R$2292,16,0)</f>
        <v>7.2321</v>
      </c>
      <c r="AA25" s="67">
        <f t="shared" si="11"/>
        <v>19</v>
      </c>
    </row>
    <row r="26" spans="1:27" x14ac:dyDescent="0.3">
      <c r="A26" s="63" t="s">
        <v>1053</v>
      </c>
      <c r="B26" s="64">
        <f>VLOOKUP($A26,'Return Data'!$B$7:$R$2292,3,0)</f>
        <v>44494</v>
      </c>
      <c r="C26" s="65">
        <f>VLOOKUP($A26,'Return Data'!$B$7:$R$2292,4,0)</f>
        <v>3109.4702000000002</v>
      </c>
      <c r="D26" s="65">
        <f>VLOOKUP($A26,'Return Data'!$B$7:$R$2292,5,0)</f>
        <v>2.7599</v>
      </c>
      <c r="E26" s="66">
        <f t="shared" si="0"/>
        <v>11</v>
      </c>
      <c r="F26" s="65">
        <f>VLOOKUP($A26,'Return Data'!$B$7:$R$2292,6,0)</f>
        <v>2.7599</v>
      </c>
      <c r="G26" s="66">
        <f t="shared" si="1"/>
        <v>11</v>
      </c>
      <c r="H26" s="65">
        <f>VLOOKUP($A26,'Return Data'!$B$7:$R$2292,7,0)</f>
        <v>2.5415999999999999</v>
      </c>
      <c r="I26" s="66">
        <f t="shared" si="2"/>
        <v>8</v>
      </c>
      <c r="J26" s="65">
        <f>VLOOKUP($A26,'Return Data'!$B$7:$R$2292,8,0)</f>
        <v>3.919</v>
      </c>
      <c r="K26" s="66">
        <f t="shared" si="3"/>
        <v>9</v>
      </c>
      <c r="L26" s="65">
        <f>VLOOKUP($A26,'Return Data'!$B$7:$R$2292,9,0)</f>
        <v>3.4725999999999999</v>
      </c>
      <c r="M26" s="66">
        <f t="shared" si="4"/>
        <v>9</v>
      </c>
      <c r="N26" s="65">
        <f>VLOOKUP($A26,'Return Data'!$B$7:$R$2292,10,0)</f>
        <v>4.3845000000000001</v>
      </c>
      <c r="O26" s="66">
        <f t="shared" si="5"/>
        <v>8</v>
      </c>
      <c r="P26" s="65">
        <f>VLOOKUP($A26,'Return Data'!$B$7:$R$2292,11,0)</f>
        <v>5.0170000000000003</v>
      </c>
      <c r="Q26" s="66">
        <f t="shared" si="6"/>
        <v>8</v>
      </c>
      <c r="R26" s="65">
        <f>VLOOKUP($A26,'Return Data'!$B$7:$R$2292,12,0)</f>
        <v>5.2706</v>
      </c>
      <c r="S26" s="66">
        <f t="shared" si="7"/>
        <v>5</v>
      </c>
      <c r="T26" s="65">
        <f>VLOOKUP($A26,'Return Data'!$B$7:$R$2292,13,0)</f>
        <v>5.2141999999999999</v>
      </c>
      <c r="U26" s="66">
        <f t="shared" si="8"/>
        <v>6</v>
      </c>
      <c r="V26" s="65">
        <f>VLOOKUP($A26,'Return Data'!$B$7:$R$2292,17,0)</f>
        <v>6.7409999999999997</v>
      </c>
      <c r="W26" s="66">
        <f t="shared" si="9"/>
        <v>7</v>
      </c>
      <c r="X26" s="65">
        <f>VLOOKUP($A26,'Return Data'!$B$7:$R$2292,14,0)</f>
        <v>7.0951000000000004</v>
      </c>
      <c r="Y26" s="66">
        <f t="shared" si="10"/>
        <v>9</v>
      </c>
      <c r="Z26" s="65">
        <f>VLOOKUP($A26,'Return Data'!$B$7:$R$2292,16,0)</f>
        <v>8.0538000000000007</v>
      </c>
      <c r="AA26" s="67">
        <f t="shared" si="11"/>
        <v>8</v>
      </c>
    </row>
    <row r="27" spans="1:27" x14ac:dyDescent="0.3">
      <c r="A27" s="63" t="s">
        <v>1055</v>
      </c>
      <c r="B27" s="64">
        <f>VLOOKUP($A27,'Return Data'!$B$7:$R$2292,3,0)</f>
        <v>44494</v>
      </c>
      <c r="C27" s="65">
        <f>VLOOKUP($A27,'Return Data'!$B$7:$R$2292,4,0)</f>
        <v>25.097799999999999</v>
      </c>
      <c r="D27" s="65">
        <f>VLOOKUP($A27,'Return Data'!$B$7:$R$2292,5,0)</f>
        <v>0.67869999999999997</v>
      </c>
      <c r="E27" s="66">
        <f t="shared" si="0"/>
        <v>25</v>
      </c>
      <c r="F27" s="65">
        <f>VLOOKUP($A27,'Return Data'!$B$7:$R$2292,6,0)</f>
        <v>0.67869999999999997</v>
      </c>
      <c r="G27" s="66">
        <f t="shared" si="1"/>
        <v>25</v>
      </c>
      <c r="H27" s="65">
        <f>VLOOKUP($A27,'Return Data'!$B$7:$R$2292,7,0)</f>
        <v>1.4339</v>
      </c>
      <c r="I27" s="66">
        <f t="shared" si="2"/>
        <v>25</v>
      </c>
      <c r="J27" s="65">
        <f>VLOOKUP($A27,'Return Data'!$B$7:$R$2292,8,0)</f>
        <v>3.4325000000000001</v>
      </c>
      <c r="K27" s="66">
        <f t="shared" si="3"/>
        <v>12</v>
      </c>
      <c r="L27" s="65">
        <f>VLOOKUP($A27,'Return Data'!$B$7:$R$2292,9,0)</f>
        <v>2.7507999999999999</v>
      </c>
      <c r="M27" s="66">
        <f t="shared" si="4"/>
        <v>15</v>
      </c>
      <c r="N27" s="65">
        <f>VLOOKUP($A27,'Return Data'!$B$7:$R$2292,10,0)</f>
        <v>3.3031999999999999</v>
      </c>
      <c r="O27" s="66">
        <f t="shared" si="5"/>
        <v>24</v>
      </c>
      <c r="P27" s="65">
        <f>VLOOKUP($A27,'Return Data'!$B$7:$R$2292,11,0)</f>
        <v>3.8517999999999999</v>
      </c>
      <c r="Q27" s="66">
        <f t="shared" si="6"/>
        <v>21</v>
      </c>
      <c r="R27" s="65">
        <f>VLOOKUP($A27,'Return Data'!$B$7:$R$2292,12,0)</f>
        <v>4.1920999999999999</v>
      </c>
      <c r="S27" s="66">
        <f t="shared" si="7"/>
        <v>18</v>
      </c>
      <c r="T27" s="65">
        <f>VLOOKUP($A27,'Return Data'!$B$7:$R$2292,13,0)</f>
        <v>4.2571000000000003</v>
      </c>
      <c r="U27" s="66">
        <f t="shared" si="8"/>
        <v>15</v>
      </c>
      <c r="V27" s="65">
        <f>VLOOKUP($A27,'Return Data'!$B$7:$R$2292,17,0)</f>
        <v>3.8700999999999999</v>
      </c>
      <c r="W27" s="66">
        <f t="shared" si="9"/>
        <v>24</v>
      </c>
      <c r="X27" s="65">
        <f>VLOOKUP($A27,'Return Data'!$B$7:$R$2292,14,0)</f>
        <v>-0.37090000000000001</v>
      </c>
      <c r="Y27" s="66">
        <f t="shared" si="10"/>
        <v>23</v>
      </c>
      <c r="Z27" s="65">
        <f>VLOOKUP($A27,'Return Data'!$B$7:$R$2292,16,0)</f>
        <v>5.7618999999999998</v>
      </c>
      <c r="AA27" s="67">
        <f t="shared" si="11"/>
        <v>24</v>
      </c>
    </row>
    <row r="28" spans="1:27" x14ac:dyDescent="0.3">
      <c r="A28" s="63" t="s">
        <v>1057</v>
      </c>
      <c r="B28" s="64">
        <f>VLOOKUP($A28,'Return Data'!$B$7:$R$2292,3,0)</f>
        <v>44494</v>
      </c>
      <c r="C28" s="65">
        <f>VLOOKUP($A28,'Return Data'!$B$7:$R$2292,4,0)</f>
        <v>2909.8890999999999</v>
      </c>
      <c r="D28" s="65">
        <f>VLOOKUP($A28,'Return Data'!$B$7:$R$2292,5,0)</f>
        <v>3.1852</v>
      </c>
      <c r="E28" s="66">
        <f t="shared" si="0"/>
        <v>8</v>
      </c>
      <c r="F28" s="65">
        <f>VLOOKUP($A28,'Return Data'!$B$7:$R$2292,6,0)</f>
        <v>3.1852</v>
      </c>
      <c r="G28" s="66">
        <f t="shared" si="1"/>
        <v>8</v>
      </c>
      <c r="H28" s="65">
        <f>VLOOKUP($A28,'Return Data'!$B$7:$R$2292,7,0)</f>
        <v>1.7413000000000001</v>
      </c>
      <c r="I28" s="66">
        <f t="shared" si="2"/>
        <v>21</v>
      </c>
      <c r="J28" s="65">
        <f>VLOOKUP($A28,'Return Data'!$B$7:$R$2292,8,0)</f>
        <v>2.4563999999999999</v>
      </c>
      <c r="K28" s="66">
        <f t="shared" si="3"/>
        <v>26</v>
      </c>
      <c r="L28" s="65">
        <f>VLOOKUP($A28,'Return Data'!$B$7:$R$2292,9,0)</f>
        <v>2.3702999999999999</v>
      </c>
      <c r="M28" s="66">
        <f t="shared" si="4"/>
        <v>24</v>
      </c>
      <c r="N28" s="65">
        <f>VLOOKUP($A28,'Return Data'!$B$7:$R$2292,10,0)</f>
        <v>3.3624999999999998</v>
      </c>
      <c r="O28" s="66">
        <f t="shared" si="5"/>
        <v>22</v>
      </c>
      <c r="P28" s="65">
        <f>VLOOKUP($A28,'Return Data'!$B$7:$R$2292,11,0)</f>
        <v>3.786</v>
      </c>
      <c r="Q28" s="66">
        <f t="shared" si="6"/>
        <v>23</v>
      </c>
      <c r="R28" s="65">
        <f>VLOOKUP($A28,'Return Data'!$B$7:$R$2292,12,0)</f>
        <v>4.0088999999999997</v>
      </c>
      <c r="S28" s="66">
        <f t="shared" si="7"/>
        <v>22</v>
      </c>
      <c r="T28" s="65">
        <f>VLOOKUP($A28,'Return Data'!$B$7:$R$2292,13,0)</f>
        <v>3.8370000000000002</v>
      </c>
      <c r="U28" s="66">
        <f t="shared" si="8"/>
        <v>24</v>
      </c>
      <c r="V28" s="65">
        <f>VLOOKUP($A28,'Return Data'!$B$7:$R$2292,17,0)</f>
        <v>4.7462999999999997</v>
      </c>
      <c r="W28" s="66">
        <f t="shared" si="9"/>
        <v>22</v>
      </c>
      <c r="X28" s="65">
        <f>VLOOKUP($A28,'Return Data'!$B$7:$R$2292,14,0)</f>
        <v>-0.39079999999999998</v>
      </c>
      <c r="Y28" s="66">
        <f t="shared" si="10"/>
        <v>24</v>
      </c>
      <c r="Z28" s="65">
        <f>VLOOKUP($A28,'Return Data'!$B$7:$R$2292,16,0)</f>
        <v>5.4348999999999998</v>
      </c>
      <c r="AA28" s="67">
        <f t="shared" si="11"/>
        <v>25</v>
      </c>
    </row>
    <row r="29" spans="1:27" x14ac:dyDescent="0.3">
      <c r="A29" s="63" t="s">
        <v>1059</v>
      </c>
      <c r="B29" s="64">
        <f>VLOOKUP($A29,'Return Data'!$B$7:$R$2292,3,0)</f>
        <v>44494</v>
      </c>
      <c r="C29" s="65">
        <f>VLOOKUP($A29,'Return Data'!$B$7:$R$2292,4,0)</f>
        <v>2861.8211000000001</v>
      </c>
      <c r="D29" s="65">
        <f>VLOOKUP($A29,'Return Data'!$B$7:$R$2292,5,0)</f>
        <v>0.96299999999999997</v>
      </c>
      <c r="E29" s="66">
        <f t="shared" si="0"/>
        <v>22</v>
      </c>
      <c r="F29" s="65">
        <f>VLOOKUP($A29,'Return Data'!$B$7:$R$2292,6,0)</f>
        <v>0.96299999999999997</v>
      </c>
      <c r="G29" s="66">
        <f t="shared" si="1"/>
        <v>22</v>
      </c>
      <c r="H29" s="65">
        <f>VLOOKUP($A29,'Return Data'!$B$7:$R$2292,7,0)</f>
        <v>2.1236999999999999</v>
      </c>
      <c r="I29" s="66">
        <f t="shared" si="2"/>
        <v>13</v>
      </c>
      <c r="J29" s="65">
        <f>VLOOKUP($A29,'Return Data'!$B$7:$R$2292,8,0)</f>
        <v>2.6554000000000002</v>
      </c>
      <c r="K29" s="66">
        <f t="shared" si="3"/>
        <v>24</v>
      </c>
      <c r="L29" s="65">
        <f>VLOOKUP($A29,'Return Data'!$B$7:$R$2292,9,0)</f>
        <v>3.1254</v>
      </c>
      <c r="M29" s="66">
        <f t="shared" si="4"/>
        <v>11</v>
      </c>
      <c r="N29" s="65">
        <f>VLOOKUP($A29,'Return Data'!$B$7:$R$2292,10,0)</f>
        <v>3.8052000000000001</v>
      </c>
      <c r="O29" s="66">
        <f t="shared" si="5"/>
        <v>12</v>
      </c>
      <c r="P29" s="65">
        <f>VLOOKUP($A29,'Return Data'!$B$7:$R$2292,11,0)</f>
        <v>4.0782999999999996</v>
      </c>
      <c r="Q29" s="66">
        <f t="shared" si="6"/>
        <v>16</v>
      </c>
      <c r="R29" s="65">
        <f>VLOOKUP($A29,'Return Data'!$B$7:$R$2292,12,0)</f>
        <v>3.9698000000000002</v>
      </c>
      <c r="S29" s="66">
        <f t="shared" si="7"/>
        <v>23</v>
      </c>
      <c r="T29" s="65">
        <f>VLOOKUP($A29,'Return Data'!$B$7:$R$2292,13,0)</f>
        <v>3.9632999999999998</v>
      </c>
      <c r="U29" s="66">
        <f t="shared" si="8"/>
        <v>21</v>
      </c>
      <c r="V29" s="65">
        <f>VLOOKUP($A29,'Return Data'!$B$7:$R$2292,17,0)</f>
        <v>5.8437999999999999</v>
      </c>
      <c r="W29" s="66">
        <f t="shared" si="9"/>
        <v>17</v>
      </c>
      <c r="X29" s="65">
        <f>VLOOKUP($A29,'Return Data'!$B$7:$R$2292,14,0)</f>
        <v>6.9531999999999998</v>
      </c>
      <c r="Y29" s="66">
        <f t="shared" si="10"/>
        <v>12</v>
      </c>
      <c r="Z29" s="65">
        <f>VLOOKUP($A29,'Return Data'!$B$7:$R$2292,16,0)</f>
        <v>7.8029999999999999</v>
      </c>
      <c r="AA29" s="67">
        <f t="shared" si="11"/>
        <v>13</v>
      </c>
    </row>
    <row r="30" spans="1:27" x14ac:dyDescent="0.3">
      <c r="A30" s="63" t="s">
        <v>1060</v>
      </c>
      <c r="B30" s="64">
        <f>VLOOKUP($A30,'Return Data'!$B$7:$R$2292,3,0)</f>
        <v>44494</v>
      </c>
      <c r="C30" s="65">
        <f>VLOOKUP($A30,'Return Data'!$B$7:$R$2292,4,0)</f>
        <v>30.071000000000002</v>
      </c>
      <c r="D30" s="65">
        <f>VLOOKUP($A30,'Return Data'!$B$7:$R$2292,5,0)</f>
        <v>3.7233999999999998</v>
      </c>
      <c r="E30" s="66">
        <f t="shared" si="0"/>
        <v>6</v>
      </c>
      <c r="F30" s="65">
        <f>VLOOKUP($A30,'Return Data'!$B$7:$R$2292,6,0)</f>
        <v>3.7233999999999998</v>
      </c>
      <c r="G30" s="66">
        <f t="shared" si="1"/>
        <v>6</v>
      </c>
      <c r="H30" s="65">
        <f>VLOOKUP($A30,'Return Data'!$B$7:$R$2292,7,0)</f>
        <v>2.3767</v>
      </c>
      <c r="I30" s="66">
        <f t="shared" si="2"/>
        <v>10</v>
      </c>
      <c r="J30" s="65">
        <f>VLOOKUP($A30,'Return Data'!$B$7:$R$2292,8,0)</f>
        <v>4.7598000000000003</v>
      </c>
      <c r="K30" s="66">
        <f t="shared" si="3"/>
        <v>4</v>
      </c>
      <c r="L30" s="65">
        <f>VLOOKUP($A30,'Return Data'!$B$7:$R$2292,9,0)</f>
        <v>51.441200000000002</v>
      </c>
      <c r="M30" s="66">
        <f t="shared" si="4"/>
        <v>3</v>
      </c>
      <c r="N30" s="65">
        <f>VLOOKUP($A30,'Return Data'!$B$7:$R$2292,10,0)</f>
        <v>36.903799999999997</v>
      </c>
      <c r="O30" s="66">
        <f t="shared" si="5"/>
        <v>2</v>
      </c>
      <c r="P30" s="65">
        <f>VLOOKUP($A30,'Return Data'!$B$7:$R$2292,11,0)</f>
        <v>20.936499999999999</v>
      </c>
      <c r="Q30" s="66">
        <f t="shared" si="6"/>
        <v>2</v>
      </c>
      <c r="R30" s="65">
        <f>VLOOKUP($A30,'Return Data'!$B$7:$R$2292,12,0)</f>
        <v>15.694599999999999</v>
      </c>
      <c r="S30" s="66">
        <f t="shared" si="7"/>
        <v>2</v>
      </c>
      <c r="T30" s="65">
        <f>VLOOKUP($A30,'Return Data'!$B$7:$R$2292,13,0)</f>
        <v>12.626300000000001</v>
      </c>
      <c r="U30" s="66">
        <f t="shared" si="8"/>
        <v>3</v>
      </c>
      <c r="V30" s="65">
        <f>VLOOKUP($A30,'Return Data'!$B$7:$R$2292,17,0)</f>
        <v>9.8210999999999995</v>
      </c>
      <c r="W30" s="66">
        <f t="shared" si="9"/>
        <v>2</v>
      </c>
      <c r="X30" s="65">
        <f>VLOOKUP($A30,'Return Data'!$B$7:$R$2292,14,0)</f>
        <v>5.9347000000000003</v>
      </c>
      <c r="Y30" s="66">
        <f t="shared" si="10"/>
        <v>17</v>
      </c>
      <c r="Z30" s="65">
        <f>VLOOKUP($A30,'Return Data'!$B$7:$R$2292,16,0)</f>
        <v>7.6906999999999996</v>
      </c>
      <c r="AA30" s="67">
        <f t="shared" si="11"/>
        <v>14</v>
      </c>
    </row>
    <row r="31" spans="1:27" x14ac:dyDescent="0.3">
      <c r="A31" s="63" t="s">
        <v>1064</v>
      </c>
      <c r="B31" s="64">
        <f>VLOOKUP($A31,'Return Data'!$B$7:$R$2292,3,0)</f>
        <v>44494</v>
      </c>
      <c r="C31" s="65">
        <f>VLOOKUP($A31,'Return Data'!$B$7:$R$2292,4,0)</f>
        <v>3194.4079000000002</v>
      </c>
      <c r="D31" s="65">
        <f>VLOOKUP($A31,'Return Data'!$B$7:$R$2292,5,0)</f>
        <v>2.9548000000000001</v>
      </c>
      <c r="E31" s="66">
        <f t="shared" si="0"/>
        <v>9</v>
      </c>
      <c r="F31" s="65">
        <f>VLOOKUP($A31,'Return Data'!$B$7:$R$2292,6,0)</f>
        <v>2.9548000000000001</v>
      </c>
      <c r="G31" s="66">
        <f t="shared" si="1"/>
        <v>9</v>
      </c>
      <c r="H31" s="65">
        <f>VLOOKUP($A31,'Return Data'!$B$7:$R$2292,7,0)</f>
        <v>2.3872</v>
      </c>
      <c r="I31" s="66">
        <f t="shared" si="2"/>
        <v>9</v>
      </c>
      <c r="J31" s="65">
        <f>VLOOKUP($A31,'Return Data'!$B$7:$R$2292,8,0)</f>
        <v>3.0558999999999998</v>
      </c>
      <c r="K31" s="66">
        <f t="shared" si="3"/>
        <v>18</v>
      </c>
      <c r="L31" s="65">
        <f>VLOOKUP($A31,'Return Data'!$B$7:$R$2292,9,0)</f>
        <v>2.8603999999999998</v>
      </c>
      <c r="M31" s="66">
        <f t="shared" si="4"/>
        <v>14</v>
      </c>
      <c r="N31" s="65">
        <f>VLOOKUP($A31,'Return Data'!$B$7:$R$2292,10,0)</f>
        <v>3.6684000000000001</v>
      </c>
      <c r="O31" s="66">
        <f t="shared" si="5"/>
        <v>14</v>
      </c>
      <c r="P31" s="65">
        <f>VLOOKUP($A31,'Return Data'!$B$7:$R$2292,11,0)</f>
        <v>4.1325000000000003</v>
      </c>
      <c r="Q31" s="66">
        <f t="shared" si="6"/>
        <v>14</v>
      </c>
      <c r="R31" s="65">
        <f>VLOOKUP($A31,'Return Data'!$B$7:$R$2292,12,0)</f>
        <v>4.2454999999999998</v>
      </c>
      <c r="S31" s="66">
        <f t="shared" si="7"/>
        <v>16</v>
      </c>
      <c r="T31" s="65">
        <f>VLOOKUP($A31,'Return Data'!$B$7:$R$2292,13,0)</f>
        <v>4.0968999999999998</v>
      </c>
      <c r="U31" s="66">
        <f t="shared" si="8"/>
        <v>18</v>
      </c>
      <c r="V31" s="65">
        <f>VLOOKUP($A31,'Return Data'!$B$7:$R$2292,17,0)</f>
        <v>5.9801000000000002</v>
      </c>
      <c r="W31" s="66">
        <f t="shared" si="9"/>
        <v>14</v>
      </c>
      <c r="X31" s="65">
        <f>VLOOKUP($A31,'Return Data'!$B$7:$R$2292,14,0)</f>
        <v>4.9916</v>
      </c>
      <c r="Y31" s="66">
        <f t="shared" si="10"/>
        <v>20</v>
      </c>
      <c r="Z31" s="65">
        <f>VLOOKUP($A31,'Return Data'!$B$7:$R$2292,16,0)</f>
        <v>7.2651000000000003</v>
      </c>
      <c r="AA31" s="67">
        <f t="shared" si="11"/>
        <v>18</v>
      </c>
    </row>
    <row r="32" spans="1:27" x14ac:dyDescent="0.3">
      <c r="A32" s="63" t="s">
        <v>1065</v>
      </c>
      <c r="B32" s="64">
        <f>VLOOKUP($A32,'Return Data'!$B$7:$R$2292,3,0)</f>
        <v>44494</v>
      </c>
      <c r="C32" s="65">
        <f>VLOOKUP($A32,'Return Data'!$B$7:$R$2292,4,0)</f>
        <v>78.931100000000001</v>
      </c>
      <c r="D32" s="65">
        <f>VLOOKUP($A32,'Return Data'!$B$7:$R$2292,5,0)</f>
        <v>62.407200000000003</v>
      </c>
      <c r="E32" s="66">
        <f t="shared" si="0"/>
        <v>1</v>
      </c>
      <c r="F32" s="65">
        <f>VLOOKUP($A32,'Return Data'!$B$7:$R$2292,6,0)</f>
        <v>62.407200000000003</v>
      </c>
      <c r="G32" s="66">
        <f t="shared" si="1"/>
        <v>1</v>
      </c>
      <c r="H32" s="65">
        <f>VLOOKUP($A32,'Return Data'!$B$7:$R$2292,7,0)</f>
        <v>16.055900000000001</v>
      </c>
      <c r="I32" s="66">
        <f t="shared" si="2"/>
        <v>1</v>
      </c>
      <c r="J32" s="65">
        <f>VLOOKUP($A32,'Return Data'!$B$7:$R$2292,8,0)</f>
        <v>51.9206</v>
      </c>
      <c r="K32" s="66">
        <f t="shared" si="3"/>
        <v>1</v>
      </c>
      <c r="L32" s="65">
        <f>VLOOKUP($A32,'Return Data'!$B$7:$R$2292,9,0)</f>
        <v>1776.1049</v>
      </c>
      <c r="M32" s="66">
        <f t="shared" si="4"/>
        <v>1</v>
      </c>
      <c r="N32" s="65">
        <f>VLOOKUP($A32,'Return Data'!$B$7:$R$2292,10,0)</f>
        <v>585.73670000000004</v>
      </c>
      <c r="O32" s="66">
        <f t="shared" si="5"/>
        <v>1</v>
      </c>
      <c r="P32" s="65">
        <f>VLOOKUP($A32,'Return Data'!$B$7:$R$2292,11,0)</f>
        <v>297.59870000000001</v>
      </c>
      <c r="Q32" s="66">
        <f t="shared" si="6"/>
        <v>1</v>
      </c>
      <c r="R32" s="65">
        <f>VLOOKUP($A32,'Return Data'!$B$7:$R$2292,12,0)</f>
        <v>201.6695</v>
      </c>
      <c r="S32" s="66">
        <f t="shared" si="7"/>
        <v>1</v>
      </c>
      <c r="T32" s="65">
        <f>VLOOKUP($A32,'Return Data'!$B$7:$R$2292,13,0)</f>
        <v>150.01570000000001</v>
      </c>
      <c r="U32" s="66">
        <f t="shared" si="8"/>
        <v>1</v>
      </c>
      <c r="V32" s="65"/>
      <c r="W32" s="66"/>
      <c r="X32" s="65"/>
      <c r="Y32" s="66"/>
      <c r="Z32" s="65">
        <f>VLOOKUP($A32,'Return Data'!$B$7:$R$2292,16,0)</f>
        <v>24.972000000000001</v>
      </c>
      <c r="AA32" s="67">
        <f t="shared" si="11"/>
        <v>1</v>
      </c>
    </row>
    <row r="33" spans="1:27" x14ac:dyDescent="0.3">
      <c r="A33" s="63" t="s">
        <v>1066</v>
      </c>
      <c r="B33" s="64">
        <f>VLOOKUP($A33,'Return Data'!$B$7:$R$2292,3,0)</f>
        <v>44494</v>
      </c>
      <c r="C33" s="65">
        <f>VLOOKUP($A33,'Return Data'!$B$7:$R$2292,4,0)</f>
        <v>2845.7872000000002</v>
      </c>
      <c r="D33" s="65">
        <f>VLOOKUP($A33,'Return Data'!$B$7:$R$2292,5,0)</f>
        <v>3.5162</v>
      </c>
      <c r="E33" s="66">
        <f t="shared" si="0"/>
        <v>7</v>
      </c>
      <c r="F33" s="65">
        <f>VLOOKUP($A33,'Return Data'!$B$7:$R$2292,6,0)</f>
        <v>3.5162</v>
      </c>
      <c r="G33" s="66">
        <f t="shared" si="1"/>
        <v>7</v>
      </c>
      <c r="H33" s="65">
        <f>VLOOKUP($A33,'Return Data'!$B$7:$R$2292,7,0)</f>
        <v>2.2829000000000002</v>
      </c>
      <c r="I33" s="66">
        <f t="shared" si="2"/>
        <v>11</v>
      </c>
      <c r="J33" s="65">
        <f>VLOOKUP($A33,'Return Data'!$B$7:$R$2292,8,0)</f>
        <v>9.8566000000000003</v>
      </c>
      <c r="K33" s="66">
        <f t="shared" si="3"/>
        <v>2</v>
      </c>
      <c r="L33" s="65">
        <f>VLOOKUP($A33,'Return Data'!$B$7:$R$2292,9,0)</f>
        <v>31.8292</v>
      </c>
      <c r="M33" s="66">
        <f t="shared" si="4"/>
        <v>4</v>
      </c>
      <c r="N33" s="65">
        <f>VLOOKUP($A33,'Return Data'!$B$7:$R$2292,10,0)</f>
        <v>23.5853</v>
      </c>
      <c r="O33" s="66">
        <f t="shared" si="5"/>
        <v>4</v>
      </c>
      <c r="P33" s="65">
        <f>VLOOKUP($A33,'Return Data'!$B$7:$R$2292,11,0)</f>
        <v>14.355700000000001</v>
      </c>
      <c r="Q33" s="66">
        <f t="shared" si="6"/>
        <v>4</v>
      </c>
      <c r="R33" s="65">
        <f>VLOOKUP($A33,'Return Data'!$B$7:$R$2292,12,0)</f>
        <v>11.2631</v>
      </c>
      <c r="S33" s="66">
        <f t="shared" si="7"/>
        <v>4</v>
      </c>
      <c r="T33" s="65">
        <f>VLOOKUP($A33,'Return Data'!$B$7:$R$2292,13,0)</f>
        <v>9.2477999999999998</v>
      </c>
      <c r="U33" s="66">
        <f t="shared" si="8"/>
        <v>4</v>
      </c>
      <c r="V33" s="65">
        <f>VLOOKUP($A33,'Return Data'!$B$7:$R$2292,17,0)</f>
        <v>8.5353999999999992</v>
      </c>
      <c r="W33" s="66">
        <f>RANK(V33,V$8:V$33,0)</f>
        <v>3</v>
      </c>
      <c r="X33" s="65">
        <f>VLOOKUP($A33,'Return Data'!$B$7:$R$2292,14,0)</f>
        <v>4.3426</v>
      </c>
      <c r="Y33" s="66">
        <f>RANK(X33,X$8:X$33,0)</f>
        <v>21</v>
      </c>
      <c r="Z33" s="65">
        <f>VLOOKUP($A33,'Return Data'!$B$7:$R$2292,16,0)</f>
        <v>7.1238000000000001</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4.9816730769230775</v>
      </c>
      <c r="E35" s="74"/>
      <c r="F35" s="75">
        <f>AVERAGE(F8:F33)</f>
        <v>4.9816730769230775</v>
      </c>
      <c r="G35" s="74"/>
      <c r="H35" s="75">
        <f>AVERAGE(H8:H33)</f>
        <v>2.9445846153846151</v>
      </c>
      <c r="I35" s="74"/>
      <c r="J35" s="75">
        <f>AVERAGE(J8:J33)</f>
        <v>5.6894961538461537</v>
      </c>
      <c r="K35" s="74"/>
      <c r="L35" s="75">
        <f>AVERAGE(L8:L33)</f>
        <v>76.220973076923073</v>
      </c>
      <c r="M35" s="74"/>
      <c r="N35" s="75">
        <f>AVERAGE(N8:N33)</f>
        <v>29.14283076923077</v>
      </c>
      <c r="O35" s="74"/>
      <c r="P35" s="75">
        <f>AVERAGE(P8:P33)</f>
        <v>17.009084615384616</v>
      </c>
      <c r="Q35" s="74"/>
      <c r="R35" s="75">
        <f>AVERAGE(R8:R33)</f>
        <v>13.036673076923078</v>
      </c>
      <c r="S35" s="74"/>
      <c r="T35" s="75">
        <f>AVERAGE(T8:T33)</f>
        <v>10.957873076923077</v>
      </c>
      <c r="U35" s="74"/>
      <c r="V35" s="75">
        <f>AVERAGE(V8:V33)</f>
        <v>5.998856</v>
      </c>
      <c r="W35" s="74"/>
      <c r="X35" s="75">
        <f>AVERAGE(X8:X33)</f>
        <v>5.3025480000000007</v>
      </c>
      <c r="Y35" s="74"/>
      <c r="Z35" s="75">
        <f>AVERAGE(Z8:Z33)</f>
        <v>8.0468153846153818</v>
      </c>
      <c r="AA35" s="76"/>
    </row>
    <row r="36" spans="1:27" x14ac:dyDescent="0.3">
      <c r="A36" s="73" t="s">
        <v>28</v>
      </c>
      <c r="B36" s="74"/>
      <c r="C36" s="74"/>
      <c r="D36" s="75">
        <f>MIN(D8:D33)</f>
        <v>-0.55200000000000005</v>
      </c>
      <c r="E36" s="74"/>
      <c r="F36" s="75">
        <f>MIN(F8:F33)</f>
        <v>-0.55200000000000005</v>
      </c>
      <c r="G36" s="74"/>
      <c r="H36" s="75">
        <f>MIN(H8:H33)</f>
        <v>1.2719</v>
      </c>
      <c r="I36" s="74"/>
      <c r="J36" s="75">
        <f>MIN(J8:J33)</f>
        <v>2.4563999999999999</v>
      </c>
      <c r="K36" s="74"/>
      <c r="L36" s="75">
        <f>MIN(L8:L33)</f>
        <v>1.212</v>
      </c>
      <c r="M36" s="74"/>
      <c r="N36" s="75">
        <f>MIN(N8:N33)</f>
        <v>3.1711999999999998</v>
      </c>
      <c r="O36" s="74"/>
      <c r="P36" s="75">
        <f>MIN(P8:P33)</f>
        <v>3.3089</v>
      </c>
      <c r="Q36" s="74"/>
      <c r="R36" s="75">
        <f>MIN(R8:R33)</f>
        <v>3.6413000000000002</v>
      </c>
      <c r="S36" s="74"/>
      <c r="T36" s="75">
        <f>MIN(T8:T33)</f>
        <v>3.4710000000000001</v>
      </c>
      <c r="U36" s="74"/>
      <c r="V36" s="75">
        <f>MIN(V8:V33)</f>
        <v>-4.7698</v>
      </c>
      <c r="W36" s="74"/>
      <c r="X36" s="75">
        <f>MIN(X8:X33)</f>
        <v>-8.7301000000000002</v>
      </c>
      <c r="Y36" s="74"/>
      <c r="Z36" s="75">
        <f>MIN(Z8:Z33)</f>
        <v>2.5369999999999999</v>
      </c>
      <c r="AA36" s="76"/>
    </row>
    <row r="37" spans="1:27" ht="15" thickBot="1" x14ac:dyDescent="0.35">
      <c r="A37" s="77" t="s">
        <v>29</v>
      </c>
      <c r="B37" s="78"/>
      <c r="C37" s="78"/>
      <c r="D37" s="79">
        <f>MAX(D8:D33)</f>
        <v>62.407200000000003</v>
      </c>
      <c r="E37" s="78"/>
      <c r="F37" s="79">
        <f>MAX(F8:F33)</f>
        <v>62.407200000000003</v>
      </c>
      <c r="G37" s="78"/>
      <c r="H37" s="79">
        <f>MAX(H8:H33)</f>
        <v>16.055900000000001</v>
      </c>
      <c r="I37" s="78"/>
      <c r="J37" s="79">
        <f>MAX(J8:J33)</f>
        <v>51.9206</v>
      </c>
      <c r="K37" s="78"/>
      <c r="L37" s="79">
        <f>MAX(L8:L33)</f>
        <v>1776.1049</v>
      </c>
      <c r="M37" s="78"/>
      <c r="N37" s="79">
        <f>MAX(N8:N33)</f>
        <v>585.73670000000004</v>
      </c>
      <c r="O37" s="78"/>
      <c r="P37" s="79">
        <f>MAX(P8:P33)</f>
        <v>297.59870000000001</v>
      </c>
      <c r="Q37" s="78"/>
      <c r="R37" s="79">
        <f>MAX(R8:R33)</f>
        <v>201.6695</v>
      </c>
      <c r="S37" s="78"/>
      <c r="T37" s="79">
        <f>MAX(T8:T33)</f>
        <v>150.01570000000001</v>
      </c>
      <c r="U37" s="78"/>
      <c r="V37" s="79">
        <f>MAX(V8:V33)</f>
        <v>12.3141</v>
      </c>
      <c r="W37" s="78"/>
      <c r="X37" s="79">
        <f>MAX(X8:X33)</f>
        <v>7.8014999999999999</v>
      </c>
      <c r="Y37" s="78"/>
      <c r="Z37" s="79">
        <f>MAX(Z8:Z33)</f>
        <v>24.972000000000001</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Data'!$B$7:$R$2292,3,0)</f>
        <v>44494</v>
      </c>
      <c r="C8" s="65">
        <f>VLOOKUP($A8,'Return Data'!$B$7:$R$2292,4,0)</f>
        <v>527.83529999999996</v>
      </c>
      <c r="D8" s="65">
        <f>VLOOKUP($A8,'Return Data'!$B$7:$R$2292,5,0)</f>
        <v>1.9964999999999999</v>
      </c>
      <c r="E8" s="66">
        <f t="shared" ref="E8:E33" si="0">RANK(D8,D$8:D$33,0)</f>
        <v>12</v>
      </c>
      <c r="F8" s="65">
        <f>VLOOKUP($A8,'Return Data'!$B$7:$R$2292,6,0)</f>
        <v>1.9964999999999999</v>
      </c>
      <c r="G8" s="66">
        <f t="shared" ref="G8:G33" si="1">RANK(F8,F$8:F$33,0)</f>
        <v>12</v>
      </c>
      <c r="H8" s="65">
        <f>VLOOKUP($A8,'Return Data'!$B$7:$R$2292,7,0)</f>
        <v>1.3893</v>
      </c>
      <c r="I8" s="66">
        <f t="shared" ref="I8:I33" si="2">RANK(H8,H$8:H$33,0)</f>
        <v>19</v>
      </c>
      <c r="J8" s="65">
        <f>VLOOKUP($A8,'Return Data'!$B$7:$R$2292,8,0)</f>
        <v>3.0916999999999999</v>
      </c>
      <c r="K8" s="66">
        <f t="shared" ref="K8:K33" si="3">RANK(J8,J$8:J$33,0)</f>
        <v>12</v>
      </c>
      <c r="L8" s="65">
        <f>VLOOKUP($A8,'Return Data'!$B$7:$R$2292,9,0)</f>
        <v>2.7307999999999999</v>
      </c>
      <c r="M8" s="66">
        <f t="shared" ref="M8:M33" si="4">RANK(L8,L$8:L$33,0)</f>
        <v>10</v>
      </c>
      <c r="N8" s="65">
        <f>VLOOKUP($A8,'Return Data'!$B$7:$R$2292,10,0)</f>
        <v>3.444</v>
      </c>
      <c r="O8" s="66">
        <f t="shared" ref="O8:O33" si="5">RANK(N8,N$8:N$33,0)</f>
        <v>10</v>
      </c>
      <c r="P8" s="65">
        <f>VLOOKUP($A8,'Return Data'!$B$7:$R$2292,11,0)</f>
        <v>3.9952000000000001</v>
      </c>
      <c r="Q8" s="66">
        <f t="shared" ref="Q8:Q33" si="6">RANK(P8,P$8:P$33,0)</f>
        <v>9</v>
      </c>
      <c r="R8" s="65">
        <f>VLOOKUP($A8,'Return Data'!$B$7:$R$2292,12,0)</f>
        <v>4.0572999999999997</v>
      </c>
      <c r="S8" s="66">
        <f t="shared" ref="S8:S33" si="7">RANK(R8,R$8:R$33,0)</f>
        <v>10</v>
      </c>
      <c r="T8" s="65">
        <f>VLOOKUP($A8,'Return Data'!$B$7:$R$2292,13,0)</f>
        <v>3.8879999999999999</v>
      </c>
      <c r="U8" s="66">
        <f t="shared" ref="U8:U33" si="8">RANK(T8,T$8:T$33,0)</f>
        <v>12</v>
      </c>
      <c r="V8" s="65">
        <f>VLOOKUP($A8,'Return Data'!$B$7:$R$2292,17,0)</f>
        <v>5.8494999999999999</v>
      </c>
      <c r="W8" s="66">
        <f t="shared" ref="W8:W31" si="9">RANK(V8,V$8:V$33,0)</f>
        <v>9</v>
      </c>
      <c r="X8" s="65">
        <f>VLOOKUP($A8,'Return Data'!$B$7:$R$2292,14,0)</f>
        <v>6.8705999999999996</v>
      </c>
      <c r="Y8" s="66">
        <f t="shared" ref="Y8:Y31" si="10">RANK(X8,X$8:X$33,0)</f>
        <v>6</v>
      </c>
      <c r="Z8" s="65">
        <f>VLOOKUP($A8,'Return Data'!$B$7:$R$2292,16,0)</f>
        <v>7.3468999999999998</v>
      </c>
      <c r="AA8" s="67">
        <f t="shared" ref="AA8:AA33" si="11">RANK(Z8,Z$8:Z$33,0)</f>
        <v>17</v>
      </c>
    </row>
    <row r="9" spans="1:27" x14ac:dyDescent="0.3">
      <c r="A9" s="63" t="s">
        <v>1015</v>
      </c>
      <c r="B9" s="64">
        <f>VLOOKUP($A9,'Return Data'!$B$7:$R$2292,3,0)</f>
        <v>44494</v>
      </c>
      <c r="C9" s="65">
        <f>VLOOKUP($A9,'Return Data'!$B$7:$R$2292,4,0)</f>
        <v>2456.7813999999998</v>
      </c>
      <c r="D9" s="65">
        <f>VLOOKUP($A9,'Return Data'!$B$7:$R$2292,5,0)</f>
        <v>1.2679</v>
      </c>
      <c r="E9" s="66">
        <f t="shared" si="0"/>
        <v>16</v>
      </c>
      <c r="F9" s="65">
        <f>VLOOKUP($A9,'Return Data'!$B$7:$R$2292,6,0)</f>
        <v>1.2679</v>
      </c>
      <c r="G9" s="66">
        <f t="shared" si="1"/>
        <v>16</v>
      </c>
      <c r="H9" s="65">
        <f>VLOOKUP($A9,'Return Data'!$B$7:$R$2292,7,0)</f>
        <v>1.6569</v>
      </c>
      <c r="I9" s="66">
        <f t="shared" si="2"/>
        <v>12</v>
      </c>
      <c r="J9" s="65">
        <f>VLOOKUP($A9,'Return Data'!$B$7:$R$2292,8,0)</f>
        <v>2.9443000000000001</v>
      </c>
      <c r="K9" s="66">
        <f t="shared" si="3"/>
        <v>14</v>
      </c>
      <c r="L9" s="65">
        <f>VLOOKUP($A9,'Return Data'!$B$7:$R$2292,9,0)</f>
        <v>2.8841999999999999</v>
      </c>
      <c r="M9" s="66">
        <f t="shared" si="4"/>
        <v>8</v>
      </c>
      <c r="N9" s="65">
        <f>VLOOKUP($A9,'Return Data'!$B$7:$R$2292,10,0)</f>
        <v>3.5926999999999998</v>
      </c>
      <c r="O9" s="66">
        <f t="shared" si="5"/>
        <v>9</v>
      </c>
      <c r="P9" s="65">
        <f>VLOOKUP($A9,'Return Data'!$B$7:$R$2292,11,0)</f>
        <v>3.9845000000000002</v>
      </c>
      <c r="Q9" s="66">
        <f t="shared" si="6"/>
        <v>10</v>
      </c>
      <c r="R9" s="65">
        <f>VLOOKUP($A9,'Return Data'!$B$7:$R$2292,12,0)</f>
        <v>4.0983999999999998</v>
      </c>
      <c r="S9" s="66">
        <f t="shared" si="7"/>
        <v>8</v>
      </c>
      <c r="T9" s="65">
        <f>VLOOKUP($A9,'Return Data'!$B$7:$R$2292,13,0)</f>
        <v>3.9712999999999998</v>
      </c>
      <c r="U9" s="66">
        <f t="shared" si="8"/>
        <v>9</v>
      </c>
      <c r="V9" s="65">
        <f>VLOOKUP($A9,'Return Data'!$B$7:$R$2292,17,0)</f>
        <v>5.7972000000000001</v>
      </c>
      <c r="W9" s="66">
        <f t="shared" si="9"/>
        <v>10</v>
      </c>
      <c r="X9" s="65">
        <f>VLOOKUP($A9,'Return Data'!$B$7:$R$2292,14,0)</f>
        <v>6.9805999999999999</v>
      </c>
      <c r="Y9" s="66">
        <f t="shared" si="10"/>
        <v>4</v>
      </c>
      <c r="Z9" s="65">
        <f>VLOOKUP($A9,'Return Data'!$B$7:$R$2292,16,0)</f>
        <v>7.7431999999999999</v>
      </c>
      <c r="AA9" s="67">
        <f t="shared" si="11"/>
        <v>7</v>
      </c>
    </row>
    <row r="10" spans="1:27" x14ac:dyDescent="0.3">
      <c r="A10" s="63" t="s">
        <v>1016</v>
      </c>
      <c r="B10" s="64">
        <f>VLOOKUP($A10,'Return Data'!$B$7:$R$2292,3,0)</f>
        <v>44494</v>
      </c>
      <c r="C10" s="65">
        <f>VLOOKUP($A10,'Return Data'!$B$7:$R$2292,4,0)</f>
        <v>1583.8288</v>
      </c>
      <c r="D10" s="65">
        <f>VLOOKUP($A10,'Return Data'!$B$7:$R$2292,5,0)</f>
        <v>6.9660000000000002</v>
      </c>
      <c r="E10" s="66">
        <f t="shared" si="0"/>
        <v>3</v>
      </c>
      <c r="F10" s="65">
        <f>VLOOKUP($A10,'Return Data'!$B$7:$R$2292,6,0)</f>
        <v>6.9660000000000002</v>
      </c>
      <c r="G10" s="66">
        <f t="shared" si="1"/>
        <v>3</v>
      </c>
      <c r="H10" s="65">
        <f>VLOOKUP($A10,'Return Data'!$B$7:$R$2292,7,0)</f>
        <v>2.6166</v>
      </c>
      <c r="I10" s="66">
        <f t="shared" si="2"/>
        <v>5</v>
      </c>
      <c r="J10" s="65">
        <f>VLOOKUP($A10,'Return Data'!$B$7:$R$2292,8,0)</f>
        <v>2.9611999999999998</v>
      </c>
      <c r="K10" s="66">
        <f t="shared" si="3"/>
        <v>13</v>
      </c>
      <c r="L10" s="65">
        <f>VLOOKUP($A10,'Return Data'!$B$7:$R$2292,9,0)</f>
        <v>1.0021</v>
      </c>
      <c r="M10" s="66">
        <f t="shared" si="4"/>
        <v>26</v>
      </c>
      <c r="N10" s="65">
        <f>VLOOKUP($A10,'Return Data'!$B$7:$R$2292,10,0)</f>
        <v>3.1467999999999998</v>
      </c>
      <c r="O10" s="66">
        <f t="shared" si="5"/>
        <v>15</v>
      </c>
      <c r="P10" s="65">
        <f>VLOOKUP($A10,'Return Data'!$B$7:$R$2292,11,0)</f>
        <v>3.0952999999999999</v>
      </c>
      <c r="Q10" s="66">
        <f t="shared" si="6"/>
        <v>26</v>
      </c>
      <c r="R10" s="65">
        <f>VLOOKUP($A10,'Return Data'!$B$7:$R$2292,12,0)</f>
        <v>4.2996999999999996</v>
      </c>
      <c r="S10" s="66">
        <f t="shared" si="7"/>
        <v>7</v>
      </c>
      <c r="T10" s="65">
        <f>VLOOKUP($A10,'Return Data'!$B$7:$R$2292,13,0)</f>
        <v>6.7492000000000001</v>
      </c>
      <c r="U10" s="66">
        <f t="shared" si="8"/>
        <v>5</v>
      </c>
      <c r="V10" s="65">
        <f>VLOOKUP($A10,'Return Data'!$B$7:$R$2292,17,0)</f>
        <v>-4.9984000000000002</v>
      </c>
      <c r="W10" s="66">
        <f t="shared" si="9"/>
        <v>25</v>
      </c>
      <c r="X10" s="65">
        <f>VLOOKUP($A10,'Return Data'!$B$7:$R$2292,14,0)</f>
        <v>-8.9677000000000007</v>
      </c>
      <c r="Y10" s="66">
        <f t="shared" si="10"/>
        <v>25</v>
      </c>
      <c r="Z10" s="65">
        <f>VLOOKUP($A10,'Return Data'!$B$7:$R$2292,16,0)</f>
        <v>3.7951000000000001</v>
      </c>
      <c r="AA10" s="67">
        <f t="shared" si="11"/>
        <v>25</v>
      </c>
    </row>
    <row r="11" spans="1:27" x14ac:dyDescent="0.3">
      <c r="A11" s="63" t="s">
        <v>1020</v>
      </c>
      <c r="B11" s="64">
        <f>VLOOKUP($A11,'Return Data'!$B$7:$R$2292,3,0)</f>
        <v>44494</v>
      </c>
      <c r="C11" s="65">
        <f>VLOOKUP($A11,'Return Data'!$B$7:$R$2292,4,0)</f>
        <v>32.432000000000002</v>
      </c>
      <c r="D11" s="65">
        <f>VLOOKUP($A11,'Return Data'!$B$7:$R$2292,5,0)</f>
        <v>1.8385</v>
      </c>
      <c r="E11" s="66">
        <f t="shared" si="0"/>
        <v>13</v>
      </c>
      <c r="F11" s="65">
        <f>VLOOKUP($A11,'Return Data'!$B$7:$R$2292,6,0)</f>
        <v>1.8385</v>
      </c>
      <c r="G11" s="66">
        <f t="shared" si="1"/>
        <v>13</v>
      </c>
      <c r="H11" s="65">
        <f>VLOOKUP($A11,'Return Data'!$B$7:$R$2292,7,0)</f>
        <v>1.2222</v>
      </c>
      <c r="I11" s="66">
        <f t="shared" si="2"/>
        <v>21</v>
      </c>
      <c r="J11" s="65">
        <f>VLOOKUP($A11,'Return Data'!$B$7:$R$2292,8,0)</f>
        <v>3.1147</v>
      </c>
      <c r="K11" s="66">
        <f t="shared" si="3"/>
        <v>10</v>
      </c>
      <c r="L11" s="65">
        <f>VLOOKUP($A11,'Return Data'!$B$7:$R$2292,9,0)</f>
        <v>2.1640999999999999</v>
      </c>
      <c r="M11" s="66">
        <f t="shared" si="4"/>
        <v>18</v>
      </c>
      <c r="N11" s="65">
        <f>VLOOKUP($A11,'Return Data'!$B$7:$R$2292,10,0)</f>
        <v>2.8147000000000002</v>
      </c>
      <c r="O11" s="66">
        <f t="shared" si="5"/>
        <v>24</v>
      </c>
      <c r="P11" s="65">
        <f>VLOOKUP($A11,'Return Data'!$B$7:$R$2292,11,0)</f>
        <v>3.5409000000000002</v>
      </c>
      <c r="Q11" s="66">
        <f t="shared" si="6"/>
        <v>16</v>
      </c>
      <c r="R11" s="65">
        <f>VLOOKUP($A11,'Return Data'!$B$7:$R$2292,12,0)</f>
        <v>3.8026</v>
      </c>
      <c r="S11" s="66">
        <f t="shared" si="7"/>
        <v>17</v>
      </c>
      <c r="T11" s="65">
        <f>VLOOKUP($A11,'Return Data'!$B$7:$R$2292,13,0)</f>
        <v>3.6473</v>
      </c>
      <c r="U11" s="66">
        <f t="shared" si="8"/>
        <v>16</v>
      </c>
      <c r="V11" s="65">
        <f>VLOOKUP($A11,'Return Data'!$B$7:$R$2292,17,0)</f>
        <v>5.6127000000000002</v>
      </c>
      <c r="W11" s="66">
        <f t="shared" si="9"/>
        <v>13</v>
      </c>
      <c r="X11" s="65">
        <f>VLOOKUP($A11,'Return Data'!$B$7:$R$2292,14,0)</f>
        <v>6.3174999999999999</v>
      </c>
      <c r="Y11" s="66">
        <f t="shared" si="10"/>
        <v>12</v>
      </c>
      <c r="Z11" s="65">
        <f>VLOOKUP($A11,'Return Data'!$B$7:$R$2292,16,0)</f>
        <v>7.6197999999999997</v>
      </c>
      <c r="AA11" s="67">
        <f t="shared" si="11"/>
        <v>8</v>
      </c>
    </row>
    <row r="12" spans="1:27" x14ac:dyDescent="0.3">
      <c r="A12" s="63" t="s">
        <v>1023</v>
      </c>
      <c r="B12" s="64">
        <f>VLOOKUP($A12,'Return Data'!$B$7:$R$2292,3,0)</f>
        <v>44494</v>
      </c>
      <c r="C12" s="65">
        <f>VLOOKUP($A12,'Return Data'!$B$7:$R$2292,4,0)</f>
        <v>33.720500000000001</v>
      </c>
      <c r="D12" s="65">
        <f>VLOOKUP($A12,'Return Data'!$B$7:$R$2292,5,0)</f>
        <v>2.1652</v>
      </c>
      <c r="E12" s="66">
        <f t="shared" si="0"/>
        <v>10</v>
      </c>
      <c r="F12" s="65">
        <f>VLOOKUP($A12,'Return Data'!$B$7:$R$2292,6,0)</f>
        <v>2.1652</v>
      </c>
      <c r="G12" s="66">
        <f t="shared" si="1"/>
        <v>10</v>
      </c>
      <c r="H12" s="65">
        <f>VLOOKUP($A12,'Return Data'!$B$7:$R$2292,7,0)</f>
        <v>1.5313000000000001</v>
      </c>
      <c r="I12" s="66">
        <f t="shared" si="2"/>
        <v>16</v>
      </c>
      <c r="J12" s="65">
        <f>VLOOKUP($A12,'Return Data'!$B$7:$R$2292,8,0)</f>
        <v>2.3679999999999999</v>
      </c>
      <c r="K12" s="66">
        <f t="shared" si="3"/>
        <v>20</v>
      </c>
      <c r="L12" s="65">
        <f>VLOOKUP($A12,'Return Data'!$B$7:$R$2292,9,0)</f>
        <v>2.1408</v>
      </c>
      <c r="M12" s="66">
        <f t="shared" si="4"/>
        <v>19</v>
      </c>
      <c r="N12" s="65">
        <f>VLOOKUP($A12,'Return Data'!$B$7:$R$2292,10,0)</f>
        <v>2.9552</v>
      </c>
      <c r="O12" s="66">
        <f t="shared" si="5"/>
        <v>21</v>
      </c>
      <c r="P12" s="65">
        <f>VLOOKUP($A12,'Return Data'!$B$7:$R$2292,11,0)</f>
        <v>3.2574999999999998</v>
      </c>
      <c r="Q12" s="66">
        <f t="shared" si="6"/>
        <v>24</v>
      </c>
      <c r="R12" s="65">
        <f>VLOOKUP($A12,'Return Data'!$B$7:$R$2292,12,0)</f>
        <v>3.3727</v>
      </c>
      <c r="S12" s="66">
        <f t="shared" si="7"/>
        <v>24</v>
      </c>
      <c r="T12" s="65">
        <f>VLOOKUP($A12,'Return Data'!$B$7:$R$2292,13,0)</f>
        <v>3.2926000000000002</v>
      </c>
      <c r="U12" s="66">
        <f t="shared" si="8"/>
        <v>24</v>
      </c>
      <c r="V12" s="65">
        <f>VLOOKUP($A12,'Return Data'!$B$7:$R$2292,17,0)</f>
        <v>4.9823000000000004</v>
      </c>
      <c r="W12" s="66">
        <f t="shared" si="9"/>
        <v>20</v>
      </c>
      <c r="X12" s="65">
        <f>VLOOKUP($A12,'Return Data'!$B$7:$R$2292,14,0)</f>
        <v>6.2123999999999997</v>
      </c>
      <c r="Y12" s="66">
        <f t="shared" si="10"/>
        <v>13</v>
      </c>
      <c r="Z12" s="65">
        <f>VLOOKUP($A12,'Return Data'!$B$7:$R$2292,16,0)</f>
        <v>7.5712999999999999</v>
      </c>
      <c r="AA12" s="67">
        <f t="shared" si="11"/>
        <v>9</v>
      </c>
    </row>
    <row r="13" spans="1:27" x14ac:dyDescent="0.3">
      <c r="A13" s="63" t="s">
        <v>1025</v>
      </c>
      <c r="B13" s="64">
        <f>VLOOKUP($A13,'Return Data'!$B$7:$R$2292,3,0)</f>
        <v>44494</v>
      </c>
      <c r="C13" s="65">
        <f>VLOOKUP($A13,'Return Data'!$B$7:$R$2292,4,0)</f>
        <v>15.8531</v>
      </c>
      <c r="D13" s="65">
        <f>VLOOKUP($A13,'Return Data'!$B$7:$R$2292,5,0)</f>
        <v>0.99780000000000002</v>
      </c>
      <c r="E13" s="66">
        <f t="shared" si="0"/>
        <v>19</v>
      </c>
      <c r="F13" s="65">
        <f>VLOOKUP($A13,'Return Data'!$B$7:$R$2292,6,0)</f>
        <v>0.99780000000000002</v>
      </c>
      <c r="G13" s="66">
        <f t="shared" si="1"/>
        <v>19</v>
      </c>
      <c r="H13" s="65">
        <f>VLOOKUP($A13,'Return Data'!$B$7:$R$2292,7,0)</f>
        <v>1.5792999999999999</v>
      </c>
      <c r="I13" s="66">
        <f t="shared" si="2"/>
        <v>14</v>
      </c>
      <c r="J13" s="65">
        <f>VLOOKUP($A13,'Return Data'!$B$7:$R$2292,8,0)</f>
        <v>3.1614</v>
      </c>
      <c r="K13" s="66">
        <f t="shared" si="3"/>
        <v>9</v>
      </c>
      <c r="L13" s="65">
        <f>VLOOKUP($A13,'Return Data'!$B$7:$R$2292,9,0)</f>
        <v>2.3144</v>
      </c>
      <c r="M13" s="66">
        <f t="shared" si="4"/>
        <v>16</v>
      </c>
      <c r="N13" s="65">
        <f>VLOOKUP($A13,'Return Data'!$B$7:$R$2292,10,0)</f>
        <v>3.1433</v>
      </c>
      <c r="O13" s="66">
        <f t="shared" si="5"/>
        <v>16</v>
      </c>
      <c r="P13" s="65">
        <f>VLOOKUP($A13,'Return Data'!$B$7:$R$2292,11,0)</f>
        <v>3.617</v>
      </c>
      <c r="Q13" s="66">
        <f t="shared" si="6"/>
        <v>13</v>
      </c>
      <c r="R13" s="65">
        <f>VLOOKUP($A13,'Return Data'!$B$7:$R$2292,12,0)</f>
        <v>3.8605</v>
      </c>
      <c r="S13" s="66">
        <f t="shared" si="7"/>
        <v>14</v>
      </c>
      <c r="T13" s="65">
        <f>VLOOKUP($A13,'Return Data'!$B$7:$R$2292,13,0)</f>
        <v>3.6587000000000001</v>
      </c>
      <c r="U13" s="66">
        <f t="shared" si="8"/>
        <v>15</v>
      </c>
      <c r="V13" s="65">
        <f>VLOOKUP($A13,'Return Data'!$B$7:$R$2292,17,0)</f>
        <v>5.3121</v>
      </c>
      <c r="W13" s="66">
        <f t="shared" si="9"/>
        <v>17</v>
      </c>
      <c r="X13" s="65">
        <f>VLOOKUP($A13,'Return Data'!$B$7:$R$2292,14,0)</f>
        <v>6.6497000000000002</v>
      </c>
      <c r="Y13" s="66">
        <f t="shared" si="10"/>
        <v>8</v>
      </c>
      <c r="Z13" s="65">
        <f>VLOOKUP($A13,'Return Data'!$B$7:$R$2292,16,0)</f>
        <v>7.1939000000000002</v>
      </c>
      <c r="AA13" s="67">
        <f t="shared" si="11"/>
        <v>19</v>
      </c>
    </row>
    <row r="14" spans="1:27" x14ac:dyDescent="0.3">
      <c r="A14" s="63" t="s">
        <v>1930</v>
      </c>
      <c r="B14" s="64">
        <f>VLOOKUP($A14,'Return Data'!$B$7:$R$2292,3,0)</f>
        <v>44494</v>
      </c>
      <c r="C14" s="65">
        <f>VLOOKUP($A14,'Return Data'!$B$7:$R$2292,4,0)</f>
        <v>25.3505</v>
      </c>
      <c r="D14" s="65">
        <f>VLOOKUP($A14,'Return Data'!$B$7:$R$2292,5,0)</f>
        <v>10.039</v>
      </c>
      <c r="E14" s="66">
        <f t="shared" si="0"/>
        <v>2</v>
      </c>
      <c r="F14" s="65">
        <f>VLOOKUP($A14,'Return Data'!$B$7:$R$2292,6,0)</f>
        <v>10.039</v>
      </c>
      <c r="G14" s="66">
        <f t="shared" si="1"/>
        <v>2</v>
      </c>
      <c r="H14" s="65">
        <f>VLOOKUP($A14,'Return Data'!$B$7:$R$2292,7,0)</f>
        <v>7.8071999999999999</v>
      </c>
      <c r="I14" s="66">
        <f t="shared" si="2"/>
        <v>2</v>
      </c>
      <c r="J14" s="65">
        <f>VLOOKUP($A14,'Return Data'!$B$7:$R$2292,8,0)</f>
        <v>9.0714000000000006</v>
      </c>
      <c r="K14" s="66">
        <f t="shared" si="3"/>
        <v>3</v>
      </c>
      <c r="L14" s="65">
        <f>VLOOKUP($A14,'Return Data'!$B$7:$R$2292,9,0)</f>
        <v>57.011600000000001</v>
      </c>
      <c r="M14" s="66">
        <f t="shared" si="4"/>
        <v>2</v>
      </c>
      <c r="N14" s="65">
        <f>VLOOKUP($A14,'Return Data'!$B$7:$R$2292,10,0)</f>
        <v>27.360800000000001</v>
      </c>
      <c r="O14" s="66">
        <f t="shared" si="5"/>
        <v>3</v>
      </c>
      <c r="P14" s="65">
        <f>VLOOKUP($A14,'Return Data'!$B$7:$R$2292,11,0)</f>
        <v>16.192900000000002</v>
      </c>
      <c r="Q14" s="66">
        <f t="shared" si="6"/>
        <v>3</v>
      </c>
      <c r="R14" s="65">
        <f>VLOOKUP($A14,'Return Data'!$B$7:$R$2292,12,0)</f>
        <v>14.992000000000001</v>
      </c>
      <c r="S14" s="66">
        <f t="shared" si="7"/>
        <v>2</v>
      </c>
      <c r="T14" s="65">
        <f>VLOOKUP($A14,'Return Data'!$B$7:$R$2292,13,0)</f>
        <v>16.1189</v>
      </c>
      <c r="U14" s="66">
        <f t="shared" si="8"/>
        <v>2</v>
      </c>
      <c r="V14" s="65">
        <f>VLOOKUP($A14,'Return Data'!$B$7:$R$2292,17,0)</f>
        <v>6.2374000000000001</v>
      </c>
      <c r="W14" s="66">
        <f t="shared" si="9"/>
        <v>5</v>
      </c>
      <c r="X14" s="65">
        <f>VLOOKUP($A14,'Return Data'!$B$7:$R$2292,14,0)</f>
        <v>6.8574999999999999</v>
      </c>
      <c r="Y14" s="66">
        <f t="shared" si="10"/>
        <v>7</v>
      </c>
      <c r="Z14" s="65">
        <f>VLOOKUP($A14,'Return Data'!$B$7:$R$2292,16,0)</f>
        <v>8.6140000000000008</v>
      </c>
      <c r="AA14" s="67">
        <f t="shared" si="11"/>
        <v>2</v>
      </c>
    </row>
    <row r="15" spans="1:27" x14ac:dyDescent="0.3">
      <c r="A15" s="63" t="s">
        <v>1030</v>
      </c>
      <c r="B15" s="64">
        <f>VLOOKUP($A15,'Return Data'!$B$7:$R$2292,3,0)</f>
        <v>44494</v>
      </c>
      <c r="C15" s="65">
        <f>VLOOKUP($A15,'Return Data'!$B$7:$R$2292,4,0)</f>
        <v>46.192100000000003</v>
      </c>
      <c r="D15" s="65">
        <f>VLOOKUP($A15,'Return Data'!$B$7:$R$2292,5,0)</f>
        <v>6.3773999999999997</v>
      </c>
      <c r="E15" s="66">
        <f t="shared" si="0"/>
        <v>4</v>
      </c>
      <c r="F15" s="65">
        <f>VLOOKUP($A15,'Return Data'!$B$7:$R$2292,6,0)</f>
        <v>6.3773999999999997</v>
      </c>
      <c r="G15" s="66">
        <f t="shared" si="1"/>
        <v>4</v>
      </c>
      <c r="H15" s="65">
        <f>VLOOKUP($A15,'Return Data'!$B$7:$R$2292,7,0)</f>
        <v>2.0552999999999999</v>
      </c>
      <c r="I15" s="66">
        <f t="shared" si="2"/>
        <v>8</v>
      </c>
      <c r="J15" s="65">
        <f>VLOOKUP($A15,'Return Data'!$B$7:$R$2292,8,0)</f>
        <v>3.7361</v>
      </c>
      <c r="K15" s="66">
        <f t="shared" si="3"/>
        <v>5</v>
      </c>
      <c r="L15" s="65">
        <f>VLOOKUP($A15,'Return Data'!$B$7:$R$2292,9,0)</f>
        <v>3.9359999999999999</v>
      </c>
      <c r="M15" s="66">
        <f t="shared" si="4"/>
        <v>6</v>
      </c>
      <c r="N15" s="65">
        <f>VLOOKUP($A15,'Return Data'!$B$7:$R$2292,10,0)</f>
        <v>4.0911</v>
      </c>
      <c r="O15" s="66">
        <f t="shared" si="5"/>
        <v>7</v>
      </c>
      <c r="P15" s="65">
        <f>VLOOKUP($A15,'Return Data'!$B$7:$R$2292,11,0)</f>
        <v>4.6276000000000002</v>
      </c>
      <c r="Q15" s="66">
        <f t="shared" si="6"/>
        <v>6</v>
      </c>
      <c r="R15" s="65">
        <f>VLOOKUP($A15,'Return Data'!$B$7:$R$2292,12,0)</f>
        <v>4.0761000000000003</v>
      </c>
      <c r="S15" s="66">
        <f t="shared" si="7"/>
        <v>9</v>
      </c>
      <c r="T15" s="65">
        <f>VLOOKUP($A15,'Return Data'!$B$7:$R$2292,13,0)</f>
        <v>4.5087999999999999</v>
      </c>
      <c r="U15" s="66">
        <f t="shared" si="8"/>
        <v>7</v>
      </c>
      <c r="V15" s="65">
        <f>VLOOKUP($A15,'Return Data'!$B$7:$R$2292,17,0)</f>
        <v>6.2282000000000002</v>
      </c>
      <c r="W15" s="66">
        <f t="shared" si="9"/>
        <v>6</v>
      </c>
      <c r="X15" s="65">
        <f>VLOOKUP($A15,'Return Data'!$B$7:$R$2292,14,0)</f>
        <v>6.9916999999999998</v>
      </c>
      <c r="Y15" s="66">
        <f t="shared" si="10"/>
        <v>2</v>
      </c>
      <c r="Z15" s="65">
        <f>VLOOKUP($A15,'Return Data'!$B$7:$R$2292,16,0)</f>
        <v>7.2199</v>
      </c>
      <c r="AA15" s="67">
        <f t="shared" si="11"/>
        <v>18</v>
      </c>
    </row>
    <row r="16" spans="1:27" x14ac:dyDescent="0.3">
      <c r="A16" s="63" t="s">
        <v>1032</v>
      </c>
      <c r="B16" s="64">
        <f>VLOOKUP($A16,'Return Data'!$B$7:$R$2292,3,0)</f>
        <v>44494</v>
      </c>
      <c r="C16" s="65">
        <f>VLOOKUP($A16,'Return Data'!$B$7:$R$2292,4,0)</f>
        <v>16.5091</v>
      </c>
      <c r="D16" s="65">
        <f>VLOOKUP($A16,'Return Data'!$B$7:$R$2292,5,0)</f>
        <v>-1.4000999999999999</v>
      </c>
      <c r="E16" s="66">
        <f t="shared" si="0"/>
        <v>26</v>
      </c>
      <c r="F16" s="65">
        <f>VLOOKUP($A16,'Return Data'!$B$7:$R$2292,6,0)</f>
        <v>-1.4000999999999999</v>
      </c>
      <c r="G16" s="66">
        <f t="shared" si="1"/>
        <v>26</v>
      </c>
      <c r="H16" s="65">
        <f>VLOOKUP($A16,'Return Data'!$B$7:$R$2292,7,0)</f>
        <v>0.44219999999999998</v>
      </c>
      <c r="I16" s="66">
        <f t="shared" si="2"/>
        <v>26</v>
      </c>
      <c r="J16" s="65">
        <f>VLOOKUP($A16,'Return Data'!$B$7:$R$2292,8,0)</f>
        <v>2.3393000000000002</v>
      </c>
      <c r="K16" s="66">
        <f t="shared" si="3"/>
        <v>21</v>
      </c>
      <c r="L16" s="65">
        <f>VLOOKUP($A16,'Return Data'!$B$7:$R$2292,9,0)</f>
        <v>1.8501000000000001</v>
      </c>
      <c r="M16" s="66">
        <f t="shared" si="4"/>
        <v>25</v>
      </c>
      <c r="N16" s="65">
        <f>VLOOKUP($A16,'Return Data'!$B$7:$R$2292,10,0)</f>
        <v>2.7404999999999999</v>
      </c>
      <c r="O16" s="66">
        <f t="shared" si="5"/>
        <v>25</v>
      </c>
      <c r="P16" s="65">
        <f>VLOOKUP($A16,'Return Data'!$B$7:$R$2292,11,0)</f>
        <v>3.2692999999999999</v>
      </c>
      <c r="Q16" s="66">
        <f t="shared" si="6"/>
        <v>23</v>
      </c>
      <c r="R16" s="65">
        <f>VLOOKUP($A16,'Return Data'!$B$7:$R$2292,12,0)</f>
        <v>3.5798000000000001</v>
      </c>
      <c r="S16" s="66">
        <f t="shared" si="7"/>
        <v>19</v>
      </c>
      <c r="T16" s="65">
        <f>VLOOKUP($A16,'Return Data'!$B$7:$R$2292,13,0)</f>
        <v>3.2743000000000002</v>
      </c>
      <c r="U16" s="66">
        <f t="shared" si="8"/>
        <v>25</v>
      </c>
      <c r="V16" s="65">
        <f>VLOOKUP($A16,'Return Data'!$B$7:$R$2292,17,0)</f>
        <v>3.4171999999999998</v>
      </c>
      <c r="W16" s="66">
        <f t="shared" si="9"/>
        <v>23</v>
      </c>
      <c r="X16" s="65">
        <f>VLOOKUP($A16,'Return Data'!$B$7:$R$2292,14,0)</f>
        <v>1.5746</v>
      </c>
      <c r="Y16" s="66">
        <f t="shared" si="10"/>
        <v>22</v>
      </c>
      <c r="Z16" s="65">
        <f>VLOOKUP($A16,'Return Data'!$B$7:$R$2292,16,0)</f>
        <v>3.3910999999999998</v>
      </c>
      <c r="AA16" s="67">
        <f t="shared" si="11"/>
        <v>26</v>
      </c>
    </row>
    <row r="17" spans="1:27" x14ac:dyDescent="0.3">
      <c r="A17" s="63" t="s">
        <v>1034</v>
      </c>
      <c r="B17" s="64">
        <f>VLOOKUP($A17,'Return Data'!$B$7:$R$2292,3,0)</f>
        <v>44494</v>
      </c>
      <c r="C17" s="65">
        <f>VLOOKUP($A17,'Return Data'!$B$7:$R$2292,4,0)</f>
        <v>429.22989999999999</v>
      </c>
      <c r="D17" s="65">
        <f>VLOOKUP($A17,'Return Data'!$B$7:$R$2292,5,0)</f>
        <v>0.90139999999999998</v>
      </c>
      <c r="E17" s="66">
        <f t="shared" si="0"/>
        <v>20</v>
      </c>
      <c r="F17" s="65">
        <f>VLOOKUP($A17,'Return Data'!$B$7:$R$2292,6,0)</f>
        <v>0.90139999999999998</v>
      </c>
      <c r="G17" s="66">
        <f t="shared" si="1"/>
        <v>20</v>
      </c>
      <c r="H17" s="65">
        <f>VLOOKUP($A17,'Return Data'!$B$7:$R$2292,7,0)</f>
        <v>3.5022000000000002</v>
      </c>
      <c r="I17" s="66">
        <f t="shared" si="2"/>
        <v>4</v>
      </c>
      <c r="J17" s="65">
        <f>VLOOKUP($A17,'Return Data'!$B$7:$R$2292,8,0)</f>
        <v>2.5413999999999999</v>
      </c>
      <c r="K17" s="66">
        <f t="shared" si="3"/>
        <v>19</v>
      </c>
      <c r="L17" s="65">
        <f>VLOOKUP($A17,'Return Data'!$B$7:$R$2292,9,0)</f>
        <v>4.6760000000000002</v>
      </c>
      <c r="M17" s="66">
        <f t="shared" si="4"/>
        <v>5</v>
      </c>
      <c r="N17" s="65">
        <f>VLOOKUP($A17,'Return Data'!$B$7:$R$2292,10,0)</f>
        <v>5.6753</v>
      </c>
      <c r="O17" s="66">
        <f t="shared" si="5"/>
        <v>5</v>
      </c>
      <c r="P17" s="65">
        <f>VLOOKUP($A17,'Return Data'!$B$7:$R$2292,11,0)</f>
        <v>5.7929000000000004</v>
      </c>
      <c r="Q17" s="66">
        <f t="shared" si="6"/>
        <v>5</v>
      </c>
      <c r="R17" s="65">
        <f>VLOOKUP($A17,'Return Data'!$B$7:$R$2292,12,0)</f>
        <v>4.6135000000000002</v>
      </c>
      <c r="S17" s="66">
        <f t="shared" si="7"/>
        <v>5</v>
      </c>
      <c r="T17" s="65">
        <f>VLOOKUP($A17,'Return Data'!$B$7:$R$2292,13,0)</f>
        <v>5.0285000000000002</v>
      </c>
      <c r="U17" s="66">
        <f t="shared" si="8"/>
        <v>6</v>
      </c>
      <c r="V17" s="65">
        <f>VLOOKUP($A17,'Return Data'!$B$7:$R$2292,17,0)</f>
        <v>6.7232000000000003</v>
      </c>
      <c r="W17" s="66">
        <f t="shared" si="9"/>
        <v>4</v>
      </c>
      <c r="X17" s="65">
        <f>VLOOKUP($A17,'Return Data'!$B$7:$R$2292,14,0)</f>
        <v>7.5359999999999996</v>
      </c>
      <c r="Y17" s="66">
        <f t="shared" si="10"/>
        <v>1</v>
      </c>
      <c r="Z17" s="65">
        <f>VLOOKUP($A17,'Return Data'!$B$7:$R$2292,16,0)</f>
        <v>7.9298999999999999</v>
      </c>
      <c r="AA17" s="67">
        <f t="shared" si="11"/>
        <v>3</v>
      </c>
    </row>
    <row r="18" spans="1:27" x14ac:dyDescent="0.3">
      <c r="A18" s="63" t="s">
        <v>1037</v>
      </c>
      <c r="B18" s="64">
        <f>VLOOKUP($A18,'Return Data'!$B$7:$R$2292,3,0)</f>
        <v>44494</v>
      </c>
      <c r="C18" s="65">
        <f>VLOOKUP($A18,'Return Data'!$B$7:$R$2292,4,0)</f>
        <v>30.882899999999999</v>
      </c>
      <c r="D18" s="65">
        <f>VLOOKUP($A18,'Return Data'!$B$7:$R$2292,5,0)</f>
        <v>1.6942999999999999</v>
      </c>
      <c r="E18" s="66">
        <f t="shared" si="0"/>
        <v>14</v>
      </c>
      <c r="F18" s="65">
        <f>VLOOKUP($A18,'Return Data'!$B$7:$R$2292,6,0)</f>
        <v>1.6942999999999999</v>
      </c>
      <c r="G18" s="66">
        <f t="shared" si="1"/>
        <v>14</v>
      </c>
      <c r="H18" s="65">
        <f>VLOOKUP($A18,'Return Data'!$B$7:$R$2292,7,0)</f>
        <v>2.4493</v>
      </c>
      <c r="I18" s="66">
        <f t="shared" si="2"/>
        <v>6</v>
      </c>
      <c r="J18" s="65">
        <f>VLOOKUP($A18,'Return Data'!$B$7:$R$2292,8,0)</f>
        <v>3.1103999999999998</v>
      </c>
      <c r="K18" s="66">
        <f t="shared" si="3"/>
        <v>11</v>
      </c>
      <c r="L18" s="65">
        <f>VLOOKUP($A18,'Return Data'!$B$7:$R$2292,9,0)</f>
        <v>2.4565999999999999</v>
      </c>
      <c r="M18" s="66">
        <f t="shared" si="4"/>
        <v>13</v>
      </c>
      <c r="N18" s="65">
        <f>VLOOKUP($A18,'Return Data'!$B$7:$R$2292,10,0)</f>
        <v>3.2201</v>
      </c>
      <c r="O18" s="66">
        <f t="shared" si="5"/>
        <v>14</v>
      </c>
      <c r="P18" s="65">
        <f>VLOOKUP($A18,'Return Data'!$B$7:$R$2292,11,0)</f>
        <v>3.6198000000000001</v>
      </c>
      <c r="Q18" s="66">
        <f t="shared" si="6"/>
        <v>12</v>
      </c>
      <c r="R18" s="65">
        <f>VLOOKUP($A18,'Return Data'!$B$7:$R$2292,12,0)</f>
        <v>3.8462999999999998</v>
      </c>
      <c r="S18" s="66">
        <f t="shared" si="7"/>
        <v>15</v>
      </c>
      <c r="T18" s="65">
        <f>VLOOKUP($A18,'Return Data'!$B$7:$R$2292,13,0)</f>
        <v>3.6404000000000001</v>
      </c>
      <c r="U18" s="66">
        <f t="shared" si="8"/>
        <v>18</v>
      </c>
      <c r="V18" s="65">
        <f>VLOOKUP($A18,'Return Data'!$B$7:$R$2292,17,0)</f>
        <v>5.4394</v>
      </c>
      <c r="W18" s="66">
        <f t="shared" si="9"/>
        <v>16</v>
      </c>
      <c r="X18" s="65">
        <f>VLOOKUP($A18,'Return Data'!$B$7:$R$2292,14,0)</f>
        <v>6.5998000000000001</v>
      </c>
      <c r="Y18" s="66">
        <f t="shared" si="10"/>
        <v>9</v>
      </c>
      <c r="Z18" s="65">
        <f>VLOOKUP($A18,'Return Data'!$B$7:$R$2292,16,0)</f>
        <v>7.407</v>
      </c>
      <c r="AA18" s="67">
        <f t="shared" si="11"/>
        <v>14</v>
      </c>
    </row>
    <row r="19" spans="1:27" x14ac:dyDescent="0.3">
      <c r="A19" s="63" t="s">
        <v>1038</v>
      </c>
      <c r="B19" s="64">
        <f>VLOOKUP($A19,'Return Data'!$B$7:$R$2292,3,0)</f>
        <v>44494</v>
      </c>
      <c r="C19" s="65">
        <f>VLOOKUP($A19,'Return Data'!$B$7:$R$2292,4,0)</f>
        <v>3027.8172</v>
      </c>
      <c r="D19" s="65">
        <f>VLOOKUP($A19,'Return Data'!$B$7:$R$2292,5,0)</f>
        <v>1.1674</v>
      </c>
      <c r="E19" s="66">
        <f t="shared" si="0"/>
        <v>17</v>
      </c>
      <c r="F19" s="65">
        <f>VLOOKUP($A19,'Return Data'!$B$7:$R$2292,6,0)</f>
        <v>1.1674</v>
      </c>
      <c r="G19" s="66">
        <f t="shared" si="1"/>
        <v>17</v>
      </c>
      <c r="H19" s="65">
        <f>VLOOKUP($A19,'Return Data'!$B$7:$R$2292,7,0)</f>
        <v>1.4782</v>
      </c>
      <c r="I19" s="66">
        <f t="shared" si="2"/>
        <v>17</v>
      </c>
      <c r="J19" s="65">
        <f>VLOOKUP($A19,'Return Data'!$B$7:$R$2292,8,0)</f>
        <v>2.7185000000000001</v>
      </c>
      <c r="K19" s="66">
        <f t="shared" si="3"/>
        <v>17</v>
      </c>
      <c r="L19" s="65">
        <f>VLOOKUP($A19,'Return Data'!$B$7:$R$2292,9,0)</f>
        <v>2.3713000000000002</v>
      </c>
      <c r="M19" s="66">
        <f t="shared" si="4"/>
        <v>14</v>
      </c>
      <c r="N19" s="65">
        <f>VLOOKUP($A19,'Return Data'!$B$7:$R$2292,10,0)</f>
        <v>3.0594999999999999</v>
      </c>
      <c r="O19" s="66">
        <f t="shared" si="5"/>
        <v>17</v>
      </c>
      <c r="P19" s="65">
        <f>VLOOKUP($A19,'Return Data'!$B$7:$R$2292,11,0)</f>
        <v>3.5478000000000001</v>
      </c>
      <c r="Q19" s="66">
        <f t="shared" si="6"/>
        <v>15</v>
      </c>
      <c r="R19" s="65">
        <f>VLOOKUP($A19,'Return Data'!$B$7:$R$2292,12,0)</f>
        <v>3.8782999999999999</v>
      </c>
      <c r="S19" s="66">
        <f t="shared" si="7"/>
        <v>13</v>
      </c>
      <c r="T19" s="65">
        <f>VLOOKUP($A19,'Return Data'!$B$7:$R$2292,13,0)</f>
        <v>3.6423000000000001</v>
      </c>
      <c r="U19" s="66">
        <f t="shared" si="8"/>
        <v>17</v>
      </c>
      <c r="V19" s="65">
        <f>VLOOKUP($A19,'Return Data'!$B$7:$R$2292,17,0)</f>
        <v>5.5617000000000001</v>
      </c>
      <c r="W19" s="66">
        <f t="shared" si="9"/>
        <v>14</v>
      </c>
      <c r="X19" s="65">
        <f>VLOOKUP($A19,'Return Data'!$B$7:$R$2292,14,0)</f>
        <v>6.8815999999999997</v>
      </c>
      <c r="Y19" s="66">
        <f t="shared" si="10"/>
        <v>5</v>
      </c>
      <c r="Z19" s="65">
        <f>VLOOKUP($A19,'Return Data'!$B$7:$R$2292,16,0)</f>
        <v>7.7831999999999999</v>
      </c>
      <c r="AA19" s="67">
        <f t="shared" si="11"/>
        <v>6</v>
      </c>
    </row>
    <row r="20" spans="1:27" x14ac:dyDescent="0.3">
      <c r="A20" s="63" t="s">
        <v>1040</v>
      </c>
      <c r="B20" s="64">
        <f>VLOOKUP($A20,'Return Data'!$B$7:$R$2292,3,0)</f>
        <v>44494</v>
      </c>
      <c r="C20" s="65">
        <f>VLOOKUP($A20,'Return Data'!$B$7:$R$2292,4,0)</f>
        <v>29.755099999999999</v>
      </c>
      <c r="D20" s="65">
        <f>VLOOKUP($A20,'Return Data'!$B$7:$R$2292,5,0)</f>
        <v>0.36799999999999999</v>
      </c>
      <c r="E20" s="66">
        <f t="shared" si="0"/>
        <v>23</v>
      </c>
      <c r="F20" s="65">
        <f>VLOOKUP($A20,'Return Data'!$B$7:$R$2292,6,0)</f>
        <v>0.36799999999999999</v>
      </c>
      <c r="G20" s="66">
        <f t="shared" si="1"/>
        <v>23</v>
      </c>
      <c r="H20" s="65">
        <f>VLOOKUP($A20,'Return Data'!$B$7:$R$2292,7,0)</f>
        <v>1.5952</v>
      </c>
      <c r="I20" s="66">
        <f t="shared" si="2"/>
        <v>13</v>
      </c>
      <c r="J20" s="65">
        <f>VLOOKUP($A20,'Return Data'!$B$7:$R$2292,8,0)</f>
        <v>3.448</v>
      </c>
      <c r="K20" s="66">
        <f t="shared" si="3"/>
        <v>7</v>
      </c>
      <c r="L20" s="65">
        <f>VLOOKUP($A20,'Return Data'!$B$7:$R$2292,9,0)</f>
        <v>2.0373999999999999</v>
      </c>
      <c r="M20" s="66">
        <f t="shared" si="4"/>
        <v>22</v>
      </c>
      <c r="N20" s="65">
        <f>VLOOKUP($A20,'Return Data'!$B$7:$R$2292,10,0)</f>
        <v>2.8672</v>
      </c>
      <c r="O20" s="66">
        <f t="shared" si="5"/>
        <v>22</v>
      </c>
      <c r="P20" s="65">
        <f>VLOOKUP($A20,'Return Data'!$B$7:$R$2292,11,0)</f>
        <v>3.2945000000000002</v>
      </c>
      <c r="Q20" s="66">
        <f t="shared" si="6"/>
        <v>21</v>
      </c>
      <c r="R20" s="65">
        <f>VLOOKUP($A20,'Return Data'!$B$7:$R$2292,12,0)</f>
        <v>3.3329</v>
      </c>
      <c r="S20" s="66">
        <f t="shared" si="7"/>
        <v>25</v>
      </c>
      <c r="T20" s="65">
        <f>VLOOKUP($A20,'Return Data'!$B$7:$R$2292,13,0)</f>
        <v>3.1987999999999999</v>
      </c>
      <c r="U20" s="66">
        <f t="shared" si="8"/>
        <v>26</v>
      </c>
      <c r="V20" s="65">
        <f>VLOOKUP($A20,'Return Data'!$B$7:$R$2292,17,0)</f>
        <v>12.1099</v>
      </c>
      <c r="W20" s="66">
        <f t="shared" si="9"/>
        <v>1</v>
      </c>
      <c r="X20" s="65">
        <f>VLOOKUP($A20,'Return Data'!$B$7:$R$2292,14,0)</f>
        <v>5.1303000000000001</v>
      </c>
      <c r="Y20" s="66">
        <f t="shared" si="10"/>
        <v>18</v>
      </c>
      <c r="Z20" s="65">
        <f>VLOOKUP($A20,'Return Data'!$B$7:$R$2292,16,0)</f>
        <v>7.4947999999999997</v>
      </c>
      <c r="AA20" s="67">
        <f t="shared" si="11"/>
        <v>13</v>
      </c>
    </row>
    <row r="21" spans="1:27" x14ac:dyDescent="0.3">
      <c r="A21" s="63" t="s">
        <v>1042</v>
      </c>
      <c r="B21" s="64">
        <f>VLOOKUP($A21,'Return Data'!$B$7:$R$2292,3,0)</f>
        <v>44494</v>
      </c>
      <c r="C21" s="65">
        <f>VLOOKUP($A21,'Return Data'!$B$7:$R$2292,4,0)</f>
        <v>2693.9881</v>
      </c>
      <c r="D21" s="65">
        <f>VLOOKUP($A21,'Return Data'!$B$7:$R$2292,5,0)</f>
        <v>3.1223999999999998</v>
      </c>
      <c r="E21" s="66">
        <f t="shared" si="0"/>
        <v>6</v>
      </c>
      <c r="F21" s="65">
        <f>VLOOKUP($A21,'Return Data'!$B$7:$R$2292,6,0)</f>
        <v>3.1223999999999998</v>
      </c>
      <c r="G21" s="66">
        <f t="shared" si="1"/>
        <v>6</v>
      </c>
      <c r="H21" s="65">
        <f>VLOOKUP($A21,'Return Data'!$B$7:$R$2292,7,0)</f>
        <v>3.6335999999999999</v>
      </c>
      <c r="I21" s="66">
        <f t="shared" si="2"/>
        <v>3</v>
      </c>
      <c r="J21" s="65">
        <f>VLOOKUP($A21,'Return Data'!$B$7:$R$2292,8,0)</f>
        <v>3.4982000000000002</v>
      </c>
      <c r="K21" s="66">
        <f t="shared" si="3"/>
        <v>6</v>
      </c>
      <c r="L21" s="65">
        <f>VLOOKUP($A21,'Return Data'!$B$7:$R$2292,9,0)</f>
        <v>3.2625000000000002</v>
      </c>
      <c r="M21" s="66">
        <f t="shared" si="4"/>
        <v>7</v>
      </c>
      <c r="N21" s="65">
        <f>VLOOKUP($A21,'Return Data'!$B$7:$R$2292,10,0)</f>
        <v>4.2591000000000001</v>
      </c>
      <c r="O21" s="66">
        <f t="shared" si="5"/>
        <v>6</v>
      </c>
      <c r="P21" s="65">
        <f>VLOOKUP($A21,'Return Data'!$B$7:$R$2292,11,0)</f>
        <v>4.3505000000000003</v>
      </c>
      <c r="Q21" s="66">
        <f t="shared" si="6"/>
        <v>7</v>
      </c>
      <c r="R21" s="65">
        <f>VLOOKUP($A21,'Return Data'!$B$7:$R$2292,12,0)</f>
        <v>4.0541999999999998</v>
      </c>
      <c r="S21" s="66">
        <f t="shared" si="7"/>
        <v>11</v>
      </c>
      <c r="T21" s="65">
        <f>VLOOKUP($A21,'Return Data'!$B$7:$R$2292,13,0)</f>
        <v>3.9356</v>
      </c>
      <c r="U21" s="66">
        <f t="shared" si="8"/>
        <v>10</v>
      </c>
      <c r="V21" s="65">
        <f>VLOOKUP($A21,'Return Data'!$B$7:$R$2292,17,0)</f>
        <v>6.1355000000000004</v>
      </c>
      <c r="W21" s="66">
        <f t="shared" si="9"/>
        <v>7</v>
      </c>
      <c r="X21" s="65">
        <f>VLOOKUP($A21,'Return Data'!$B$7:$R$2292,14,0)</f>
        <v>6.9888000000000003</v>
      </c>
      <c r="Y21" s="66">
        <f t="shared" si="10"/>
        <v>3</v>
      </c>
      <c r="Z21" s="65">
        <f>VLOOKUP($A21,'Return Data'!$B$7:$R$2292,16,0)</f>
        <v>7.5321999999999996</v>
      </c>
      <c r="AA21" s="67">
        <f t="shared" si="11"/>
        <v>10</v>
      </c>
    </row>
    <row r="22" spans="1:27" x14ac:dyDescent="0.3">
      <c r="A22" s="63" t="s">
        <v>1045</v>
      </c>
      <c r="B22" s="64">
        <f>VLOOKUP($A22,'Return Data'!$B$7:$R$2292,3,0)</f>
        <v>44494</v>
      </c>
      <c r="C22" s="65">
        <f>VLOOKUP($A22,'Return Data'!$B$7:$R$2292,4,0)</f>
        <v>22.638200000000001</v>
      </c>
      <c r="D22" s="65">
        <f>VLOOKUP($A22,'Return Data'!$B$7:$R$2292,5,0)</f>
        <v>0.59119999999999995</v>
      </c>
      <c r="E22" s="66">
        <f t="shared" si="0"/>
        <v>21</v>
      </c>
      <c r="F22" s="65">
        <f>VLOOKUP($A22,'Return Data'!$B$7:$R$2292,6,0)</f>
        <v>0.59119999999999995</v>
      </c>
      <c r="G22" s="66">
        <f t="shared" si="1"/>
        <v>21</v>
      </c>
      <c r="H22" s="65">
        <f>VLOOKUP($A22,'Return Data'!$B$7:$R$2292,7,0)</f>
        <v>0.96760000000000002</v>
      </c>
      <c r="I22" s="66">
        <f t="shared" si="2"/>
        <v>22</v>
      </c>
      <c r="J22" s="65">
        <f>VLOOKUP($A22,'Return Data'!$B$7:$R$2292,8,0)</f>
        <v>2.6053000000000002</v>
      </c>
      <c r="K22" s="66">
        <f t="shared" si="3"/>
        <v>18</v>
      </c>
      <c r="L22" s="65">
        <f>VLOOKUP($A22,'Return Data'!$B$7:$R$2292,9,0)</f>
        <v>2.3399000000000001</v>
      </c>
      <c r="M22" s="66">
        <f t="shared" si="4"/>
        <v>15</v>
      </c>
      <c r="N22" s="65">
        <f>VLOOKUP($A22,'Return Data'!$B$7:$R$2292,10,0)</f>
        <v>3.2359</v>
      </c>
      <c r="O22" s="66">
        <f t="shared" si="5"/>
        <v>13</v>
      </c>
      <c r="P22" s="65">
        <f>VLOOKUP($A22,'Return Data'!$B$7:$R$2292,11,0)</f>
        <v>3.5687000000000002</v>
      </c>
      <c r="Q22" s="66">
        <f t="shared" si="6"/>
        <v>14</v>
      </c>
      <c r="R22" s="65">
        <f>VLOOKUP($A22,'Return Data'!$B$7:$R$2292,12,0)</f>
        <v>3.8109999999999999</v>
      </c>
      <c r="S22" s="66">
        <f t="shared" si="7"/>
        <v>16</v>
      </c>
      <c r="T22" s="65">
        <f>VLOOKUP($A22,'Return Data'!$B$7:$R$2292,13,0)</f>
        <v>3.6778</v>
      </c>
      <c r="U22" s="66">
        <f t="shared" si="8"/>
        <v>14</v>
      </c>
      <c r="V22" s="65">
        <f>VLOOKUP($A22,'Return Data'!$B$7:$R$2292,17,0)</f>
        <v>5.5229999999999997</v>
      </c>
      <c r="W22" s="66">
        <f t="shared" si="9"/>
        <v>15</v>
      </c>
      <c r="X22" s="65">
        <f>VLOOKUP($A22,'Return Data'!$B$7:$R$2292,14,0)</f>
        <v>5.5495999999999999</v>
      </c>
      <c r="Y22" s="66">
        <f t="shared" si="10"/>
        <v>15</v>
      </c>
      <c r="Z22" s="65">
        <f>VLOOKUP($A22,'Return Data'!$B$7:$R$2292,16,0)</f>
        <v>7.7850000000000001</v>
      </c>
      <c r="AA22" s="67">
        <f t="shared" si="11"/>
        <v>5</v>
      </c>
    </row>
    <row r="23" spans="1:27" x14ac:dyDescent="0.3">
      <c r="A23" s="63" t="s">
        <v>1046</v>
      </c>
      <c r="B23" s="64">
        <f>VLOOKUP($A23,'Return Data'!$B$7:$R$2292,3,0)</f>
        <v>44494</v>
      </c>
      <c r="C23" s="65">
        <f>VLOOKUP($A23,'Return Data'!$B$7:$R$2292,4,0)</f>
        <v>31.967300000000002</v>
      </c>
      <c r="D23" s="65">
        <f>VLOOKUP($A23,'Return Data'!$B$7:$R$2292,5,0)</f>
        <v>1.2942</v>
      </c>
      <c r="E23" s="66">
        <f t="shared" si="0"/>
        <v>15</v>
      </c>
      <c r="F23" s="65">
        <f>VLOOKUP($A23,'Return Data'!$B$7:$R$2292,6,0)</f>
        <v>1.2942</v>
      </c>
      <c r="G23" s="66">
        <f t="shared" si="1"/>
        <v>15</v>
      </c>
      <c r="H23" s="65">
        <f>VLOOKUP($A23,'Return Data'!$B$7:$R$2292,7,0)</f>
        <v>1.3051999999999999</v>
      </c>
      <c r="I23" s="66">
        <f t="shared" si="2"/>
        <v>20</v>
      </c>
      <c r="J23" s="65">
        <f>VLOOKUP($A23,'Return Data'!$B$7:$R$2292,8,0)</f>
        <v>2.2121</v>
      </c>
      <c r="K23" s="66">
        <f t="shared" si="3"/>
        <v>23</v>
      </c>
      <c r="L23" s="65">
        <f>VLOOKUP($A23,'Return Data'!$B$7:$R$2292,9,0)</f>
        <v>2.1844999999999999</v>
      </c>
      <c r="M23" s="66">
        <f t="shared" si="4"/>
        <v>17</v>
      </c>
      <c r="N23" s="65">
        <f>VLOOKUP($A23,'Return Data'!$B$7:$R$2292,10,0)</f>
        <v>2.9767000000000001</v>
      </c>
      <c r="O23" s="66">
        <f t="shared" si="5"/>
        <v>20</v>
      </c>
      <c r="P23" s="65">
        <f>VLOOKUP($A23,'Return Data'!$B$7:$R$2292,11,0)</f>
        <v>3.3580999999999999</v>
      </c>
      <c r="Q23" s="66">
        <f t="shared" si="6"/>
        <v>20</v>
      </c>
      <c r="R23" s="65">
        <f>VLOOKUP($A23,'Return Data'!$B$7:$R$2292,12,0)</f>
        <v>3.3271999999999999</v>
      </c>
      <c r="S23" s="66">
        <f t="shared" si="7"/>
        <v>26</v>
      </c>
      <c r="T23" s="65">
        <f>VLOOKUP($A23,'Return Data'!$B$7:$R$2292,13,0)</f>
        <v>3.9062000000000001</v>
      </c>
      <c r="U23" s="66">
        <f t="shared" si="8"/>
        <v>11</v>
      </c>
      <c r="V23" s="65">
        <f>VLOOKUP($A23,'Return Data'!$B$7:$R$2292,17,0)</f>
        <v>5.6444999999999999</v>
      </c>
      <c r="W23" s="66">
        <f t="shared" si="9"/>
        <v>12</v>
      </c>
      <c r="X23" s="65">
        <f>VLOOKUP($A23,'Return Data'!$B$7:$R$2292,14,0)</f>
        <v>5.1188000000000002</v>
      </c>
      <c r="Y23" s="66">
        <f t="shared" si="10"/>
        <v>19</v>
      </c>
      <c r="Z23" s="65">
        <f>VLOOKUP($A23,'Return Data'!$B$7:$R$2292,16,0)</f>
        <v>6.5175999999999998</v>
      </c>
      <c r="AA23" s="67">
        <f t="shared" si="11"/>
        <v>20</v>
      </c>
    </row>
    <row r="24" spans="1:27" x14ac:dyDescent="0.3">
      <c r="A24" s="63" t="s">
        <v>1049</v>
      </c>
      <c r="B24" s="64">
        <f>VLOOKUP($A24,'Return Data'!$B$7:$R$2292,3,0)</f>
        <v>44494</v>
      </c>
      <c r="C24" s="65">
        <f>VLOOKUP($A24,'Return Data'!$B$7:$R$2292,4,0)</f>
        <v>1321.0356999999999</v>
      </c>
      <c r="D24" s="65">
        <f>VLOOKUP($A24,'Return Data'!$B$7:$R$2292,5,0)</f>
        <v>1.1311</v>
      </c>
      <c r="E24" s="66">
        <f t="shared" si="0"/>
        <v>18</v>
      </c>
      <c r="F24" s="65">
        <f>VLOOKUP($A24,'Return Data'!$B$7:$R$2292,6,0)</f>
        <v>1.1311</v>
      </c>
      <c r="G24" s="66">
        <f t="shared" si="1"/>
        <v>18</v>
      </c>
      <c r="H24" s="65">
        <f>VLOOKUP($A24,'Return Data'!$B$7:$R$2292,7,0)</f>
        <v>0.84960000000000002</v>
      </c>
      <c r="I24" s="66">
        <f t="shared" si="2"/>
        <v>24</v>
      </c>
      <c r="J24" s="65">
        <f>VLOOKUP($A24,'Return Data'!$B$7:$R$2292,8,0)</f>
        <v>2.2160000000000002</v>
      </c>
      <c r="K24" s="66">
        <f t="shared" si="3"/>
        <v>22</v>
      </c>
      <c r="L24" s="65">
        <f>VLOOKUP($A24,'Return Data'!$B$7:$R$2292,9,0)</f>
        <v>1.8842000000000001</v>
      </c>
      <c r="M24" s="66">
        <f t="shared" si="4"/>
        <v>24</v>
      </c>
      <c r="N24" s="65">
        <f>VLOOKUP($A24,'Return Data'!$B$7:$R$2292,10,0)</f>
        <v>2.9922</v>
      </c>
      <c r="O24" s="66">
        <f t="shared" si="5"/>
        <v>19</v>
      </c>
      <c r="P24" s="65">
        <f>VLOOKUP($A24,'Return Data'!$B$7:$R$2292,11,0)</f>
        <v>3.4289999999999998</v>
      </c>
      <c r="Q24" s="66">
        <f t="shared" si="6"/>
        <v>19</v>
      </c>
      <c r="R24" s="65">
        <f>VLOOKUP($A24,'Return Data'!$B$7:$R$2292,12,0)</f>
        <v>3.4660000000000002</v>
      </c>
      <c r="S24" s="66">
        <f t="shared" si="7"/>
        <v>21</v>
      </c>
      <c r="T24" s="65">
        <f>VLOOKUP($A24,'Return Data'!$B$7:$R$2292,13,0)</f>
        <v>3.3060999999999998</v>
      </c>
      <c r="U24" s="66">
        <f t="shared" si="8"/>
        <v>22</v>
      </c>
      <c r="V24" s="65">
        <f>VLOOKUP($A24,'Return Data'!$B$7:$R$2292,17,0)</f>
        <v>5.0157999999999996</v>
      </c>
      <c r="W24" s="66">
        <f t="shared" si="9"/>
        <v>19</v>
      </c>
      <c r="X24" s="65">
        <f>VLOOKUP($A24,'Return Data'!$B$7:$R$2292,14,0)</f>
        <v>6.1449999999999996</v>
      </c>
      <c r="Y24" s="66">
        <f t="shared" si="10"/>
        <v>14</v>
      </c>
      <c r="Z24" s="65">
        <f>VLOOKUP($A24,'Return Data'!$B$7:$R$2292,16,0)</f>
        <v>6.1119000000000003</v>
      </c>
      <c r="AA24" s="67">
        <f t="shared" si="11"/>
        <v>23</v>
      </c>
    </row>
    <row r="25" spans="1:27" x14ac:dyDescent="0.3">
      <c r="A25" s="63" t="s">
        <v>1051</v>
      </c>
      <c r="B25" s="64">
        <f>VLOOKUP($A25,'Return Data'!$B$7:$R$2292,3,0)</f>
        <v>44494</v>
      </c>
      <c r="C25" s="65">
        <f>VLOOKUP($A25,'Return Data'!$B$7:$R$2292,4,0)</f>
        <v>1817.107</v>
      </c>
      <c r="D25" s="65">
        <f>VLOOKUP($A25,'Return Data'!$B$7:$R$2292,5,0)</f>
        <v>0.12720000000000001</v>
      </c>
      <c r="E25" s="66">
        <f t="shared" si="0"/>
        <v>24</v>
      </c>
      <c r="F25" s="65">
        <f>VLOOKUP($A25,'Return Data'!$B$7:$R$2292,6,0)</f>
        <v>0.12720000000000001</v>
      </c>
      <c r="G25" s="66">
        <f t="shared" si="1"/>
        <v>24</v>
      </c>
      <c r="H25" s="65">
        <f>VLOOKUP($A25,'Return Data'!$B$7:$R$2292,7,0)</f>
        <v>0.89029999999999998</v>
      </c>
      <c r="I25" s="66">
        <f t="shared" si="2"/>
        <v>23</v>
      </c>
      <c r="J25" s="65">
        <f>VLOOKUP($A25,'Return Data'!$B$7:$R$2292,8,0)</f>
        <v>2.1189</v>
      </c>
      <c r="K25" s="66">
        <f t="shared" si="3"/>
        <v>25</v>
      </c>
      <c r="L25" s="65">
        <f>VLOOKUP($A25,'Return Data'!$B$7:$R$2292,9,0)</f>
        <v>1.9718</v>
      </c>
      <c r="M25" s="66">
        <f t="shared" si="4"/>
        <v>23</v>
      </c>
      <c r="N25" s="65">
        <f>VLOOKUP($A25,'Return Data'!$B$7:$R$2292,10,0)</f>
        <v>2.8332000000000002</v>
      </c>
      <c r="O25" s="66">
        <f t="shared" si="5"/>
        <v>23</v>
      </c>
      <c r="P25" s="65">
        <f>VLOOKUP($A25,'Return Data'!$B$7:$R$2292,11,0)</f>
        <v>3.2745000000000002</v>
      </c>
      <c r="Q25" s="66">
        <f t="shared" si="6"/>
        <v>22</v>
      </c>
      <c r="R25" s="65">
        <f>VLOOKUP($A25,'Return Data'!$B$7:$R$2292,12,0)</f>
        <v>3.3759000000000001</v>
      </c>
      <c r="S25" s="66">
        <f t="shared" si="7"/>
        <v>23</v>
      </c>
      <c r="T25" s="65">
        <f>VLOOKUP($A25,'Return Data'!$B$7:$R$2292,13,0)</f>
        <v>3.2959000000000001</v>
      </c>
      <c r="U25" s="66">
        <f t="shared" si="8"/>
        <v>23</v>
      </c>
      <c r="V25" s="65">
        <f>VLOOKUP($A25,'Return Data'!$B$7:$R$2292,17,0)</f>
        <v>4.8574000000000002</v>
      </c>
      <c r="W25" s="66">
        <f t="shared" si="9"/>
        <v>21</v>
      </c>
      <c r="X25" s="65">
        <f>VLOOKUP($A25,'Return Data'!$B$7:$R$2292,14,0)</f>
        <v>5.5442999999999998</v>
      </c>
      <c r="Y25" s="66">
        <f t="shared" si="10"/>
        <v>16</v>
      </c>
      <c r="Z25" s="65">
        <f>VLOOKUP($A25,'Return Data'!$B$7:$R$2292,16,0)</f>
        <v>4.4728000000000003</v>
      </c>
      <c r="AA25" s="67">
        <f t="shared" si="11"/>
        <v>24</v>
      </c>
    </row>
    <row r="26" spans="1:27" x14ac:dyDescent="0.3">
      <c r="A26" s="63" t="s">
        <v>1052</v>
      </c>
      <c r="B26" s="64">
        <f>VLOOKUP($A26,'Return Data'!$B$7:$R$2292,3,0)</f>
        <v>44494</v>
      </c>
      <c r="C26" s="65">
        <f>VLOOKUP($A26,'Return Data'!$B$7:$R$2292,4,0)</f>
        <v>2998.2919999999999</v>
      </c>
      <c r="D26" s="65">
        <f>VLOOKUP($A26,'Return Data'!$B$7:$R$2292,5,0)</f>
        <v>2.0703</v>
      </c>
      <c r="E26" s="66">
        <f t="shared" si="0"/>
        <v>11</v>
      </c>
      <c r="F26" s="65">
        <f>VLOOKUP($A26,'Return Data'!$B$7:$R$2292,6,0)</f>
        <v>2.0703</v>
      </c>
      <c r="G26" s="66">
        <f t="shared" si="1"/>
        <v>11</v>
      </c>
      <c r="H26" s="65">
        <f>VLOOKUP($A26,'Return Data'!$B$7:$R$2292,7,0)</f>
        <v>1.8515999999999999</v>
      </c>
      <c r="I26" s="66">
        <f t="shared" si="2"/>
        <v>10</v>
      </c>
      <c r="J26" s="65">
        <f>VLOOKUP($A26,'Return Data'!$B$7:$R$2292,8,0)</f>
        <v>3.2281</v>
      </c>
      <c r="K26" s="66">
        <f t="shared" si="3"/>
        <v>8</v>
      </c>
      <c r="L26" s="65">
        <f>VLOOKUP($A26,'Return Data'!$B$7:$R$2292,9,0)</f>
        <v>2.7803</v>
      </c>
      <c r="M26" s="66">
        <f t="shared" si="4"/>
        <v>9</v>
      </c>
      <c r="N26" s="65">
        <f>VLOOKUP($A26,'Return Data'!$B$7:$R$2292,10,0)</f>
        <v>3.6867999999999999</v>
      </c>
      <c r="O26" s="66">
        <f t="shared" si="5"/>
        <v>8</v>
      </c>
      <c r="P26" s="65">
        <f>VLOOKUP($A26,'Return Data'!$B$7:$R$2292,11,0)</f>
        <v>4.3103999999999996</v>
      </c>
      <c r="Q26" s="66">
        <f t="shared" si="6"/>
        <v>8</v>
      </c>
      <c r="R26" s="65">
        <f>VLOOKUP($A26,'Return Data'!$B$7:$R$2292,12,0)</f>
        <v>4.5548999999999999</v>
      </c>
      <c r="S26" s="66">
        <f t="shared" si="7"/>
        <v>6</v>
      </c>
      <c r="T26" s="65">
        <f>VLOOKUP($A26,'Return Data'!$B$7:$R$2292,13,0)</f>
        <v>4.4903000000000004</v>
      </c>
      <c r="U26" s="66">
        <f t="shared" si="8"/>
        <v>8</v>
      </c>
      <c r="V26" s="65">
        <f>VLOOKUP($A26,'Return Data'!$B$7:$R$2292,17,0)</f>
        <v>6.0355999999999996</v>
      </c>
      <c r="W26" s="66">
        <f t="shared" si="9"/>
        <v>8</v>
      </c>
      <c r="X26" s="65">
        <f>VLOOKUP($A26,'Return Data'!$B$7:$R$2292,14,0)</f>
        <v>6.5125000000000002</v>
      </c>
      <c r="Y26" s="66">
        <f t="shared" si="10"/>
        <v>10</v>
      </c>
      <c r="Z26" s="65">
        <f>VLOOKUP($A26,'Return Data'!$B$7:$R$2292,16,0)</f>
        <v>7.8048000000000002</v>
      </c>
      <c r="AA26" s="67">
        <f t="shared" si="11"/>
        <v>4</v>
      </c>
    </row>
    <row r="27" spans="1:27" x14ac:dyDescent="0.3">
      <c r="A27" s="63" t="s">
        <v>1054</v>
      </c>
      <c r="B27" s="64">
        <f>VLOOKUP($A27,'Return Data'!$B$7:$R$2292,3,0)</f>
        <v>44494</v>
      </c>
      <c r="C27" s="65">
        <f>VLOOKUP($A27,'Return Data'!$B$7:$R$2292,4,0)</f>
        <v>23.768799999999999</v>
      </c>
      <c r="D27" s="65">
        <f>VLOOKUP($A27,'Return Data'!$B$7:$R$2292,5,0)</f>
        <v>0</v>
      </c>
      <c r="E27" s="66">
        <f t="shared" si="0"/>
        <v>25</v>
      </c>
      <c r="F27" s="65">
        <f>VLOOKUP($A27,'Return Data'!$B$7:$R$2292,6,0)</f>
        <v>0</v>
      </c>
      <c r="G27" s="66">
        <f t="shared" si="1"/>
        <v>25</v>
      </c>
      <c r="H27" s="65">
        <f>VLOOKUP($A27,'Return Data'!$B$7:$R$2292,7,0)</f>
        <v>0.746</v>
      </c>
      <c r="I27" s="66">
        <f t="shared" si="2"/>
        <v>25</v>
      </c>
      <c r="J27" s="65">
        <f>VLOOKUP($A27,'Return Data'!$B$7:$R$2292,8,0)</f>
        <v>2.7450999999999999</v>
      </c>
      <c r="K27" s="66">
        <f t="shared" si="3"/>
        <v>16</v>
      </c>
      <c r="L27" s="65">
        <f>VLOOKUP($A27,'Return Data'!$B$7:$R$2292,9,0)</f>
        <v>2.0693000000000001</v>
      </c>
      <c r="M27" s="66">
        <f t="shared" si="4"/>
        <v>20</v>
      </c>
      <c r="N27" s="65">
        <f>VLOOKUP($A27,'Return Data'!$B$7:$R$2292,10,0)</f>
        <v>2.6150000000000002</v>
      </c>
      <c r="O27" s="66">
        <f t="shared" si="5"/>
        <v>26</v>
      </c>
      <c r="P27" s="65">
        <f>VLOOKUP($A27,'Return Data'!$B$7:$R$2292,11,0)</f>
        <v>3.1549</v>
      </c>
      <c r="Q27" s="66">
        <f t="shared" si="6"/>
        <v>25</v>
      </c>
      <c r="R27" s="65">
        <f>VLOOKUP($A27,'Return Data'!$B$7:$R$2292,12,0)</f>
        <v>3.4878999999999998</v>
      </c>
      <c r="S27" s="66">
        <f t="shared" si="7"/>
        <v>20</v>
      </c>
      <c r="T27" s="65">
        <f>VLOOKUP($A27,'Return Data'!$B$7:$R$2292,13,0)</f>
        <v>3.5451999999999999</v>
      </c>
      <c r="U27" s="66">
        <f t="shared" si="8"/>
        <v>19</v>
      </c>
      <c r="V27" s="65">
        <f>VLOOKUP($A27,'Return Data'!$B$7:$R$2292,17,0)</f>
        <v>3.1301000000000001</v>
      </c>
      <c r="W27" s="66">
        <f t="shared" si="9"/>
        <v>24</v>
      </c>
      <c r="X27" s="65">
        <f>VLOOKUP($A27,'Return Data'!$B$7:$R$2292,14,0)</f>
        <v>-1.0980000000000001</v>
      </c>
      <c r="Y27" s="66">
        <f t="shared" si="10"/>
        <v>24</v>
      </c>
      <c r="Z27" s="65">
        <f>VLOOKUP($A27,'Return Data'!$B$7:$R$2292,16,0)</f>
        <v>6.2176</v>
      </c>
      <c r="AA27" s="67">
        <f t="shared" si="11"/>
        <v>21</v>
      </c>
    </row>
    <row r="28" spans="1:27" x14ac:dyDescent="0.3">
      <c r="A28" s="63" t="s">
        <v>1056</v>
      </c>
      <c r="B28" s="64">
        <f>VLOOKUP($A28,'Return Data'!$B$7:$R$2292,3,0)</f>
        <v>44494</v>
      </c>
      <c r="C28" s="65">
        <f>VLOOKUP($A28,'Return Data'!$B$7:$R$2292,4,0)</f>
        <v>2786.5861</v>
      </c>
      <c r="D28" s="65">
        <f>VLOOKUP($A28,'Return Data'!$B$7:$R$2292,5,0)</f>
        <v>2.8653</v>
      </c>
      <c r="E28" s="66">
        <f t="shared" si="0"/>
        <v>8</v>
      </c>
      <c r="F28" s="65">
        <f>VLOOKUP($A28,'Return Data'!$B$7:$R$2292,6,0)</f>
        <v>2.8653</v>
      </c>
      <c r="G28" s="66">
        <f t="shared" si="1"/>
        <v>8</v>
      </c>
      <c r="H28" s="65">
        <f>VLOOKUP($A28,'Return Data'!$B$7:$R$2292,7,0)</f>
        <v>1.4218</v>
      </c>
      <c r="I28" s="66">
        <f t="shared" si="2"/>
        <v>18</v>
      </c>
      <c r="J28" s="65">
        <f>VLOOKUP($A28,'Return Data'!$B$7:$R$2292,8,0)</f>
        <v>2.1360000000000001</v>
      </c>
      <c r="K28" s="66">
        <f t="shared" si="3"/>
        <v>24</v>
      </c>
      <c r="L28" s="65">
        <f>VLOOKUP($A28,'Return Data'!$B$7:$R$2292,9,0)</f>
        <v>2.0489000000000002</v>
      </c>
      <c r="M28" s="66">
        <f t="shared" si="4"/>
        <v>21</v>
      </c>
      <c r="N28" s="65">
        <f>VLOOKUP($A28,'Return Data'!$B$7:$R$2292,10,0)</f>
        <v>3.0314000000000001</v>
      </c>
      <c r="O28" s="66">
        <f t="shared" si="5"/>
        <v>18</v>
      </c>
      <c r="P28" s="65">
        <f>VLOOKUP($A28,'Return Data'!$B$7:$R$2292,11,0)</f>
        <v>3.4584000000000001</v>
      </c>
      <c r="Q28" s="66">
        <f t="shared" si="6"/>
        <v>18</v>
      </c>
      <c r="R28" s="65">
        <f>VLOOKUP($A28,'Return Data'!$B$7:$R$2292,12,0)</f>
        <v>3.6644999999999999</v>
      </c>
      <c r="S28" s="66">
        <f t="shared" si="7"/>
        <v>18</v>
      </c>
      <c r="T28" s="65">
        <f>VLOOKUP($A28,'Return Data'!$B$7:$R$2292,13,0)</f>
        <v>3.4904000000000002</v>
      </c>
      <c r="U28" s="66">
        <f t="shared" si="8"/>
        <v>20</v>
      </c>
      <c r="V28" s="65">
        <f>VLOOKUP($A28,'Return Data'!$B$7:$R$2292,17,0)</f>
        <v>4.4635999999999996</v>
      </c>
      <c r="W28" s="66">
        <f t="shared" si="9"/>
        <v>22</v>
      </c>
      <c r="X28" s="65">
        <f>VLOOKUP($A28,'Return Data'!$B$7:$R$2292,14,0)</f>
        <v>-0.66439999999999999</v>
      </c>
      <c r="Y28" s="66">
        <f t="shared" si="10"/>
        <v>23</v>
      </c>
      <c r="Z28" s="65">
        <f>VLOOKUP($A28,'Return Data'!$B$7:$R$2292,16,0)</f>
        <v>6.1677</v>
      </c>
      <c r="AA28" s="67">
        <f t="shared" si="11"/>
        <v>22</v>
      </c>
    </row>
    <row r="29" spans="1:27" x14ac:dyDescent="0.3">
      <c r="A29" s="63" t="s">
        <v>1058</v>
      </c>
      <c r="B29" s="64">
        <f>VLOOKUP($A29,'Return Data'!$B$7:$R$2292,3,0)</f>
        <v>44494</v>
      </c>
      <c r="C29" s="65">
        <f>VLOOKUP($A29,'Return Data'!$B$7:$R$2292,4,0)</f>
        <v>2806.6581999999999</v>
      </c>
      <c r="D29" s="65">
        <f>VLOOKUP($A29,'Return Data'!$B$7:$R$2292,5,0)</f>
        <v>0.4088</v>
      </c>
      <c r="E29" s="66">
        <f t="shared" si="0"/>
        <v>22</v>
      </c>
      <c r="F29" s="65">
        <f>VLOOKUP($A29,'Return Data'!$B$7:$R$2292,6,0)</f>
        <v>0.4088</v>
      </c>
      <c r="G29" s="66">
        <f t="shared" si="1"/>
        <v>22</v>
      </c>
      <c r="H29" s="65">
        <f>VLOOKUP($A29,'Return Data'!$B$7:$R$2292,7,0)</f>
        <v>1.5707</v>
      </c>
      <c r="I29" s="66">
        <f t="shared" si="2"/>
        <v>15</v>
      </c>
      <c r="J29" s="65">
        <f>VLOOKUP($A29,'Return Data'!$B$7:$R$2292,8,0)</f>
        <v>2.1025999999999998</v>
      </c>
      <c r="K29" s="66">
        <f t="shared" si="3"/>
        <v>26</v>
      </c>
      <c r="L29" s="65">
        <f>VLOOKUP($A29,'Return Data'!$B$7:$R$2292,9,0)</f>
        <v>2.5735999999999999</v>
      </c>
      <c r="M29" s="66">
        <f t="shared" si="4"/>
        <v>12</v>
      </c>
      <c r="N29" s="65">
        <f>VLOOKUP($A29,'Return Data'!$B$7:$R$2292,10,0)</f>
        <v>3.2568999999999999</v>
      </c>
      <c r="O29" s="66">
        <f t="shared" si="5"/>
        <v>12</v>
      </c>
      <c r="P29" s="65">
        <f>VLOOKUP($A29,'Return Data'!$B$7:$R$2292,11,0)</f>
        <v>3.5255999999999998</v>
      </c>
      <c r="Q29" s="66">
        <f t="shared" si="6"/>
        <v>17</v>
      </c>
      <c r="R29" s="65">
        <f>VLOOKUP($A29,'Return Data'!$B$7:$R$2292,12,0)</f>
        <v>3.4420999999999999</v>
      </c>
      <c r="S29" s="66">
        <f t="shared" si="7"/>
        <v>22</v>
      </c>
      <c r="T29" s="65">
        <f>VLOOKUP($A29,'Return Data'!$B$7:$R$2292,13,0)</f>
        <v>3.4087000000000001</v>
      </c>
      <c r="U29" s="66">
        <f t="shared" si="8"/>
        <v>21</v>
      </c>
      <c r="V29" s="65">
        <f>VLOOKUP($A29,'Return Data'!$B$7:$R$2292,17,0)</f>
        <v>5.2424999999999997</v>
      </c>
      <c r="W29" s="66">
        <f t="shared" si="9"/>
        <v>18</v>
      </c>
      <c r="X29" s="65">
        <f>VLOOKUP($A29,'Return Data'!$B$7:$R$2292,14,0)</f>
        <v>6.4424999999999999</v>
      </c>
      <c r="Y29" s="66">
        <f t="shared" si="10"/>
        <v>11</v>
      </c>
      <c r="Z29" s="65">
        <f>VLOOKUP($A29,'Return Data'!$B$7:$R$2292,16,0)</f>
        <v>7.5050999999999997</v>
      </c>
      <c r="AA29" s="67">
        <f t="shared" si="11"/>
        <v>12</v>
      </c>
    </row>
    <row r="30" spans="1:27" x14ac:dyDescent="0.3">
      <c r="A30" s="63" t="s">
        <v>1061</v>
      </c>
      <c r="B30" s="64">
        <f>VLOOKUP($A30,'Return Data'!$B$7:$R$2292,3,0)</f>
        <v>44494</v>
      </c>
      <c r="C30" s="65">
        <f>VLOOKUP($A30,'Return Data'!$B$7:$R$2292,4,0)</f>
        <v>28.69</v>
      </c>
      <c r="D30" s="65">
        <f>VLOOKUP($A30,'Return Data'!$B$7:$R$2292,5,0)</f>
        <v>3.0116999999999998</v>
      </c>
      <c r="E30" s="66">
        <f t="shared" si="0"/>
        <v>7</v>
      </c>
      <c r="F30" s="65">
        <f>VLOOKUP($A30,'Return Data'!$B$7:$R$2292,6,0)</f>
        <v>3.0116999999999998</v>
      </c>
      <c r="G30" s="66">
        <f t="shared" si="1"/>
        <v>7</v>
      </c>
      <c r="H30" s="65">
        <f>VLOOKUP($A30,'Return Data'!$B$7:$R$2292,7,0)</f>
        <v>1.6726000000000001</v>
      </c>
      <c r="I30" s="66">
        <f t="shared" si="2"/>
        <v>11</v>
      </c>
      <c r="J30" s="65">
        <f>VLOOKUP($A30,'Return Data'!$B$7:$R$2292,8,0)</f>
        <v>4.0683999999999996</v>
      </c>
      <c r="K30" s="66">
        <f t="shared" si="3"/>
        <v>4</v>
      </c>
      <c r="L30" s="65">
        <f>VLOOKUP($A30,'Return Data'!$B$7:$R$2292,9,0)</f>
        <v>50.7179</v>
      </c>
      <c r="M30" s="66">
        <f t="shared" si="4"/>
        <v>3</v>
      </c>
      <c r="N30" s="65">
        <f>VLOOKUP($A30,'Return Data'!$B$7:$R$2292,10,0)</f>
        <v>36.151400000000002</v>
      </c>
      <c r="O30" s="66">
        <f t="shared" si="5"/>
        <v>2</v>
      </c>
      <c r="P30" s="65">
        <f>VLOOKUP($A30,'Return Data'!$B$7:$R$2292,11,0)</f>
        <v>20.1768</v>
      </c>
      <c r="Q30" s="66">
        <f t="shared" si="6"/>
        <v>2</v>
      </c>
      <c r="R30" s="65">
        <f>VLOOKUP($A30,'Return Data'!$B$7:$R$2292,12,0)</f>
        <v>14.8849</v>
      </c>
      <c r="S30" s="66">
        <f t="shared" si="7"/>
        <v>3</v>
      </c>
      <c r="T30" s="65">
        <f>VLOOKUP($A30,'Return Data'!$B$7:$R$2292,13,0)</f>
        <v>11.862299999999999</v>
      </c>
      <c r="U30" s="66">
        <f t="shared" si="8"/>
        <v>3</v>
      </c>
      <c r="V30" s="65">
        <f>VLOOKUP($A30,'Return Data'!$B$7:$R$2292,17,0)</f>
        <v>9.2004999999999999</v>
      </c>
      <c r="W30" s="66">
        <f t="shared" si="9"/>
        <v>2</v>
      </c>
      <c r="X30" s="65">
        <f>VLOOKUP($A30,'Return Data'!$B$7:$R$2292,14,0)</f>
        <v>5.3532000000000002</v>
      </c>
      <c r="Y30" s="66">
        <f t="shared" si="10"/>
        <v>17</v>
      </c>
      <c r="Z30" s="65">
        <f>VLOOKUP($A30,'Return Data'!$B$7:$R$2292,16,0)</f>
        <v>7.5297999999999998</v>
      </c>
      <c r="AA30" s="67">
        <f t="shared" si="11"/>
        <v>11</v>
      </c>
    </row>
    <row r="31" spans="1:27" x14ac:dyDescent="0.3">
      <c r="A31" s="63" t="s">
        <v>1062</v>
      </c>
      <c r="B31" s="64">
        <f>VLOOKUP($A31,'Return Data'!$B$7:$R$2292,3,0)</f>
        <v>44494</v>
      </c>
      <c r="C31" s="65">
        <f>VLOOKUP($A31,'Return Data'!$B$7:$R$2292,4,0)</f>
        <v>3144.7975000000001</v>
      </c>
      <c r="D31" s="65">
        <f>VLOOKUP($A31,'Return Data'!$B$7:$R$2292,5,0)</f>
        <v>2.5226000000000002</v>
      </c>
      <c r="E31" s="66">
        <f t="shared" si="0"/>
        <v>9</v>
      </c>
      <c r="F31" s="65">
        <f>VLOOKUP($A31,'Return Data'!$B$7:$R$2292,6,0)</f>
        <v>2.5226000000000002</v>
      </c>
      <c r="G31" s="66">
        <f t="shared" si="1"/>
        <v>9</v>
      </c>
      <c r="H31" s="65">
        <f>VLOOKUP($A31,'Return Data'!$B$7:$R$2292,7,0)</f>
        <v>1.9855</v>
      </c>
      <c r="I31" s="66">
        <f t="shared" si="2"/>
        <v>9</v>
      </c>
      <c r="J31" s="65">
        <f>VLOOKUP($A31,'Return Data'!$B$7:$R$2292,8,0)</f>
        <v>2.7538999999999998</v>
      </c>
      <c r="K31" s="66">
        <f t="shared" si="3"/>
        <v>15</v>
      </c>
      <c r="L31" s="65">
        <f>VLOOKUP($A31,'Return Data'!$B$7:$R$2292,9,0)</f>
        <v>2.5973000000000002</v>
      </c>
      <c r="M31" s="66">
        <f t="shared" si="4"/>
        <v>11</v>
      </c>
      <c r="N31" s="65">
        <f>VLOOKUP($A31,'Return Data'!$B$7:$R$2292,10,0)</f>
        <v>3.3734000000000002</v>
      </c>
      <c r="O31" s="66">
        <f t="shared" si="5"/>
        <v>11</v>
      </c>
      <c r="P31" s="65">
        <f>VLOOKUP($A31,'Return Data'!$B$7:$R$2292,11,0)</f>
        <v>3.8896000000000002</v>
      </c>
      <c r="Q31" s="66">
        <f t="shared" si="6"/>
        <v>11</v>
      </c>
      <c r="R31" s="65">
        <f>VLOOKUP($A31,'Return Data'!$B$7:$R$2292,12,0)</f>
        <v>3.9967999999999999</v>
      </c>
      <c r="S31" s="66">
        <f t="shared" si="7"/>
        <v>12</v>
      </c>
      <c r="T31" s="65">
        <f>VLOOKUP($A31,'Return Data'!$B$7:$R$2292,13,0)</f>
        <v>3.8588</v>
      </c>
      <c r="U31" s="66">
        <f t="shared" si="8"/>
        <v>13</v>
      </c>
      <c r="V31" s="65">
        <f>VLOOKUP($A31,'Return Data'!$B$7:$R$2292,17,0)</f>
        <v>5.7752999999999997</v>
      </c>
      <c r="W31" s="66">
        <f t="shared" si="9"/>
        <v>11</v>
      </c>
      <c r="X31" s="65">
        <f>VLOOKUP($A31,'Return Data'!$B$7:$R$2292,14,0)</f>
        <v>4.7900999999999998</v>
      </c>
      <c r="Y31" s="66">
        <f t="shared" si="10"/>
        <v>20</v>
      </c>
      <c r="Z31" s="65">
        <f>VLOOKUP($A31,'Return Data'!$B$7:$R$2292,16,0)</f>
        <v>7.3544</v>
      </c>
      <c r="AA31" s="67">
        <f t="shared" si="11"/>
        <v>16</v>
      </c>
    </row>
    <row r="32" spans="1:27" x14ac:dyDescent="0.3">
      <c r="A32" s="63" t="s">
        <v>1063</v>
      </c>
      <c r="B32" s="64">
        <f>VLOOKUP($A32,'Return Data'!$B$7:$R$2292,3,0)</f>
        <v>44494</v>
      </c>
      <c r="C32" s="65">
        <f>VLOOKUP($A32,'Return Data'!$B$7:$R$2292,4,0)</f>
        <v>78.066800000000001</v>
      </c>
      <c r="D32" s="65">
        <f>VLOOKUP($A32,'Return Data'!$B$7:$R$2292,5,0)</f>
        <v>62.3932</v>
      </c>
      <c r="E32" s="66">
        <f t="shared" si="0"/>
        <v>1</v>
      </c>
      <c r="F32" s="65">
        <f>VLOOKUP($A32,'Return Data'!$B$7:$R$2292,6,0)</f>
        <v>62.3932</v>
      </c>
      <c r="G32" s="66">
        <f t="shared" si="1"/>
        <v>1</v>
      </c>
      <c r="H32" s="65">
        <f>VLOOKUP($A32,'Return Data'!$B$7:$R$2292,7,0)</f>
        <v>16.052800000000001</v>
      </c>
      <c r="I32" s="66">
        <f t="shared" si="2"/>
        <v>1</v>
      </c>
      <c r="J32" s="65">
        <f>VLOOKUP($A32,'Return Data'!$B$7:$R$2292,8,0)</f>
        <v>51.9163</v>
      </c>
      <c r="K32" s="66">
        <f t="shared" si="3"/>
        <v>1</v>
      </c>
      <c r="L32" s="65">
        <f>VLOOKUP($A32,'Return Data'!$B$7:$R$2292,9,0)</f>
        <v>1776.1</v>
      </c>
      <c r="M32" s="66">
        <f t="shared" si="4"/>
        <v>1</v>
      </c>
      <c r="N32" s="65">
        <f>VLOOKUP($A32,'Return Data'!$B$7:$R$2292,10,0)</f>
        <v>585.73509999999999</v>
      </c>
      <c r="O32" s="66">
        <f t="shared" si="5"/>
        <v>1</v>
      </c>
      <c r="P32" s="65">
        <f>VLOOKUP($A32,'Return Data'!$B$7:$R$2292,11,0)</f>
        <v>297.61200000000002</v>
      </c>
      <c r="Q32" s="66">
        <f t="shared" si="6"/>
        <v>1</v>
      </c>
      <c r="R32" s="65">
        <f>VLOOKUP($A32,'Return Data'!$B$7:$R$2292,12,0)</f>
        <v>201.67840000000001</v>
      </c>
      <c r="S32" s="66">
        <f t="shared" si="7"/>
        <v>1</v>
      </c>
      <c r="T32" s="65">
        <f>VLOOKUP($A32,'Return Data'!$B$7:$R$2292,13,0)</f>
        <v>150.0224</v>
      </c>
      <c r="U32" s="66">
        <f t="shared" si="8"/>
        <v>1</v>
      </c>
      <c r="V32" s="65"/>
      <c r="W32" s="66"/>
      <c r="X32" s="65"/>
      <c r="Y32" s="66"/>
      <c r="Z32" s="65">
        <f>VLOOKUP($A32,'Return Data'!$B$7:$R$2292,16,0)</f>
        <v>24.9754</v>
      </c>
      <c r="AA32" s="67">
        <f t="shared" si="11"/>
        <v>1</v>
      </c>
    </row>
    <row r="33" spans="1:27" x14ac:dyDescent="0.3">
      <c r="A33" s="63" t="s">
        <v>1067</v>
      </c>
      <c r="B33" s="64">
        <f>VLOOKUP($A33,'Return Data'!$B$7:$R$2292,3,0)</f>
        <v>44494</v>
      </c>
      <c r="C33" s="65">
        <f>VLOOKUP($A33,'Return Data'!$B$7:$R$2292,4,0)</f>
        <v>2812.1988000000001</v>
      </c>
      <c r="D33" s="65">
        <f>VLOOKUP($A33,'Return Data'!$B$7:$R$2292,5,0)</f>
        <v>3.3660000000000001</v>
      </c>
      <c r="E33" s="66">
        <f t="shared" si="0"/>
        <v>5</v>
      </c>
      <c r="F33" s="65">
        <f>VLOOKUP($A33,'Return Data'!$B$7:$R$2292,6,0)</f>
        <v>3.3660000000000001</v>
      </c>
      <c r="G33" s="66">
        <f t="shared" si="1"/>
        <v>5</v>
      </c>
      <c r="H33" s="65">
        <f>VLOOKUP($A33,'Return Data'!$B$7:$R$2292,7,0)</f>
        <v>2.1326000000000001</v>
      </c>
      <c r="I33" s="66">
        <f t="shared" si="2"/>
        <v>7</v>
      </c>
      <c r="J33" s="65">
        <f>VLOOKUP($A33,'Return Data'!$B$7:$R$2292,8,0)</f>
        <v>9.7073999999999998</v>
      </c>
      <c r="K33" s="66">
        <f t="shared" si="3"/>
        <v>2</v>
      </c>
      <c r="L33" s="65">
        <f>VLOOKUP($A33,'Return Data'!$B$7:$R$2292,9,0)</f>
        <v>31.687100000000001</v>
      </c>
      <c r="M33" s="66">
        <f t="shared" si="4"/>
        <v>4</v>
      </c>
      <c r="N33" s="65">
        <f>VLOOKUP($A33,'Return Data'!$B$7:$R$2292,10,0)</f>
        <v>23.417000000000002</v>
      </c>
      <c r="O33" s="66">
        <f t="shared" si="5"/>
        <v>4</v>
      </c>
      <c r="P33" s="65">
        <f>VLOOKUP($A33,'Return Data'!$B$7:$R$2292,11,0)</f>
        <v>14.2216</v>
      </c>
      <c r="Q33" s="66">
        <f t="shared" si="6"/>
        <v>4</v>
      </c>
      <c r="R33" s="65">
        <f>VLOOKUP($A33,'Return Data'!$B$7:$R$2292,12,0)</f>
        <v>11.142799999999999</v>
      </c>
      <c r="S33" s="66">
        <f t="shared" si="7"/>
        <v>4</v>
      </c>
      <c r="T33" s="65">
        <f>VLOOKUP($A33,'Return Data'!$B$7:$R$2292,13,0)</f>
        <v>9.1374999999999993</v>
      </c>
      <c r="U33" s="66">
        <f t="shared" si="8"/>
        <v>4</v>
      </c>
      <c r="V33" s="65">
        <f>VLOOKUP($A33,'Return Data'!$B$7:$R$2292,17,0)</f>
        <v>8.4323999999999995</v>
      </c>
      <c r="W33" s="66">
        <f>RANK(V33,V$8:V$33,0)</f>
        <v>3</v>
      </c>
      <c r="X33" s="65">
        <f>VLOOKUP($A33,'Return Data'!$B$7:$R$2292,14,0)</f>
        <v>4.2263000000000002</v>
      </c>
      <c r="Y33" s="66">
        <f>RANK(X33,X$8:X$33,0)</f>
        <v>21</v>
      </c>
      <c r="Z33" s="65">
        <f>VLOOKUP($A33,'Return Data'!$B$7:$R$2292,16,0)</f>
        <v>7.3818000000000001</v>
      </c>
      <c r="AA33" s="67">
        <f t="shared" si="11"/>
        <v>15</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4.5108961538461543</v>
      </c>
      <c r="E35" s="74"/>
      <c r="F35" s="75">
        <f>AVERAGE(F8:F33)</f>
        <v>4.5108961538461543</v>
      </c>
      <c r="G35" s="74"/>
      <c r="H35" s="75">
        <f>AVERAGE(H8:H33)</f>
        <v>2.4771192307692309</v>
      </c>
      <c r="I35" s="74"/>
      <c r="J35" s="75">
        <f>AVERAGE(J8:J33)</f>
        <v>5.2274884615384618</v>
      </c>
      <c r="K35" s="74"/>
      <c r="L35" s="75">
        <f>AVERAGE(L8:L33)</f>
        <v>75.761257692307694</v>
      </c>
      <c r="M35" s="74"/>
      <c r="N35" s="75">
        <f>AVERAGE(N8:N33)</f>
        <v>28.67981923076923</v>
      </c>
      <c r="O35" s="74"/>
      <c r="P35" s="75">
        <f>AVERAGE(P8:P33)</f>
        <v>16.544819230769232</v>
      </c>
      <c r="Q35" s="74"/>
      <c r="R35" s="75">
        <f>AVERAGE(R8:R33)</f>
        <v>12.565257692307693</v>
      </c>
      <c r="S35" s="74"/>
      <c r="T35" s="75">
        <f>AVERAGE(T8:T33)</f>
        <v>10.482934615384616</v>
      </c>
      <c r="U35" s="74"/>
      <c r="V35" s="75">
        <f>AVERAGE(V8:V33)</f>
        <v>5.509144</v>
      </c>
      <c r="W35" s="74"/>
      <c r="X35" s="75">
        <f>AVERAGE(X8:X33)</f>
        <v>4.8217319999999999</v>
      </c>
      <c r="Y35" s="74"/>
      <c r="Z35" s="75">
        <f>AVERAGE(Z8:Z33)</f>
        <v>7.6333153846153854</v>
      </c>
      <c r="AA35" s="76"/>
    </row>
    <row r="36" spans="1:27" x14ac:dyDescent="0.3">
      <c r="A36" s="73" t="s">
        <v>28</v>
      </c>
      <c r="B36" s="74"/>
      <c r="C36" s="74"/>
      <c r="D36" s="75">
        <f>MIN(D8:D33)</f>
        <v>-1.4000999999999999</v>
      </c>
      <c r="E36" s="74"/>
      <c r="F36" s="75">
        <f>MIN(F8:F33)</f>
        <v>-1.4000999999999999</v>
      </c>
      <c r="G36" s="74"/>
      <c r="H36" s="75">
        <f>MIN(H8:H33)</f>
        <v>0.44219999999999998</v>
      </c>
      <c r="I36" s="74"/>
      <c r="J36" s="75">
        <f>MIN(J8:J33)</f>
        <v>2.1025999999999998</v>
      </c>
      <c r="K36" s="74"/>
      <c r="L36" s="75">
        <f>MIN(L8:L33)</f>
        <v>1.0021</v>
      </c>
      <c r="M36" s="74"/>
      <c r="N36" s="75">
        <f>MIN(N8:N33)</f>
        <v>2.6150000000000002</v>
      </c>
      <c r="O36" s="74"/>
      <c r="P36" s="75">
        <f>MIN(P8:P33)</f>
        <v>3.0952999999999999</v>
      </c>
      <c r="Q36" s="74"/>
      <c r="R36" s="75">
        <f>MIN(R8:R33)</f>
        <v>3.3271999999999999</v>
      </c>
      <c r="S36" s="74"/>
      <c r="T36" s="75">
        <f>MIN(T8:T33)</f>
        <v>3.1987999999999999</v>
      </c>
      <c r="U36" s="74"/>
      <c r="V36" s="75">
        <f>MIN(V8:V33)</f>
        <v>-4.9984000000000002</v>
      </c>
      <c r="W36" s="74"/>
      <c r="X36" s="75">
        <f>MIN(X8:X33)</f>
        <v>-8.9677000000000007</v>
      </c>
      <c r="Y36" s="74"/>
      <c r="Z36" s="75">
        <f>MIN(Z8:Z33)</f>
        <v>3.3910999999999998</v>
      </c>
      <c r="AA36" s="76"/>
    </row>
    <row r="37" spans="1:27" ht="15" thickBot="1" x14ac:dyDescent="0.35">
      <c r="A37" s="77" t="s">
        <v>29</v>
      </c>
      <c r="B37" s="78"/>
      <c r="C37" s="78"/>
      <c r="D37" s="79">
        <f>MAX(D8:D33)</f>
        <v>62.3932</v>
      </c>
      <c r="E37" s="78"/>
      <c r="F37" s="79">
        <f>MAX(F8:F33)</f>
        <v>62.3932</v>
      </c>
      <c r="G37" s="78"/>
      <c r="H37" s="79">
        <f>MAX(H8:H33)</f>
        <v>16.052800000000001</v>
      </c>
      <c r="I37" s="78"/>
      <c r="J37" s="79">
        <f>MAX(J8:J33)</f>
        <v>51.9163</v>
      </c>
      <c r="K37" s="78"/>
      <c r="L37" s="79">
        <f>MAX(L8:L33)</f>
        <v>1776.1</v>
      </c>
      <c r="M37" s="78"/>
      <c r="N37" s="79">
        <f>MAX(N8:N33)</f>
        <v>585.73509999999999</v>
      </c>
      <c r="O37" s="78"/>
      <c r="P37" s="79">
        <f>MAX(P8:P33)</f>
        <v>297.61200000000002</v>
      </c>
      <c r="Q37" s="78"/>
      <c r="R37" s="79">
        <f>MAX(R8:R33)</f>
        <v>201.67840000000001</v>
      </c>
      <c r="S37" s="78"/>
      <c r="T37" s="79">
        <f>MAX(T8:T33)</f>
        <v>150.0224</v>
      </c>
      <c r="U37" s="78"/>
      <c r="V37" s="79">
        <f>MAX(V8:V33)</f>
        <v>12.1099</v>
      </c>
      <c r="W37" s="78"/>
      <c r="X37" s="79">
        <f>MAX(X8:X33)</f>
        <v>7.5359999999999996</v>
      </c>
      <c r="Y37" s="78"/>
      <c r="Z37" s="79">
        <f>MAX(Z8:Z33)</f>
        <v>24.9754</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Data'!$B$7:$R$2292,3,0)</f>
        <v>44494</v>
      </c>
      <c r="C8" s="65">
        <f>VLOOKUP($A8,'Return Data'!$B$7:$R$2292,4,0)</f>
        <v>437.24979999999999</v>
      </c>
      <c r="D8" s="65">
        <f>VLOOKUP($A8,'Return Data'!$B$7:$R$2292,5,0)</f>
        <v>2.4908999999999999</v>
      </c>
      <c r="E8" s="66">
        <f t="shared" ref="E8:E34" si="0">RANK(D8,D$8:D$34,0)</f>
        <v>13</v>
      </c>
      <c r="F8" s="65">
        <f>VLOOKUP($A8,'Return Data'!$B$7:$R$2292,6,0)</f>
        <v>2.4908999999999999</v>
      </c>
      <c r="G8" s="66">
        <f t="shared" ref="G8:G34" si="1">RANK(F8,F$8:F$34,0)</f>
        <v>13</v>
      </c>
      <c r="H8" s="65">
        <f>VLOOKUP($A8,'Return Data'!$B$7:$R$2292,7,0)</f>
        <v>2.1903999999999999</v>
      </c>
      <c r="I8" s="66">
        <f t="shared" ref="I8:I34" si="2">RANK(H8,H$8:H$34,0)</f>
        <v>16</v>
      </c>
      <c r="J8" s="65">
        <f>VLOOKUP($A8,'Return Data'!$B$7:$R$2292,8,0)</f>
        <v>3.2339000000000002</v>
      </c>
      <c r="K8" s="66">
        <f t="shared" ref="K8:K34" si="3">RANK(J8,J$8:J$34,0)</f>
        <v>7</v>
      </c>
      <c r="L8" s="65">
        <f>VLOOKUP($A8,'Return Data'!$B$7:$R$2292,9,0)</f>
        <v>3.0583</v>
      </c>
      <c r="M8" s="66">
        <f t="shared" ref="M8:M34" si="4">RANK(L8,L$8:L$34,0)</f>
        <v>15</v>
      </c>
      <c r="N8" s="65">
        <f>VLOOKUP($A8,'Return Data'!$B$7:$R$2292,10,0)</f>
        <v>3.7850999999999999</v>
      </c>
      <c r="O8" s="66">
        <f t="shared" ref="O8:O34" si="5">RANK(N8,N$8:N$34,0)</f>
        <v>8</v>
      </c>
      <c r="P8" s="65">
        <f>VLOOKUP($A8,'Return Data'!$B$7:$R$2292,11,0)</f>
        <v>4.2267999999999999</v>
      </c>
      <c r="Q8" s="66">
        <f t="shared" ref="Q8:Q34" si="6">RANK(P8,P$8:P$34,0)</f>
        <v>7</v>
      </c>
      <c r="R8" s="65">
        <f>VLOOKUP($A8,'Return Data'!$B$7:$R$2292,12,0)</f>
        <v>4.3571999999999997</v>
      </c>
      <c r="S8" s="66">
        <f t="shared" ref="S8:S34" si="7">RANK(R8,R$8:R$34,0)</f>
        <v>7</v>
      </c>
      <c r="T8" s="65">
        <f>VLOOKUP($A8,'Return Data'!$B$7:$R$2292,13,0)</f>
        <v>4.2430000000000003</v>
      </c>
      <c r="U8" s="66">
        <f t="shared" ref="U8:U34" si="8">RANK(T8,T$8:T$34,0)</f>
        <v>7</v>
      </c>
      <c r="V8" s="65">
        <f>VLOOKUP($A8,'Return Data'!$B$7:$R$2292,17,0)</f>
        <v>5.8476999999999997</v>
      </c>
      <c r="W8" s="66">
        <f t="shared" ref="W8:W15" si="9">RANK(V8,V$8:V$34,0)</f>
        <v>5</v>
      </c>
      <c r="X8" s="65">
        <f>VLOOKUP($A8,'Return Data'!$B$7:$R$2292,14,0)</f>
        <v>6.9589999999999996</v>
      </c>
      <c r="Y8" s="66">
        <f>RANK(X8,X$8:X$34,0)</f>
        <v>4</v>
      </c>
      <c r="Z8" s="65">
        <f>VLOOKUP($A8,'Return Data'!$B$7:$R$2292,16,0)</f>
        <v>8.1471999999999998</v>
      </c>
      <c r="AA8" s="67">
        <f t="shared" ref="AA8:AA34" si="10">RANK(Z8,Z$8:Z$34,0)</f>
        <v>4</v>
      </c>
    </row>
    <row r="9" spans="1:27" x14ac:dyDescent="0.3">
      <c r="A9" s="63" t="s">
        <v>1496</v>
      </c>
      <c r="B9" s="64">
        <f>VLOOKUP($A9,'Return Data'!$B$7:$R$2292,3,0)</f>
        <v>44494</v>
      </c>
      <c r="C9" s="65">
        <f>VLOOKUP($A9,'Return Data'!$B$7:$R$2292,4,0)</f>
        <v>12.244300000000001</v>
      </c>
      <c r="D9" s="65">
        <f>VLOOKUP($A9,'Return Data'!$B$7:$R$2292,5,0)</f>
        <v>1.9876</v>
      </c>
      <c r="E9" s="66">
        <f t="shared" si="0"/>
        <v>21</v>
      </c>
      <c r="F9" s="65">
        <f>VLOOKUP($A9,'Return Data'!$B$7:$R$2292,6,0)</f>
        <v>1.9876</v>
      </c>
      <c r="G9" s="66">
        <f t="shared" si="1"/>
        <v>21</v>
      </c>
      <c r="H9" s="65">
        <f>VLOOKUP($A9,'Return Data'!$B$7:$R$2292,7,0)</f>
        <v>2.258</v>
      </c>
      <c r="I9" s="66">
        <f t="shared" si="2"/>
        <v>14</v>
      </c>
      <c r="J9" s="65">
        <f>VLOOKUP($A9,'Return Data'!$B$7:$R$2292,8,0)</f>
        <v>3.0270999999999999</v>
      </c>
      <c r="K9" s="66">
        <f t="shared" si="3"/>
        <v>14</v>
      </c>
      <c r="L9" s="65">
        <f>VLOOKUP($A9,'Return Data'!$B$7:$R$2292,9,0)</f>
        <v>3.3849</v>
      </c>
      <c r="M9" s="66">
        <f t="shared" si="4"/>
        <v>8</v>
      </c>
      <c r="N9" s="65">
        <f>VLOOKUP($A9,'Return Data'!$B$7:$R$2292,10,0)</f>
        <v>3.7138</v>
      </c>
      <c r="O9" s="66">
        <f t="shared" si="5"/>
        <v>9</v>
      </c>
      <c r="P9" s="65">
        <f>VLOOKUP($A9,'Return Data'!$B$7:$R$2292,11,0)</f>
        <v>4.0536000000000003</v>
      </c>
      <c r="Q9" s="66">
        <f t="shared" si="6"/>
        <v>8</v>
      </c>
      <c r="R9" s="65">
        <f>VLOOKUP($A9,'Return Data'!$B$7:$R$2292,12,0)</f>
        <v>4.2275999999999998</v>
      </c>
      <c r="S9" s="66">
        <f t="shared" si="7"/>
        <v>8</v>
      </c>
      <c r="T9" s="65">
        <f>VLOOKUP($A9,'Return Data'!$B$7:$R$2292,13,0)</f>
        <v>4.2103999999999999</v>
      </c>
      <c r="U9" s="66">
        <f t="shared" si="8"/>
        <v>8</v>
      </c>
      <c r="V9" s="65">
        <f>VLOOKUP($A9,'Return Data'!$B$7:$R$2292,17,0)</f>
        <v>5.4124999999999996</v>
      </c>
      <c r="W9" s="66">
        <f t="shared" si="9"/>
        <v>7</v>
      </c>
      <c r="X9" s="65"/>
      <c r="Y9" s="66"/>
      <c r="Z9" s="65">
        <f>VLOOKUP($A9,'Return Data'!$B$7:$R$2292,16,0)</f>
        <v>6.6914999999999996</v>
      </c>
      <c r="AA9" s="67">
        <f t="shared" si="10"/>
        <v>17</v>
      </c>
    </row>
    <row r="10" spans="1:27" x14ac:dyDescent="0.3">
      <c r="A10" s="63" t="s">
        <v>1499</v>
      </c>
      <c r="B10" s="64">
        <f>VLOOKUP($A10,'Return Data'!$B$7:$R$2292,3,0)</f>
        <v>44494</v>
      </c>
      <c r="C10" s="65">
        <f>VLOOKUP($A10,'Return Data'!$B$7:$R$2292,4,0)</f>
        <v>1228.5526</v>
      </c>
      <c r="D10" s="65">
        <f>VLOOKUP($A10,'Return Data'!$B$7:$R$2292,5,0)</f>
        <v>2.4792999999999998</v>
      </c>
      <c r="E10" s="66">
        <f t="shared" si="0"/>
        <v>15</v>
      </c>
      <c r="F10" s="65">
        <f>VLOOKUP($A10,'Return Data'!$B$7:$R$2292,6,0)</f>
        <v>2.4792999999999998</v>
      </c>
      <c r="G10" s="66">
        <f t="shared" si="1"/>
        <v>15</v>
      </c>
      <c r="H10" s="65">
        <f>VLOOKUP($A10,'Return Data'!$B$7:$R$2292,7,0)</f>
        <v>2.1956000000000002</v>
      </c>
      <c r="I10" s="66">
        <f t="shared" si="2"/>
        <v>15</v>
      </c>
      <c r="J10" s="65">
        <f>VLOOKUP($A10,'Return Data'!$B$7:$R$2292,8,0)</f>
        <v>4.3928000000000003</v>
      </c>
      <c r="K10" s="66">
        <f t="shared" si="3"/>
        <v>3</v>
      </c>
      <c r="L10" s="65">
        <f>VLOOKUP($A10,'Return Data'!$B$7:$R$2292,9,0)</f>
        <v>3.6366999999999998</v>
      </c>
      <c r="M10" s="66">
        <f t="shared" si="4"/>
        <v>6</v>
      </c>
      <c r="N10" s="65">
        <f>VLOOKUP($A10,'Return Data'!$B$7:$R$2292,10,0)</f>
        <v>3.5583999999999998</v>
      </c>
      <c r="O10" s="66">
        <f t="shared" si="5"/>
        <v>11</v>
      </c>
      <c r="P10" s="65">
        <f>VLOOKUP($A10,'Return Data'!$B$7:$R$2292,11,0)</f>
        <v>3.8296000000000001</v>
      </c>
      <c r="Q10" s="66">
        <f t="shared" si="6"/>
        <v>11</v>
      </c>
      <c r="R10" s="65">
        <f>VLOOKUP($A10,'Return Data'!$B$7:$R$2292,12,0)</f>
        <v>4.0071000000000003</v>
      </c>
      <c r="S10" s="66">
        <f t="shared" si="7"/>
        <v>11</v>
      </c>
      <c r="T10" s="65">
        <f>VLOOKUP($A10,'Return Data'!$B$7:$R$2292,13,0)</f>
        <v>3.7909999999999999</v>
      </c>
      <c r="U10" s="66">
        <f t="shared" si="8"/>
        <v>12</v>
      </c>
      <c r="V10" s="65">
        <f>VLOOKUP($A10,'Return Data'!$B$7:$R$2292,17,0)</f>
        <v>4.7568999999999999</v>
      </c>
      <c r="W10" s="66">
        <f t="shared" si="9"/>
        <v>16</v>
      </c>
      <c r="X10" s="65"/>
      <c r="Y10" s="66"/>
      <c r="Z10" s="65">
        <f>VLOOKUP($A10,'Return Data'!$B$7:$R$2292,16,0)</f>
        <v>6.2359</v>
      </c>
      <c r="AA10" s="67">
        <f t="shared" si="10"/>
        <v>20</v>
      </c>
    </row>
    <row r="11" spans="1:27" x14ac:dyDescent="0.3">
      <c r="A11" s="63" t="s">
        <v>1500</v>
      </c>
      <c r="B11" s="64">
        <f>VLOOKUP($A11,'Return Data'!$B$7:$R$2292,3,0)</f>
        <v>44494</v>
      </c>
      <c r="C11" s="65">
        <f>VLOOKUP($A11,'Return Data'!$B$7:$R$2292,4,0)</f>
        <v>2618.7556</v>
      </c>
      <c r="D11" s="65">
        <f>VLOOKUP($A11,'Return Data'!$B$7:$R$2292,5,0)</f>
        <v>1.736</v>
      </c>
      <c r="E11" s="66">
        <f t="shared" si="0"/>
        <v>25</v>
      </c>
      <c r="F11" s="65">
        <f>VLOOKUP($A11,'Return Data'!$B$7:$R$2292,6,0)</f>
        <v>1.736</v>
      </c>
      <c r="G11" s="66">
        <f t="shared" si="1"/>
        <v>25</v>
      </c>
      <c r="H11" s="65">
        <f>VLOOKUP($A11,'Return Data'!$B$7:$R$2292,7,0)</f>
        <v>1.6149</v>
      </c>
      <c r="I11" s="66">
        <f t="shared" si="2"/>
        <v>25</v>
      </c>
      <c r="J11" s="65">
        <f>VLOOKUP($A11,'Return Data'!$B$7:$R$2292,8,0)</f>
        <v>3.0638999999999998</v>
      </c>
      <c r="K11" s="66">
        <f t="shared" si="3"/>
        <v>11</v>
      </c>
      <c r="L11" s="65">
        <f>VLOOKUP($A11,'Return Data'!$B$7:$R$2292,9,0)</f>
        <v>3.0899000000000001</v>
      </c>
      <c r="M11" s="66">
        <f t="shared" si="4"/>
        <v>13</v>
      </c>
      <c r="N11" s="65">
        <f>VLOOKUP($A11,'Return Data'!$B$7:$R$2292,10,0)</f>
        <v>3.2267000000000001</v>
      </c>
      <c r="O11" s="66">
        <f t="shared" si="5"/>
        <v>25</v>
      </c>
      <c r="P11" s="65">
        <f>VLOOKUP($A11,'Return Data'!$B$7:$R$2292,11,0)</f>
        <v>3.3327</v>
      </c>
      <c r="Q11" s="66">
        <f t="shared" si="6"/>
        <v>24</v>
      </c>
      <c r="R11" s="65">
        <f>VLOOKUP($A11,'Return Data'!$B$7:$R$2292,12,0)</f>
        <v>3.4664000000000001</v>
      </c>
      <c r="S11" s="66">
        <f t="shared" si="7"/>
        <v>23</v>
      </c>
      <c r="T11" s="65">
        <f>VLOOKUP($A11,'Return Data'!$B$7:$R$2292,13,0)</f>
        <v>3.3492000000000002</v>
      </c>
      <c r="U11" s="66">
        <f t="shared" si="8"/>
        <v>24</v>
      </c>
      <c r="V11" s="65">
        <f>VLOOKUP($A11,'Return Data'!$B$7:$R$2292,17,0)</f>
        <v>4.4901</v>
      </c>
      <c r="W11" s="66">
        <f t="shared" si="9"/>
        <v>18</v>
      </c>
      <c r="X11" s="65">
        <f>VLOOKUP($A11,'Return Data'!$B$7:$R$2292,14,0)</f>
        <v>5.7789000000000001</v>
      </c>
      <c r="Y11" s="66">
        <f>RANK(X11,X$8:X$34,0)</f>
        <v>11</v>
      </c>
      <c r="Z11" s="65">
        <f>VLOOKUP($A11,'Return Data'!$B$7:$R$2292,16,0)</f>
        <v>7.8121</v>
      </c>
      <c r="AA11" s="67">
        <f t="shared" si="10"/>
        <v>5</v>
      </c>
    </row>
    <row r="12" spans="1:27" x14ac:dyDescent="0.3">
      <c r="A12" s="63" t="s">
        <v>1502</v>
      </c>
      <c r="B12" s="64">
        <f>VLOOKUP($A12,'Return Data'!$B$7:$R$2292,3,0)</f>
        <v>44494</v>
      </c>
      <c r="C12" s="65">
        <f>VLOOKUP($A12,'Return Data'!$B$7:$R$2292,4,0)</f>
        <v>3223.0569999999998</v>
      </c>
      <c r="D12" s="65">
        <f>VLOOKUP($A12,'Return Data'!$B$7:$R$2292,5,0)</f>
        <v>2.5156999999999998</v>
      </c>
      <c r="E12" s="66">
        <f t="shared" si="0"/>
        <v>11</v>
      </c>
      <c r="F12" s="65">
        <f>VLOOKUP($A12,'Return Data'!$B$7:$R$2292,6,0)</f>
        <v>2.5156999999999998</v>
      </c>
      <c r="G12" s="66">
        <f t="shared" si="1"/>
        <v>11</v>
      </c>
      <c r="H12" s="65">
        <f>VLOOKUP($A12,'Return Data'!$B$7:$R$2292,7,0)</f>
        <v>1.9186000000000001</v>
      </c>
      <c r="I12" s="66">
        <f t="shared" si="2"/>
        <v>23</v>
      </c>
      <c r="J12" s="65">
        <f>VLOOKUP($A12,'Return Data'!$B$7:$R$2292,8,0)</f>
        <v>2.4133</v>
      </c>
      <c r="K12" s="66">
        <f t="shared" si="3"/>
        <v>27</v>
      </c>
      <c r="L12" s="65">
        <f>VLOOKUP($A12,'Return Data'!$B$7:$R$2292,9,0)</f>
        <v>2.5941999999999998</v>
      </c>
      <c r="M12" s="66">
        <f t="shared" si="4"/>
        <v>25</v>
      </c>
      <c r="N12" s="65">
        <f>VLOOKUP($A12,'Return Data'!$B$7:$R$2292,10,0)</f>
        <v>3.0127999999999999</v>
      </c>
      <c r="O12" s="66">
        <f t="shared" si="5"/>
        <v>26</v>
      </c>
      <c r="P12" s="65">
        <f>VLOOKUP($A12,'Return Data'!$B$7:$R$2292,11,0)</f>
        <v>3.1551</v>
      </c>
      <c r="Q12" s="66">
        <f t="shared" si="6"/>
        <v>26</v>
      </c>
      <c r="R12" s="65">
        <f>VLOOKUP($A12,'Return Data'!$B$7:$R$2292,12,0)</f>
        <v>3.2745000000000002</v>
      </c>
      <c r="S12" s="66">
        <f t="shared" si="7"/>
        <v>25</v>
      </c>
      <c r="T12" s="65">
        <f>VLOOKUP($A12,'Return Data'!$B$7:$R$2292,13,0)</f>
        <v>3.2033999999999998</v>
      </c>
      <c r="U12" s="66">
        <f t="shared" si="8"/>
        <v>26</v>
      </c>
      <c r="V12" s="65">
        <f>VLOOKUP($A12,'Return Data'!$B$7:$R$2292,17,0)</f>
        <v>4.3994999999999997</v>
      </c>
      <c r="W12" s="66">
        <f t="shared" si="9"/>
        <v>19</v>
      </c>
      <c r="X12" s="65">
        <f>VLOOKUP($A12,'Return Data'!$B$7:$R$2292,14,0)</f>
        <v>5.3804999999999996</v>
      </c>
      <c r="Y12" s="66">
        <f>RANK(X12,X$8:X$34,0)</f>
        <v>15</v>
      </c>
      <c r="Z12" s="65">
        <f>VLOOKUP($A12,'Return Data'!$B$7:$R$2292,16,0)</f>
        <v>7.1971999999999996</v>
      </c>
      <c r="AA12" s="67">
        <f t="shared" si="10"/>
        <v>15</v>
      </c>
    </row>
    <row r="13" spans="1:27" x14ac:dyDescent="0.3">
      <c r="A13" s="63" t="s">
        <v>1504</v>
      </c>
      <c r="B13" s="64">
        <f>VLOOKUP($A13,'Return Data'!$B$7:$R$2292,3,0)</f>
        <v>44494</v>
      </c>
      <c r="C13" s="65">
        <f>VLOOKUP($A13,'Return Data'!$B$7:$R$2292,4,0)</f>
        <v>2912.6269000000002</v>
      </c>
      <c r="D13" s="65">
        <f>VLOOKUP($A13,'Return Data'!$B$7:$R$2292,5,0)</f>
        <v>1.9715</v>
      </c>
      <c r="E13" s="66">
        <f t="shared" si="0"/>
        <v>22</v>
      </c>
      <c r="F13" s="65">
        <f>VLOOKUP($A13,'Return Data'!$B$7:$R$2292,6,0)</f>
        <v>1.9715</v>
      </c>
      <c r="G13" s="66">
        <f t="shared" si="1"/>
        <v>22</v>
      </c>
      <c r="H13" s="65">
        <f>VLOOKUP($A13,'Return Data'!$B$7:$R$2292,7,0)</f>
        <v>2.3081</v>
      </c>
      <c r="I13" s="66">
        <f t="shared" si="2"/>
        <v>13</v>
      </c>
      <c r="J13" s="65">
        <f>VLOOKUP($A13,'Return Data'!$B$7:$R$2292,8,0)</f>
        <v>3.1368</v>
      </c>
      <c r="K13" s="66">
        <f t="shared" si="3"/>
        <v>9</v>
      </c>
      <c r="L13" s="65">
        <f>VLOOKUP($A13,'Return Data'!$B$7:$R$2292,9,0)</f>
        <v>2.9243999999999999</v>
      </c>
      <c r="M13" s="66">
        <f t="shared" si="4"/>
        <v>22</v>
      </c>
      <c r="N13" s="65">
        <f>VLOOKUP($A13,'Return Data'!$B$7:$R$2292,10,0)</f>
        <v>3.3641000000000001</v>
      </c>
      <c r="O13" s="66">
        <f t="shared" si="5"/>
        <v>19</v>
      </c>
      <c r="P13" s="65">
        <f>VLOOKUP($A13,'Return Data'!$B$7:$R$2292,11,0)</f>
        <v>3.5550999999999999</v>
      </c>
      <c r="Q13" s="66">
        <f t="shared" si="6"/>
        <v>19</v>
      </c>
      <c r="R13" s="65">
        <f>VLOOKUP($A13,'Return Data'!$B$7:$R$2292,12,0)</f>
        <v>3.7332999999999998</v>
      </c>
      <c r="S13" s="66">
        <f t="shared" si="7"/>
        <v>18</v>
      </c>
      <c r="T13" s="65">
        <f>VLOOKUP($A13,'Return Data'!$B$7:$R$2292,13,0)</f>
        <v>3.6198999999999999</v>
      </c>
      <c r="U13" s="66">
        <f t="shared" si="8"/>
        <v>18</v>
      </c>
      <c r="V13" s="65">
        <f>VLOOKUP($A13,'Return Data'!$B$7:$R$2292,17,0)</f>
        <v>4.7506000000000004</v>
      </c>
      <c r="W13" s="66">
        <f t="shared" si="9"/>
        <v>17</v>
      </c>
      <c r="X13" s="65">
        <f>VLOOKUP($A13,'Return Data'!$B$7:$R$2292,14,0)</f>
        <v>5.6443000000000003</v>
      </c>
      <c r="Y13" s="66">
        <f>RANK(X13,X$8:X$34,0)</f>
        <v>12</v>
      </c>
      <c r="Z13" s="65">
        <f>VLOOKUP($A13,'Return Data'!$B$7:$R$2292,16,0)</f>
        <v>7.3433999999999999</v>
      </c>
      <c r="AA13" s="67">
        <f t="shared" si="10"/>
        <v>12</v>
      </c>
    </row>
    <row r="14" spans="1:27" x14ac:dyDescent="0.3">
      <c r="A14" s="63" t="s">
        <v>1509</v>
      </c>
      <c r="B14" s="64">
        <f>VLOOKUP($A14,'Return Data'!$B$7:$R$2292,3,0)</f>
        <v>44494</v>
      </c>
      <c r="C14" s="65">
        <f>VLOOKUP($A14,'Return Data'!$B$7:$R$2292,4,0)</f>
        <v>31.8338</v>
      </c>
      <c r="D14" s="65">
        <f>VLOOKUP($A14,'Return Data'!$B$7:$R$2292,5,0)</f>
        <v>10.404500000000001</v>
      </c>
      <c r="E14" s="66">
        <f t="shared" si="0"/>
        <v>1</v>
      </c>
      <c r="F14" s="65">
        <f>VLOOKUP($A14,'Return Data'!$B$7:$R$2292,6,0)</f>
        <v>10.404500000000001</v>
      </c>
      <c r="G14" s="66">
        <f t="shared" si="1"/>
        <v>1</v>
      </c>
      <c r="H14" s="65">
        <f>VLOOKUP($A14,'Return Data'!$B$7:$R$2292,7,0)</f>
        <v>9.5998000000000001</v>
      </c>
      <c r="I14" s="66">
        <f t="shared" si="2"/>
        <v>1</v>
      </c>
      <c r="J14" s="65">
        <f>VLOOKUP($A14,'Return Data'!$B$7:$R$2292,8,0)</f>
        <v>10.962999999999999</v>
      </c>
      <c r="K14" s="66">
        <f t="shared" si="3"/>
        <v>1</v>
      </c>
      <c r="L14" s="65">
        <f>VLOOKUP($A14,'Return Data'!$B$7:$R$2292,9,0)</f>
        <v>14.395200000000001</v>
      </c>
      <c r="M14" s="66">
        <f t="shared" si="4"/>
        <v>2</v>
      </c>
      <c r="N14" s="65">
        <f>VLOOKUP($A14,'Return Data'!$B$7:$R$2292,10,0)</f>
        <v>13.245699999999999</v>
      </c>
      <c r="O14" s="66">
        <f t="shared" si="5"/>
        <v>2</v>
      </c>
      <c r="P14" s="65">
        <f>VLOOKUP($A14,'Return Data'!$B$7:$R$2292,11,0)</f>
        <v>11.0586</v>
      </c>
      <c r="Q14" s="66">
        <f t="shared" si="6"/>
        <v>2</v>
      </c>
      <c r="R14" s="65">
        <f>VLOOKUP($A14,'Return Data'!$B$7:$R$2292,12,0)</f>
        <v>10.613899999999999</v>
      </c>
      <c r="S14" s="66">
        <f t="shared" si="7"/>
        <v>1</v>
      </c>
      <c r="T14" s="65">
        <f>VLOOKUP($A14,'Return Data'!$B$7:$R$2292,13,0)</f>
        <v>9.6117000000000008</v>
      </c>
      <c r="U14" s="66">
        <f t="shared" si="8"/>
        <v>1</v>
      </c>
      <c r="V14" s="65">
        <f>VLOOKUP($A14,'Return Data'!$B$7:$R$2292,17,0)</f>
        <v>7.0385</v>
      </c>
      <c r="W14" s="66">
        <f t="shared" si="9"/>
        <v>2</v>
      </c>
      <c r="X14" s="65">
        <f>VLOOKUP($A14,'Return Data'!$B$7:$R$2292,14,0)</f>
        <v>8.0812000000000008</v>
      </c>
      <c r="Y14" s="66">
        <f>RANK(X14,X$8:X$34,0)</f>
        <v>2</v>
      </c>
      <c r="Z14" s="65">
        <f>VLOOKUP($A14,'Return Data'!$B$7:$R$2292,16,0)</f>
        <v>8.9421999999999997</v>
      </c>
      <c r="AA14" s="67">
        <f t="shared" si="10"/>
        <v>1</v>
      </c>
    </row>
    <row r="15" spans="1:27" x14ac:dyDescent="0.3">
      <c r="A15" s="63" t="s">
        <v>1510</v>
      </c>
      <c r="B15" s="64">
        <f>VLOOKUP($A15,'Return Data'!$B$7:$R$2292,3,0)</f>
        <v>44494</v>
      </c>
      <c r="C15" s="65">
        <f>VLOOKUP($A15,'Return Data'!$B$7:$R$2292,4,0)</f>
        <v>12.205500000000001</v>
      </c>
      <c r="D15" s="65">
        <f>VLOOKUP($A15,'Return Data'!$B$7:$R$2292,5,0)</f>
        <v>2.4925999999999999</v>
      </c>
      <c r="E15" s="66">
        <f t="shared" si="0"/>
        <v>12</v>
      </c>
      <c r="F15" s="65">
        <f>VLOOKUP($A15,'Return Data'!$B$7:$R$2292,6,0)</f>
        <v>2.4925999999999999</v>
      </c>
      <c r="G15" s="66">
        <f t="shared" si="1"/>
        <v>12</v>
      </c>
      <c r="H15" s="65">
        <f>VLOOKUP($A15,'Return Data'!$B$7:$R$2292,7,0)</f>
        <v>2.3506999999999998</v>
      </c>
      <c r="I15" s="66">
        <f t="shared" si="2"/>
        <v>10</v>
      </c>
      <c r="J15" s="65">
        <f>VLOOKUP($A15,'Return Data'!$B$7:$R$2292,8,0)</f>
        <v>2.9725000000000001</v>
      </c>
      <c r="K15" s="66">
        <f t="shared" si="3"/>
        <v>16</v>
      </c>
      <c r="L15" s="65">
        <f>VLOOKUP($A15,'Return Data'!$B$7:$R$2292,9,0)</f>
        <v>2.9786999999999999</v>
      </c>
      <c r="M15" s="66">
        <f t="shared" si="4"/>
        <v>18</v>
      </c>
      <c r="N15" s="65">
        <f>VLOOKUP($A15,'Return Data'!$B$7:$R$2292,10,0)</f>
        <v>3.5507</v>
      </c>
      <c r="O15" s="66">
        <f t="shared" si="5"/>
        <v>12</v>
      </c>
      <c r="P15" s="65">
        <f>VLOOKUP($A15,'Return Data'!$B$7:$R$2292,11,0)</f>
        <v>3.8565</v>
      </c>
      <c r="Q15" s="66">
        <f t="shared" si="6"/>
        <v>10</v>
      </c>
      <c r="R15" s="65">
        <f>VLOOKUP($A15,'Return Data'!$B$7:$R$2292,12,0)</f>
        <v>4.0667999999999997</v>
      </c>
      <c r="S15" s="66">
        <f t="shared" si="7"/>
        <v>9</v>
      </c>
      <c r="T15" s="65">
        <f>VLOOKUP($A15,'Return Data'!$B$7:$R$2292,13,0)</f>
        <v>3.984</v>
      </c>
      <c r="U15" s="66">
        <f t="shared" si="8"/>
        <v>9</v>
      </c>
      <c r="V15" s="65">
        <f>VLOOKUP($A15,'Return Data'!$B$7:$R$2292,17,0)</f>
        <v>5.4911000000000003</v>
      </c>
      <c r="W15" s="66">
        <f t="shared" si="9"/>
        <v>6</v>
      </c>
      <c r="X15" s="65"/>
      <c r="Y15" s="66"/>
      <c r="Z15" s="65">
        <f>VLOOKUP($A15,'Return Data'!$B$7:$R$2292,16,0)</f>
        <v>6.6676000000000002</v>
      </c>
      <c r="AA15" s="67">
        <f t="shared" si="10"/>
        <v>18</v>
      </c>
    </row>
    <row r="16" spans="1:27" x14ac:dyDescent="0.3">
      <c r="A16" s="63" t="s">
        <v>1512</v>
      </c>
      <c r="B16" s="64">
        <f>VLOOKUP($A16,'Return Data'!$B$7:$R$2292,3,0)</f>
        <v>44494</v>
      </c>
      <c r="C16" s="65">
        <f>VLOOKUP($A16,'Return Data'!$B$7:$R$2292,4,0)</f>
        <v>1083.6717000000001</v>
      </c>
      <c r="D16" s="65">
        <f>VLOOKUP($A16,'Return Data'!$B$7:$R$2292,5,0)</f>
        <v>2.4076</v>
      </c>
      <c r="E16" s="66">
        <f t="shared" si="0"/>
        <v>17</v>
      </c>
      <c r="F16" s="65">
        <f>VLOOKUP($A16,'Return Data'!$B$7:$R$2292,6,0)</f>
        <v>2.4076</v>
      </c>
      <c r="G16" s="66">
        <f t="shared" si="1"/>
        <v>17</v>
      </c>
      <c r="H16" s="65">
        <f>VLOOKUP($A16,'Return Data'!$B$7:$R$2292,7,0)</f>
        <v>1.6124000000000001</v>
      </c>
      <c r="I16" s="66">
        <f t="shared" si="2"/>
        <v>26</v>
      </c>
      <c r="J16" s="65">
        <f>VLOOKUP($A16,'Return Data'!$B$7:$R$2292,8,0)</f>
        <v>2.5114999999999998</v>
      </c>
      <c r="K16" s="66">
        <f t="shared" si="3"/>
        <v>26</v>
      </c>
      <c r="L16" s="65">
        <f>VLOOKUP($A16,'Return Data'!$B$7:$R$2292,9,0)</f>
        <v>3.1381000000000001</v>
      </c>
      <c r="M16" s="66">
        <f t="shared" si="4"/>
        <v>12</v>
      </c>
      <c r="N16" s="65">
        <f>VLOOKUP($A16,'Return Data'!$B$7:$R$2292,10,0)</f>
        <v>3.5789</v>
      </c>
      <c r="O16" s="66">
        <f t="shared" si="5"/>
        <v>10</v>
      </c>
      <c r="P16" s="65">
        <f>VLOOKUP($A16,'Return Data'!$B$7:$R$2292,11,0)</f>
        <v>3.7042999999999999</v>
      </c>
      <c r="Q16" s="66">
        <f t="shared" si="6"/>
        <v>14</v>
      </c>
      <c r="R16" s="65">
        <f>VLOOKUP($A16,'Return Data'!$B$7:$R$2292,12,0)</f>
        <v>3.8611</v>
      </c>
      <c r="S16" s="66">
        <f t="shared" si="7"/>
        <v>13</v>
      </c>
      <c r="T16" s="65">
        <f>VLOOKUP($A16,'Return Data'!$B$7:$R$2292,13,0)</f>
        <v>3.7214999999999998</v>
      </c>
      <c r="U16" s="66">
        <f t="shared" si="8"/>
        <v>15</v>
      </c>
      <c r="V16" s="65"/>
      <c r="W16" s="66"/>
      <c r="X16" s="65"/>
      <c r="Y16" s="66"/>
      <c r="Z16" s="65">
        <f>VLOOKUP($A16,'Return Data'!$B$7:$R$2292,16,0)</f>
        <v>4.7271999999999998</v>
      </c>
      <c r="AA16" s="67">
        <f t="shared" si="10"/>
        <v>25</v>
      </c>
    </row>
    <row r="17" spans="1:27" x14ac:dyDescent="0.3">
      <c r="A17" s="63" t="s">
        <v>1515</v>
      </c>
      <c r="B17" s="64">
        <f>VLOOKUP($A17,'Return Data'!$B$7:$R$2292,3,0)</f>
        <v>44494</v>
      </c>
      <c r="C17" s="65">
        <f>VLOOKUP($A17,'Return Data'!$B$7:$R$2292,4,0)</f>
        <v>23.478100000000001</v>
      </c>
      <c r="D17" s="65">
        <f>VLOOKUP($A17,'Return Data'!$B$7:$R$2292,5,0)</f>
        <v>1.9177</v>
      </c>
      <c r="E17" s="66">
        <f t="shared" si="0"/>
        <v>23</v>
      </c>
      <c r="F17" s="65">
        <f>VLOOKUP($A17,'Return Data'!$B$7:$R$2292,6,0)</f>
        <v>1.9177</v>
      </c>
      <c r="G17" s="66">
        <f t="shared" si="1"/>
        <v>23</v>
      </c>
      <c r="H17" s="65">
        <f>VLOOKUP($A17,'Return Data'!$B$7:$R$2292,7,0)</f>
        <v>2.5775000000000001</v>
      </c>
      <c r="I17" s="66">
        <f t="shared" si="2"/>
        <v>6</v>
      </c>
      <c r="J17" s="65">
        <f>VLOOKUP($A17,'Return Data'!$B$7:$R$2292,8,0)</f>
        <v>3.5137999999999998</v>
      </c>
      <c r="K17" s="66">
        <f t="shared" si="3"/>
        <v>5</v>
      </c>
      <c r="L17" s="65">
        <f>VLOOKUP($A17,'Return Data'!$B$7:$R$2292,9,0)</f>
        <v>3.7279</v>
      </c>
      <c r="M17" s="66">
        <f t="shared" si="4"/>
        <v>5</v>
      </c>
      <c r="N17" s="65">
        <f>VLOOKUP($A17,'Return Data'!$B$7:$R$2292,10,0)</f>
        <v>4.1927000000000003</v>
      </c>
      <c r="O17" s="66">
        <f t="shared" si="5"/>
        <v>6</v>
      </c>
      <c r="P17" s="65">
        <f>VLOOKUP($A17,'Return Data'!$B$7:$R$2292,11,0)</f>
        <v>4.5267999999999997</v>
      </c>
      <c r="Q17" s="66">
        <f t="shared" si="6"/>
        <v>5</v>
      </c>
      <c r="R17" s="65">
        <f>VLOOKUP($A17,'Return Data'!$B$7:$R$2292,12,0)</f>
        <v>4.8056000000000001</v>
      </c>
      <c r="S17" s="66">
        <f t="shared" si="7"/>
        <v>5</v>
      </c>
      <c r="T17" s="65">
        <f>VLOOKUP($A17,'Return Data'!$B$7:$R$2292,13,0)</f>
        <v>4.7156000000000002</v>
      </c>
      <c r="U17" s="66">
        <f t="shared" si="8"/>
        <v>4</v>
      </c>
      <c r="V17" s="65">
        <f>VLOOKUP($A17,'Return Data'!$B$7:$R$2292,17,0)</f>
        <v>6.2397</v>
      </c>
      <c r="W17" s="66">
        <f t="shared" ref="W17:W22" si="11">RANK(V17,V$8:V$34,0)</f>
        <v>4</v>
      </c>
      <c r="X17" s="65">
        <f>VLOOKUP($A17,'Return Data'!$B$7:$R$2292,14,0)</f>
        <v>7.2736000000000001</v>
      </c>
      <c r="Y17" s="66">
        <f>RANK(X17,X$8:X$34,0)</f>
        <v>3</v>
      </c>
      <c r="Z17" s="65">
        <f>VLOOKUP($A17,'Return Data'!$B$7:$R$2292,16,0)</f>
        <v>8.5508000000000006</v>
      </c>
      <c r="AA17" s="67">
        <f t="shared" si="10"/>
        <v>3</v>
      </c>
    </row>
    <row r="18" spans="1:27" x14ac:dyDescent="0.3">
      <c r="A18" s="63" t="s">
        <v>1517</v>
      </c>
      <c r="B18" s="64">
        <f>VLOOKUP($A18,'Return Data'!$B$7:$R$2292,3,0)</f>
        <v>44494</v>
      </c>
      <c r="C18" s="65">
        <f>VLOOKUP($A18,'Return Data'!$B$7:$R$2292,4,0)</f>
        <v>2327.5587999999998</v>
      </c>
      <c r="D18" s="65">
        <f>VLOOKUP($A18,'Return Data'!$B$7:$R$2292,5,0)</f>
        <v>4.7324999999999999</v>
      </c>
      <c r="E18" s="66">
        <f t="shared" si="0"/>
        <v>2</v>
      </c>
      <c r="F18" s="65">
        <f>VLOOKUP($A18,'Return Data'!$B$7:$R$2292,6,0)</f>
        <v>4.7324999999999999</v>
      </c>
      <c r="G18" s="66">
        <f t="shared" si="1"/>
        <v>2</v>
      </c>
      <c r="H18" s="65">
        <f>VLOOKUP($A18,'Return Data'!$B$7:$R$2292,7,0)</f>
        <v>2.1890000000000001</v>
      </c>
      <c r="I18" s="66">
        <f t="shared" si="2"/>
        <v>17</v>
      </c>
      <c r="J18" s="65">
        <f>VLOOKUP($A18,'Return Data'!$B$7:$R$2292,8,0)</f>
        <v>2.9051999999999998</v>
      </c>
      <c r="K18" s="66">
        <f t="shared" si="3"/>
        <v>19</v>
      </c>
      <c r="L18" s="65">
        <f>VLOOKUP($A18,'Return Data'!$B$7:$R$2292,9,0)</f>
        <v>10.164099999999999</v>
      </c>
      <c r="M18" s="66">
        <f t="shared" si="4"/>
        <v>3</v>
      </c>
      <c r="N18" s="65">
        <f>VLOOKUP($A18,'Return Data'!$B$7:$R$2292,10,0)</f>
        <v>5.7272999999999996</v>
      </c>
      <c r="O18" s="66">
        <f t="shared" si="5"/>
        <v>3</v>
      </c>
      <c r="P18" s="65">
        <f>VLOOKUP($A18,'Return Data'!$B$7:$R$2292,11,0)</f>
        <v>4.7813999999999997</v>
      </c>
      <c r="Q18" s="66">
        <f t="shared" si="6"/>
        <v>4</v>
      </c>
      <c r="R18" s="65">
        <f>VLOOKUP($A18,'Return Data'!$B$7:$R$2292,12,0)</f>
        <v>4.3864999999999998</v>
      </c>
      <c r="S18" s="66">
        <f t="shared" si="7"/>
        <v>6</v>
      </c>
      <c r="T18" s="65">
        <f>VLOOKUP($A18,'Return Data'!$B$7:$R$2292,13,0)</f>
        <v>4.5724999999999998</v>
      </c>
      <c r="U18" s="66">
        <f t="shared" si="8"/>
        <v>5</v>
      </c>
      <c r="V18" s="65">
        <f>VLOOKUP($A18,'Return Data'!$B$7:$R$2292,17,0)</f>
        <v>5.1993999999999998</v>
      </c>
      <c r="W18" s="66">
        <f t="shared" si="11"/>
        <v>10</v>
      </c>
      <c r="X18" s="65">
        <f>VLOOKUP($A18,'Return Data'!$B$7:$R$2292,14,0)</f>
        <v>6.0952000000000002</v>
      </c>
      <c r="Y18" s="66">
        <f>RANK(X18,X$8:X$34,0)</f>
        <v>8</v>
      </c>
      <c r="Z18" s="65">
        <f>VLOOKUP($A18,'Return Data'!$B$7:$R$2292,16,0)</f>
        <v>7.5354999999999999</v>
      </c>
      <c r="AA18" s="67">
        <f t="shared" si="10"/>
        <v>10</v>
      </c>
    </row>
    <row r="19" spans="1:27" x14ac:dyDescent="0.3">
      <c r="A19" s="63" t="s">
        <v>1518</v>
      </c>
      <c r="B19" s="64">
        <f>VLOOKUP($A19,'Return Data'!$B$7:$R$2292,3,0)</f>
        <v>44494</v>
      </c>
      <c r="C19" s="65">
        <f>VLOOKUP($A19,'Return Data'!$B$7:$R$2292,4,0)</f>
        <v>12.208399999999999</v>
      </c>
      <c r="D19" s="65">
        <f>VLOOKUP($A19,'Return Data'!$B$7:$R$2292,5,0)</f>
        <v>1.8937999999999999</v>
      </c>
      <c r="E19" s="66">
        <f t="shared" si="0"/>
        <v>24</v>
      </c>
      <c r="F19" s="65">
        <f>VLOOKUP($A19,'Return Data'!$B$7:$R$2292,6,0)</f>
        <v>1.8937999999999999</v>
      </c>
      <c r="G19" s="66">
        <f t="shared" si="1"/>
        <v>24</v>
      </c>
      <c r="H19" s="65">
        <f>VLOOKUP($A19,'Return Data'!$B$7:$R$2292,7,0)</f>
        <v>2.4356</v>
      </c>
      <c r="I19" s="66">
        <f t="shared" si="2"/>
        <v>9</v>
      </c>
      <c r="J19" s="65">
        <f>VLOOKUP($A19,'Return Data'!$B$7:$R$2292,8,0)</f>
        <v>3.1644000000000001</v>
      </c>
      <c r="K19" s="66">
        <f t="shared" si="3"/>
        <v>8</v>
      </c>
      <c r="L19" s="65">
        <f>VLOOKUP($A19,'Return Data'!$B$7:$R$2292,9,0)</f>
        <v>2.9586000000000001</v>
      </c>
      <c r="M19" s="66">
        <f t="shared" si="4"/>
        <v>19</v>
      </c>
      <c r="N19" s="65">
        <f>VLOOKUP($A19,'Return Data'!$B$7:$R$2292,10,0)</f>
        <v>3.2812000000000001</v>
      </c>
      <c r="O19" s="66">
        <f t="shared" si="5"/>
        <v>22</v>
      </c>
      <c r="P19" s="65">
        <f>VLOOKUP($A19,'Return Data'!$B$7:$R$2292,11,0)</f>
        <v>3.4380999999999999</v>
      </c>
      <c r="Q19" s="66">
        <f t="shared" si="6"/>
        <v>22</v>
      </c>
      <c r="R19" s="65">
        <f>VLOOKUP($A19,'Return Data'!$B$7:$R$2292,12,0)</f>
        <v>3.5491000000000001</v>
      </c>
      <c r="S19" s="66">
        <f t="shared" si="7"/>
        <v>22</v>
      </c>
      <c r="T19" s="65">
        <f>VLOOKUP($A19,'Return Data'!$B$7:$R$2292,13,0)</f>
        <v>3.4361000000000002</v>
      </c>
      <c r="U19" s="66">
        <f t="shared" si="8"/>
        <v>22</v>
      </c>
      <c r="V19" s="65">
        <f>VLOOKUP($A19,'Return Data'!$B$7:$R$2292,17,0)</f>
        <v>4.8487999999999998</v>
      </c>
      <c r="W19" s="66">
        <f t="shared" si="11"/>
        <v>15</v>
      </c>
      <c r="X19" s="65"/>
      <c r="Y19" s="66"/>
      <c r="Z19" s="65">
        <f>VLOOKUP($A19,'Return Data'!$B$7:$R$2292,16,0)</f>
        <v>6.2843</v>
      </c>
      <c r="AA19" s="67">
        <f t="shared" si="10"/>
        <v>19</v>
      </c>
    </row>
    <row r="20" spans="1:27" x14ac:dyDescent="0.3">
      <c r="A20" s="63" t="s">
        <v>1523</v>
      </c>
      <c r="B20" s="64">
        <f>VLOOKUP($A20,'Return Data'!$B$7:$R$2292,3,0)</f>
        <v>44494</v>
      </c>
      <c r="C20" s="65">
        <f>VLOOKUP($A20,'Return Data'!$B$7:$R$2292,4,0)</f>
        <v>2269.2408</v>
      </c>
      <c r="D20" s="65">
        <f>VLOOKUP($A20,'Return Data'!$B$7:$R$2292,5,0)</f>
        <v>1.6922999999999999</v>
      </c>
      <c r="E20" s="66">
        <f t="shared" si="0"/>
        <v>26</v>
      </c>
      <c r="F20" s="65">
        <f>VLOOKUP($A20,'Return Data'!$B$7:$R$2292,6,0)</f>
        <v>1.6922999999999999</v>
      </c>
      <c r="G20" s="66">
        <f t="shared" si="1"/>
        <v>26</v>
      </c>
      <c r="H20" s="65">
        <f>VLOOKUP($A20,'Return Data'!$B$7:$R$2292,7,0)</f>
        <v>1.5184</v>
      </c>
      <c r="I20" s="66">
        <f t="shared" si="2"/>
        <v>27</v>
      </c>
      <c r="J20" s="65">
        <f>VLOOKUP($A20,'Return Data'!$B$7:$R$2292,8,0)</f>
        <v>2.5613999999999999</v>
      </c>
      <c r="K20" s="66">
        <f t="shared" si="3"/>
        <v>25</v>
      </c>
      <c r="L20" s="65">
        <f>VLOOKUP($A20,'Return Data'!$B$7:$R$2292,9,0)</f>
        <v>2.8397000000000001</v>
      </c>
      <c r="M20" s="66">
        <f t="shared" si="4"/>
        <v>24</v>
      </c>
      <c r="N20" s="65">
        <f>VLOOKUP($A20,'Return Data'!$B$7:$R$2292,10,0)</f>
        <v>3.4735999999999998</v>
      </c>
      <c r="O20" s="66">
        <f t="shared" si="5"/>
        <v>15</v>
      </c>
      <c r="P20" s="65">
        <f>VLOOKUP($A20,'Return Data'!$B$7:$R$2292,11,0)</f>
        <v>3.6362000000000001</v>
      </c>
      <c r="Q20" s="66">
        <f t="shared" si="6"/>
        <v>17</v>
      </c>
      <c r="R20" s="65">
        <f>VLOOKUP($A20,'Return Data'!$B$7:$R$2292,12,0)</f>
        <v>3.82</v>
      </c>
      <c r="S20" s="66">
        <f t="shared" si="7"/>
        <v>16</v>
      </c>
      <c r="T20" s="65">
        <f>VLOOKUP($A20,'Return Data'!$B$7:$R$2292,13,0)</f>
        <v>3.7090999999999998</v>
      </c>
      <c r="U20" s="66">
        <f t="shared" si="8"/>
        <v>16</v>
      </c>
      <c r="V20" s="65">
        <f>VLOOKUP($A20,'Return Data'!$B$7:$R$2292,17,0)</f>
        <v>4.9282000000000004</v>
      </c>
      <c r="W20" s="66">
        <f t="shared" si="11"/>
        <v>13</v>
      </c>
      <c r="X20" s="65">
        <f>VLOOKUP($A20,'Return Data'!$B$7:$R$2292,14,0)</f>
        <v>6.2088999999999999</v>
      </c>
      <c r="Y20" s="66">
        <f>RANK(X20,X$8:X$34,0)</f>
        <v>7</v>
      </c>
      <c r="Z20" s="65">
        <f>VLOOKUP($A20,'Return Data'!$B$7:$R$2292,16,0)</f>
        <v>7.7064000000000004</v>
      </c>
      <c r="AA20" s="67">
        <f t="shared" si="10"/>
        <v>9</v>
      </c>
    </row>
    <row r="21" spans="1:27" x14ac:dyDescent="0.3">
      <c r="A21" s="63" t="s">
        <v>1527</v>
      </c>
      <c r="B21" s="64">
        <f>VLOOKUP($A21,'Return Data'!$B$7:$R$2292,3,0)</f>
        <v>44494</v>
      </c>
      <c r="C21" s="65">
        <f>VLOOKUP($A21,'Return Data'!$B$7:$R$2292,4,0)</f>
        <v>35.414299999999997</v>
      </c>
      <c r="D21" s="65">
        <f>VLOOKUP($A21,'Return Data'!$B$7:$R$2292,5,0)</f>
        <v>2.4397000000000002</v>
      </c>
      <c r="E21" s="66">
        <f t="shared" si="0"/>
        <v>16</v>
      </c>
      <c r="F21" s="65">
        <f>VLOOKUP($A21,'Return Data'!$B$7:$R$2292,6,0)</f>
        <v>2.4397000000000002</v>
      </c>
      <c r="G21" s="66">
        <f t="shared" si="1"/>
        <v>16</v>
      </c>
      <c r="H21" s="65">
        <f>VLOOKUP($A21,'Return Data'!$B$7:$R$2292,7,0)</f>
        <v>2.6663000000000001</v>
      </c>
      <c r="I21" s="66">
        <f t="shared" si="2"/>
        <v>5</v>
      </c>
      <c r="J21" s="65">
        <f>VLOOKUP($A21,'Return Data'!$B$7:$R$2292,8,0)</f>
        <v>3.4203999999999999</v>
      </c>
      <c r="K21" s="66">
        <f t="shared" si="3"/>
        <v>6</v>
      </c>
      <c r="L21" s="65">
        <f>VLOOKUP($A21,'Return Data'!$B$7:$R$2292,9,0)</f>
        <v>3.3408000000000002</v>
      </c>
      <c r="M21" s="66">
        <f t="shared" si="4"/>
        <v>9</v>
      </c>
      <c r="N21" s="65">
        <f>VLOOKUP($A21,'Return Data'!$B$7:$R$2292,10,0)</f>
        <v>3.4434999999999998</v>
      </c>
      <c r="O21" s="66">
        <f t="shared" si="5"/>
        <v>16</v>
      </c>
      <c r="P21" s="65">
        <f>VLOOKUP($A21,'Return Data'!$B$7:$R$2292,11,0)</f>
        <v>3.6802999999999999</v>
      </c>
      <c r="Q21" s="66">
        <f t="shared" si="6"/>
        <v>15</v>
      </c>
      <c r="R21" s="65">
        <f>VLOOKUP($A21,'Return Data'!$B$7:$R$2292,12,0)</f>
        <v>3.8311000000000002</v>
      </c>
      <c r="S21" s="66">
        <f t="shared" si="7"/>
        <v>15</v>
      </c>
      <c r="T21" s="65">
        <f>VLOOKUP($A21,'Return Data'!$B$7:$R$2292,13,0)</f>
        <v>3.7334000000000001</v>
      </c>
      <c r="U21" s="66">
        <f t="shared" si="8"/>
        <v>13</v>
      </c>
      <c r="V21" s="65">
        <f>VLOOKUP($A21,'Return Data'!$B$7:$R$2292,17,0)</f>
        <v>5.2180999999999997</v>
      </c>
      <c r="W21" s="66">
        <f t="shared" si="11"/>
        <v>8</v>
      </c>
      <c r="X21" s="65">
        <f>VLOOKUP($A21,'Return Data'!$B$7:$R$2292,14,0)</f>
        <v>6.4272</v>
      </c>
      <c r="Y21" s="66">
        <f>RANK(X21,X$8:X$34,0)</f>
        <v>5</v>
      </c>
      <c r="Z21" s="65">
        <f>VLOOKUP($A21,'Return Data'!$B$7:$R$2292,16,0)</f>
        <v>7.7842000000000002</v>
      </c>
      <c r="AA21" s="67">
        <f t="shared" si="10"/>
        <v>7</v>
      </c>
    </row>
    <row r="22" spans="1:27" x14ac:dyDescent="0.3">
      <c r="A22" s="63" t="s">
        <v>1529</v>
      </c>
      <c r="B22" s="64">
        <f>VLOOKUP($A22,'Return Data'!$B$7:$R$2292,3,0)</f>
        <v>44494</v>
      </c>
      <c r="C22" s="65">
        <f>VLOOKUP($A22,'Return Data'!$B$7:$R$2292,4,0)</f>
        <v>35.788600000000002</v>
      </c>
      <c r="D22" s="65">
        <f>VLOOKUP($A22,'Return Data'!$B$7:$R$2292,5,0)</f>
        <v>2.8563000000000001</v>
      </c>
      <c r="E22" s="66">
        <f t="shared" si="0"/>
        <v>8</v>
      </c>
      <c r="F22" s="65">
        <f>VLOOKUP($A22,'Return Data'!$B$7:$R$2292,6,0)</f>
        <v>2.8563000000000001</v>
      </c>
      <c r="G22" s="66">
        <f t="shared" si="1"/>
        <v>8</v>
      </c>
      <c r="H22" s="65">
        <f>VLOOKUP($A22,'Return Data'!$B$7:$R$2292,7,0)</f>
        <v>2.0406</v>
      </c>
      <c r="I22" s="66">
        <f t="shared" si="2"/>
        <v>22</v>
      </c>
      <c r="J22" s="65">
        <f>VLOOKUP($A22,'Return Data'!$B$7:$R$2292,8,0)</f>
        <v>2.6543999999999999</v>
      </c>
      <c r="K22" s="66">
        <f t="shared" si="3"/>
        <v>24</v>
      </c>
      <c r="L22" s="65">
        <f>VLOOKUP($A22,'Return Data'!$B$7:$R$2292,9,0)</f>
        <v>3.0081000000000002</v>
      </c>
      <c r="M22" s="66">
        <f t="shared" si="4"/>
        <v>16</v>
      </c>
      <c r="N22" s="65">
        <f>VLOOKUP($A22,'Return Data'!$B$7:$R$2292,10,0)</f>
        <v>3.2957000000000001</v>
      </c>
      <c r="O22" s="66">
        <f t="shared" si="5"/>
        <v>21</v>
      </c>
      <c r="P22" s="65">
        <f>VLOOKUP($A22,'Return Data'!$B$7:$R$2292,11,0)</f>
        <v>3.4428000000000001</v>
      </c>
      <c r="Q22" s="66">
        <f t="shared" si="6"/>
        <v>21</v>
      </c>
      <c r="R22" s="65">
        <f>VLOOKUP($A22,'Return Data'!$B$7:$R$2292,12,0)</f>
        <v>3.593</v>
      </c>
      <c r="S22" s="66">
        <f t="shared" si="7"/>
        <v>21</v>
      </c>
      <c r="T22" s="65">
        <f>VLOOKUP($A22,'Return Data'!$B$7:$R$2292,13,0)</f>
        <v>3.4843999999999999</v>
      </c>
      <c r="U22" s="66">
        <f t="shared" si="8"/>
        <v>21</v>
      </c>
      <c r="V22" s="65">
        <f>VLOOKUP($A22,'Return Data'!$B$7:$R$2292,17,0)</f>
        <v>4.851</v>
      </c>
      <c r="W22" s="66">
        <f t="shared" si="11"/>
        <v>14</v>
      </c>
      <c r="X22" s="65">
        <f>VLOOKUP($A22,'Return Data'!$B$7:$R$2292,14,0)</f>
        <v>6.0804999999999998</v>
      </c>
      <c r="Y22" s="66">
        <f>RANK(X22,X$8:X$34,0)</f>
        <v>9</v>
      </c>
      <c r="Z22" s="65">
        <f>VLOOKUP($A22,'Return Data'!$B$7:$R$2292,16,0)</f>
        <v>7.7176999999999998</v>
      </c>
      <c r="AA22" s="67">
        <f t="shared" si="10"/>
        <v>8</v>
      </c>
    </row>
    <row r="23" spans="1:27" x14ac:dyDescent="0.3">
      <c r="A23" s="63" t="s">
        <v>1530</v>
      </c>
      <c r="B23" s="64">
        <f>VLOOKUP($A23,'Return Data'!$B$7:$R$2292,3,0)</f>
        <v>44494</v>
      </c>
      <c r="C23" s="65">
        <f>VLOOKUP($A23,'Return Data'!$B$7:$R$2292,4,0)</f>
        <v>1079.9855</v>
      </c>
      <c r="D23" s="65">
        <f>VLOOKUP($A23,'Return Data'!$B$7:$R$2292,5,0)</f>
        <v>3.0638999999999998</v>
      </c>
      <c r="E23" s="66">
        <f t="shared" si="0"/>
        <v>7</v>
      </c>
      <c r="F23" s="65">
        <f>VLOOKUP($A23,'Return Data'!$B$7:$R$2292,6,0)</f>
        <v>3.0638999999999998</v>
      </c>
      <c r="G23" s="66">
        <f t="shared" si="1"/>
        <v>7</v>
      </c>
      <c r="H23" s="65">
        <f>VLOOKUP($A23,'Return Data'!$B$7:$R$2292,7,0)</f>
        <v>2.8308</v>
      </c>
      <c r="I23" s="66">
        <f t="shared" si="2"/>
        <v>4</v>
      </c>
      <c r="J23" s="65">
        <f>VLOOKUP($A23,'Return Data'!$B$7:$R$2292,8,0)</f>
        <v>2.9712000000000001</v>
      </c>
      <c r="K23" s="66">
        <f t="shared" si="3"/>
        <v>17</v>
      </c>
      <c r="L23" s="65">
        <f>VLOOKUP($A23,'Return Data'!$B$7:$R$2292,9,0)</f>
        <v>2.9327999999999999</v>
      </c>
      <c r="M23" s="66">
        <f t="shared" si="4"/>
        <v>21</v>
      </c>
      <c r="N23" s="65">
        <f>VLOOKUP($A23,'Return Data'!$B$7:$R$2292,10,0)</f>
        <v>3.3075000000000001</v>
      </c>
      <c r="O23" s="66">
        <f t="shared" si="5"/>
        <v>20</v>
      </c>
      <c r="P23" s="65">
        <f>VLOOKUP($A23,'Return Data'!$B$7:$R$2292,11,0)</f>
        <v>3.3932000000000002</v>
      </c>
      <c r="Q23" s="66">
        <f t="shared" si="6"/>
        <v>23</v>
      </c>
      <c r="R23" s="65">
        <f>VLOOKUP($A23,'Return Data'!$B$7:$R$2292,12,0)</f>
        <v>3.4169999999999998</v>
      </c>
      <c r="S23" s="66">
        <f t="shared" si="7"/>
        <v>24</v>
      </c>
      <c r="T23" s="65">
        <f>VLOOKUP($A23,'Return Data'!$B$7:$R$2292,13,0)</f>
        <v>3.4134000000000002</v>
      </c>
      <c r="U23" s="66">
        <f t="shared" si="8"/>
        <v>23</v>
      </c>
      <c r="V23" s="65"/>
      <c r="W23" s="66"/>
      <c r="X23" s="65"/>
      <c r="Y23" s="66"/>
      <c r="Z23" s="65">
        <f>VLOOKUP($A23,'Return Data'!$B$7:$R$2292,16,0)</f>
        <v>4.1058000000000003</v>
      </c>
      <c r="AA23" s="67">
        <f t="shared" si="10"/>
        <v>27</v>
      </c>
    </row>
    <row r="24" spans="1:27" x14ac:dyDescent="0.3">
      <c r="A24" s="63" t="s">
        <v>1532</v>
      </c>
      <c r="B24" s="64">
        <f>VLOOKUP($A24,'Return Data'!$B$7:$R$2292,3,0)</f>
        <v>44494</v>
      </c>
      <c r="C24" s="65">
        <f>VLOOKUP($A24,'Return Data'!$B$7:$R$2292,4,0)</f>
        <v>1110.9238</v>
      </c>
      <c r="D24" s="65">
        <f>VLOOKUP($A24,'Return Data'!$B$7:$R$2292,5,0)</f>
        <v>2.0581999999999998</v>
      </c>
      <c r="E24" s="66">
        <f t="shared" si="0"/>
        <v>19</v>
      </c>
      <c r="F24" s="65">
        <f>VLOOKUP($A24,'Return Data'!$B$7:$R$2292,6,0)</f>
        <v>2.0581999999999998</v>
      </c>
      <c r="G24" s="66">
        <f t="shared" si="1"/>
        <v>19</v>
      </c>
      <c r="H24" s="65">
        <f>VLOOKUP($A24,'Return Data'!$B$7:$R$2292,7,0)</f>
        <v>2.0707</v>
      </c>
      <c r="I24" s="66">
        <f t="shared" si="2"/>
        <v>21</v>
      </c>
      <c r="J24" s="65">
        <f>VLOOKUP($A24,'Return Data'!$B$7:$R$2292,8,0)</f>
        <v>2.8723999999999998</v>
      </c>
      <c r="K24" s="66">
        <f t="shared" si="3"/>
        <v>20</v>
      </c>
      <c r="L24" s="65">
        <f>VLOOKUP($A24,'Return Data'!$B$7:$R$2292,9,0)</f>
        <v>3.0716000000000001</v>
      </c>
      <c r="M24" s="66">
        <f t="shared" si="4"/>
        <v>14</v>
      </c>
      <c r="N24" s="65">
        <f>VLOOKUP($A24,'Return Data'!$B$7:$R$2292,10,0)</f>
        <v>3.5175999999999998</v>
      </c>
      <c r="O24" s="66">
        <f t="shared" si="5"/>
        <v>13</v>
      </c>
      <c r="P24" s="65">
        <f>VLOOKUP($A24,'Return Data'!$B$7:$R$2292,11,0)</f>
        <v>3.7700999999999998</v>
      </c>
      <c r="Q24" s="66">
        <f t="shared" si="6"/>
        <v>12</v>
      </c>
      <c r="R24" s="65">
        <f>VLOOKUP($A24,'Return Data'!$B$7:$R$2292,12,0)</f>
        <v>3.8584999999999998</v>
      </c>
      <c r="S24" s="66">
        <f t="shared" si="7"/>
        <v>14</v>
      </c>
      <c r="T24" s="65">
        <f>VLOOKUP($A24,'Return Data'!$B$7:$R$2292,13,0)</f>
        <v>3.7313000000000001</v>
      </c>
      <c r="U24" s="66">
        <f t="shared" si="8"/>
        <v>14</v>
      </c>
      <c r="V24" s="65"/>
      <c r="W24" s="66"/>
      <c r="X24" s="65"/>
      <c r="Y24" s="66"/>
      <c r="Z24" s="65">
        <f>VLOOKUP($A24,'Return Data'!$B$7:$R$2292,16,0)</f>
        <v>5.3329000000000004</v>
      </c>
      <c r="AA24" s="67">
        <f t="shared" si="10"/>
        <v>23</v>
      </c>
    </row>
    <row r="25" spans="1:27" x14ac:dyDescent="0.3">
      <c r="A25" s="63" t="s">
        <v>1534</v>
      </c>
      <c r="B25" s="64">
        <f>VLOOKUP($A25,'Return Data'!$B$7:$R$2292,3,0)</f>
        <v>44494</v>
      </c>
      <c r="C25" s="65">
        <f>VLOOKUP($A25,'Return Data'!$B$7:$R$2292,4,0)</f>
        <v>14.2073</v>
      </c>
      <c r="D25" s="65">
        <f>VLOOKUP($A25,'Return Data'!$B$7:$R$2292,5,0)</f>
        <v>3.0836999999999999</v>
      </c>
      <c r="E25" s="66">
        <f t="shared" si="0"/>
        <v>6</v>
      </c>
      <c r="F25" s="65">
        <f>VLOOKUP($A25,'Return Data'!$B$7:$R$2292,6,0)</f>
        <v>3.0836999999999999</v>
      </c>
      <c r="G25" s="66">
        <f t="shared" si="1"/>
        <v>6</v>
      </c>
      <c r="H25" s="65">
        <f>VLOOKUP($A25,'Return Data'!$B$7:$R$2292,7,0)</f>
        <v>2.3132000000000001</v>
      </c>
      <c r="I25" s="66">
        <f t="shared" si="2"/>
        <v>12</v>
      </c>
      <c r="J25" s="65">
        <f>VLOOKUP($A25,'Return Data'!$B$7:$R$2292,8,0)</f>
        <v>2.7923</v>
      </c>
      <c r="K25" s="66">
        <f t="shared" si="3"/>
        <v>23</v>
      </c>
      <c r="L25" s="65">
        <f>VLOOKUP($A25,'Return Data'!$B$7:$R$2292,9,0)</f>
        <v>2.8494999999999999</v>
      </c>
      <c r="M25" s="66">
        <f t="shared" si="4"/>
        <v>23</v>
      </c>
      <c r="N25" s="65">
        <f>VLOOKUP($A25,'Return Data'!$B$7:$R$2292,10,0)</f>
        <v>3.2465000000000002</v>
      </c>
      <c r="O25" s="66">
        <f t="shared" si="5"/>
        <v>24</v>
      </c>
      <c r="P25" s="65">
        <f>VLOOKUP($A25,'Return Data'!$B$7:$R$2292,11,0)</f>
        <v>3.2450999999999999</v>
      </c>
      <c r="Q25" s="66">
        <f t="shared" si="6"/>
        <v>25</v>
      </c>
      <c r="R25" s="65">
        <f>VLOOKUP($A25,'Return Data'!$B$7:$R$2292,12,0)</f>
        <v>3.2652000000000001</v>
      </c>
      <c r="S25" s="66">
        <f t="shared" si="7"/>
        <v>26</v>
      </c>
      <c r="T25" s="65">
        <f>VLOOKUP($A25,'Return Data'!$B$7:$R$2292,13,0)</f>
        <v>3.2166000000000001</v>
      </c>
      <c r="U25" s="66">
        <f t="shared" si="8"/>
        <v>25</v>
      </c>
      <c r="V25" s="65">
        <f>VLOOKUP($A25,'Return Data'!$B$7:$R$2292,17,0)</f>
        <v>3.9405000000000001</v>
      </c>
      <c r="W25" s="66">
        <f t="shared" ref="W25:W30" si="12">RANK(V25,V$8:V$34,0)</f>
        <v>21</v>
      </c>
      <c r="X25" s="65">
        <f>VLOOKUP($A25,'Return Data'!$B$7:$R$2292,14,0)</f>
        <v>2.0066999999999999</v>
      </c>
      <c r="Y25" s="66">
        <f t="shared" ref="Y25:Y30" si="13">RANK(X25,X$8:X$34,0)</f>
        <v>17</v>
      </c>
      <c r="Z25" s="65">
        <f>VLOOKUP($A25,'Return Data'!$B$7:$R$2292,16,0)</f>
        <v>4.4086999999999996</v>
      </c>
      <c r="AA25" s="67">
        <f t="shared" si="10"/>
        <v>26</v>
      </c>
    </row>
    <row r="26" spans="1:27" x14ac:dyDescent="0.3">
      <c r="A26" s="63" t="s">
        <v>2025</v>
      </c>
      <c r="B26" s="64">
        <f>VLOOKUP($A26,'Return Data'!$B$7:$R$2292,3,0)</f>
        <v>44494</v>
      </c>
      <c r="C26" s="65">
        <f>VLOOKUP($A26,'Return Data'!$B$7:$R$2292,4,0)</f>
        <v>2350.4764</v>
      </c>
      <c r="D26" s="65">
        <f>VLOOKUP($A26,'Return Data'!$B$7:$R$2292,5,0)</f>
        <v>3.1406999999999998</v>
      </c>
      <c r="E26" s="66">
        <f t="shared" si="0"/>
        <v>5</v>
      </c>
      <c r="F26" s="65">
        <f>VLOOKUP($A26,'Return Data'!$B$7:$R$2292,6,0)</f>
        <v>3.1406999999999998</v>
      </c>
      <c r="G26" s="66">
        <f t="shared" si="1"/>
        <v>5</v>
      </c>
      <c r="H26" s="65">
        <f>VLOOKUP($A26,'Return Data'!$B$7:$R$2292,7,0)</f>
        <v>3.4542999999999999</v>
      </c>
      <c r="I26" s="66">
        <f t="shared" si="2"/>
        <v>2</v>
      </c>
      <c r="J26" s="65">
        <f>VLOOKUP($A26,'Return Data'!$B$7:$R$2292,8,0)</f>
        <v>3.0623999999999998</v>
      </c>
      <c r="K26" s="66">
        <f t="shared" si="3"/>
        <v>12</v>
      </c>
      <c r="L26" s="65">
        <f>VLOOKUP($A26,'Return Data'!$B$7:$R$2292,9,0)</f>
        <v>2.1303999999999998</v>
      </c>
      <c r="M26" s="66">
        <f t="shared" si="4"/>
        <v>27</v>
      </c>
      <c r="N26" s="65">
        <f>VLOOKUP($A26,'Return Data'!$B$7:$R$2292,10,0)</f>
        <v>2.8628</v>
      </c>
      <c r="O26" s="66">
        <f t="shared" si="5"/>
        <v>27</v>
      </c>
      <c r="P26" s="65">
        <f>VLOOKUP($A26,'Return Data'!$B$7:$R$2292,11,0)</f>
        <v>2.923</v>
      </c>
      <c r="Q26" s="66">
        <f t="shared" si="6"/>
        <v>27</v>
      </c>
      <c r="R26" s="65">
        <f>VLOOKUP($A26,'Return Data'!$B$7:$R$2292,12,0)</f>
        <v>2.9115000000000002</v>
      </c>
      <c r="S26" s="66">
        <f t="shared" si="7"/>
        <v>27</v>
      </c>
      <c r="T26" s="65">
        <f>VLOOKUP($A26,'Return Data'!$B$7:$R$2292,13,0)</f>
        <v>2.8338999999999999</v>
      </c>
      <c r="U26" s="66">
        <f t="shared" si="8"/>
        <v>27</v>
      </c>
      <c r="V26" s="65">
        <f>VLOOKUP($A26,'Return Data'!$B$7:$R$2292,17,0)</f>
        <v>3.9030999999999998</v>
      </c>
      <c r="W26" s="66">
        <f t="shared" si="12"/>
        <v>22</v>
      </c>
      <c r="X26" s="65">
        <f>VLOOKUP($A26,'Return Data'!$B$7:$R$2292,14,0)</f>
        <v>5.1489000000000003</v>
      </c>
      <c r="Y26" s="66">
        <f t="shared" si="13"/>
        <v>16</v>
      </c>
      <c r="Z26" s="65">
        <f>VLOOKUP($A26,'Return Data'!$B$7:$R$2292,16,0)</f>
        <v>7.2563000000000004</v>
      </c>
      <c r="AA26" s="67">
        <f t="shared" si="10"/>
        <v>14</v>
      </c>
    </row>
    <row r="27" spans="1:27" x14ac:dyDescent="0.3">
      <c r="A27" s="63" t="s">
        <v>1537</v>
      </c>
      <c r="B27" s="64">
        <f>VLOOKUP($A27,'Return Data'!$B$7:$R$2292,3,0)</f>
        <v>44494</v>
      </c>
      <c r="C27" s="65">
        <f>VLOOKUP($A27,'Return Data'!$B$7:$R$2292,4,0)</f>
        <v>3456.9243000000001</v>
      </c>
      <c r="D27" s="65">
        <f>VLOOKUP($A27,'Return Data'!$B$7:$R$2292,5,0)</f>
        <v>3.5226000000000002</v>
      </c>
      <c r="E27" s="66">
        <f t="shared" si="0"/>
        <v>4</v>
      </c>
      <c r="F27" s="65">
        <f>VLOOKUP($A27,'Return Data'!$B$7:$R$2292,6,0)</f>
        <v>3.5226000000000002</v>
      </c>
      <c r="G27" s="66">
        <f t="shared" si="1"/>
        <v>4</v>
      </c>
      <c r="H27" s="65">
        <f>VLOOKUP($A27,'Return Data'!$B$7:$R$2292,7,0)</f>
        <v>2.4695999999999998</v>
      </c>
      <c r="I27" s="66">
        <f t="shared" si="2"/>
        <v>8</v>
      </c>
      <c r="J27" s="65">
        <f>VLOOKUP($A27,'Return Data'!$B$7:$R$2292,8,0)</f>
        <v>4.3776000000000002</v>
      </c>
      <c r="K27" s="66">
        <f t="shared" si="3"/>
        <v>4</v>
      </c>
      <c r="L27" s="65">
        <f>VLOOKUP($A27,'Return Data'!$B$7:$R$2292,9,0)</f>
        <v>4.3654999999999999</v>
      </c>
      <c r="M27" s="66">
        <f t="shared" si="4"/>
        <v>4</v>
      </c>
      <c r="N27" s="65">
        <f>VLOOKUP($A27,'Return Data'!$B$7:$R$2292,10,0)</f>
        <v>4.5595999999999997</v>
      </c>
      <c r="O27" s="66">
        <f t="shared" si="5"/>
        <v>5</v>
      </c>
      <c r="P27" s="65">
        <f>VLOOKUP($A27,'Return Data'!$B$7:$R$2292,11,0)</f>
        <v>11.9474</v>
      </c>
      <c r="Q27" s="66">
        <f t="shared" si="6"/>
        <v>1</v>
      </c>
      <c r="R27" s="65">
        <f>VLOOKUP($A27,'Return Data'!$B$7:$R$2292,12,0)</f>
        <v>10.085100000000001</v>
      </c>
      <c r="S27" s="66">
        <f t="shared" si="7"/>
        <v>2</v>
      </c>
      <c r="T27" s="65">
        <f>VLOOKUP($A27,'Return Data'!$B$7:$R$2292,13,0)</f>
        <v>8.9827999999999992</v>
      </c>
      <c r="U27" s="66">
        <f t="shared" si="8"/>
        <v>2</v>
      </c>
      <c r="V27" s="65">
        <f>VLOOKUP($A27,'Return Data'!$B$7:$R$2292,17,0)</f>
        <v>7.5228999999999999</v>
      </c>
      <c r="W27" s="66">
        <f t="shared" si="12"/>
        <v>1</v>
      </c>
      <c r="X27" s="65">
        <f>VLOOKUP($A27,'Return Data'!$B$7:$R$2292,14,0)</f>
        <v>5.6223999999999998</v>
      </c>
      <c r="Y27" s="66">
        <f t="shared" si="13"/>
        <v>13</v>
      </c>
      <c r="Z27" s="65">
        <f>VLOOKUP($A27,'Return Data'!$B$7:$R$2292,16,0)</f>
        <v>7.3170999999999999</v>
      </c>
      <c r="AA27" s="67">
        <f t="shared" si="10"/>
        <v>13</v>
      </c>
    </row>
    <row r="28" spans="1:27" x14ac:dyDescent="0.3">
      <c r="A28" s="63" t="s">
        <v>1541</v>
      </c>
      <c r="B28" s="64">
        <f>VLOOKUP($A28,'Return Data'!$B$7:$R$2292,3,0)</f>
        <v>44494</v>
      </c>
      <c r="C28" s="65">
        <f>VLOOKUP($A28,'Return Data'!$B$7:$R$2292,4,0)</f>
        <v>28.1676</v>
      </c>
      <c r="D28" s="65">
        <f>VLOOKUP($A28,'Return Data'!$B$7:$R$2292,5,0)</f>
        <v>1.2095</v>
      </c>
      <c r="E28" s="66">
        <f t="shared" si="0"/>
        <v>27</v>
      </c>
      <c r="F28" s="65">
        <f>VLOOKUP($A28,'Return Data'!$B$7:$R$2292,6,0)</f>
        <v>1.2095</v>
      </c>
      <c r="G28" s="66">
        <f t="shared" si="1"/>
        <v>27</v>
      </c>
      <c r="H28" s="65">
        <f>VLOOKUP($A28,'Return Data'!$B$7:$R$2292,7,0)</f>
        <v>2.1112000000000002</v>
      </c>
      <c r="I28" s="66">
        <f t="shared" si="2"/>
        <v>20</v>
      </c>
      <c r="J28" s="65">
        <f>VLOOKUP($A28,'Return Data'!$B$7:$R$2292,8,0)</f>
        <v>3.1229</v>
      </c>
      <c r="K28" s="66">
        <f t="shared" si="3"/>
        <v>10</v>
      </c>
      <c r="L28" s="65">
        <f>VLOOKUP($A28,'Return Data'!$B$7:$R$2292,9,0)</f>
        <v>3.2105999999999999</v>
      </c>
      <c r="M28" s="66">
        <f t="shared" si="4"/>
        <v>11</v>
      </c>
      <c r="N28" s="65">
        <f>VLOOKUP($A28,'Return Data'!$B$7:$R$2292,10,0)</f>
        <v>3.4982000000000002</v>
      </c>
      <c r="O28" s="66">
        <f t="shared" si="5"/>
        <v>14</v>
      </c>
      <c r="P28" s="65">
        <f>VLOOKUP($A28,'Return Data'!$B$7:$R$2292,11,0)</f>
        <v>3.7464</v>
      </c>
      <c r="Q28" s="66">
        <f t="shared" si="6"/>
        <v>13</v>
      </c>
      <c r="R28" s="65">
        <f>VLOOKUP($A28,'Return Data'!$B$7:$R$2292,12,0)</f>
        <v>3.8765999999999998</v>
      </c>
      <c r="S28" s="66">
        <f t="shared" si="7"/>
        <v>12</v>
      </c>
      <c r="T28" s="65">
        <f>VLOOKUP($A28,'Return Data'!$B$7:$R$2292,13,0)</f>
        <v>3.7968999999999999</v>
      </c>
      <c r="U28" s="66">
        <f t="shared" si="8"/>
        <v>11</v>
      </c>
      <c r="V28" s="65">
        <f>VLOOKUP($A28,'Return Data'!$B$7:$R$2292,17,0)</f>
        <v>5.2022000000000004</v>
      </c>
      <c r="W28" s="66">
        <f t="shared" si="12"/>
        <v>9</v>
      </c>
      <c r="X28" s="65">
        <f>VLOOKUP($A28,'Return Data'!$B$7:$R$2292,14,0)</f>
        <v>8.2752999999999997</v>
      </c>
      <c r="Y28" s="66">
        <f t="shared" si="13"/>
        <v>1</v>
      </c>
      <c r="Z28" s="65">
        <f>VLOOKUP($A28,'Return Data'!$B$7:$R$2292,16,0)</f>
        <v>8.5832999999999995</v>
      </c>
      <c r="AA28" s="67">
        <f t="shared" si="10"/>
        <v>2</v>
      </c>
    </row>
    <row r="29" spans="1:27" x14ac:dyDescent="0.3">
      <c r="A29" s="63" t="s">
        <v>1543</v>
      </c>
      <c r="B29" s="64">
        <f>VLOOKUP($A29,'Return Data'!$B$7:$R$2292,3,0)</f>
        <v>44494</v>
      </c>
      <c r="C29" s="65">
        <f>VLOOKUP($A29,'Return Data'!$B$7:$R$2292,4,0)</f>
        <v>2305.6682999999998</v>
      </c>
      <c r="D29" s="65">
        <f>VLOOKUP($A29,'Return Data'!$B$7:$R$2292,5,0)</f>
        <v>2.8005</v>
      </c>
      <c r="E29" s="66">
        <f t="shared" si="0"/>
        <v>9</v>
      </c>
      <c r="F29" s="65">
        <f>VLOOKUP($A29,'Return Data'!$B$7:$R$2292,6,0)</f>
        <v>2.8005</v>
      </c>
      <c r="G29" s="66">
        <f t="shared" si="1"/>
        <v>9</v>
      </c>
      <c r="H29" s="65">
        <f>VLOOKUP($A29,'Return Data'!$B$7:$R$2292,7,0)</f>
        <v>2.5089999999999999</v>
      </c>
      <c r="I29" s="66">
        <f t="shared" si="2"/>
        <v>7</v>
      </c>
      <c r="J29" s="65">
        <f>VLOOKUP($A29,'Return Data'!$B$7:$R$2292,8,0)</f>
        <v>3.0242</v>
      </c>
      <c r="K29" s="66">
        <f t="shared" si="3"/>
        <v>15</v>
      </c>
      <c r="L29" s="65">
        <f>VLOOKUP($A29,'Return Data'!$B$7:$R$2292,9,0)</f>
        <v>2.9493</v>
      </c>
      <c r="M29" s="66">
        <f t="shared" si="4"/>
        <v>20</v>
      </c>
      <c r="N29" s="65">
        <f>VLOOKUP($A29,'Return Data'!$B$7:$R$2292,10,0)</f>
        <v>3.2675000000000001</v>
      </c>
      <c r="O29" s="66">
        <f t="shared" si="5"/>
        <v>23</v>
      </c>
      <c r="P29" s="65">
        <f>VLOOKUP($A29,'Return Data'!$B$7:$R$2292,11,0)</f>
        <v>3.4582000000000002</v>
      </c>
      <c r="Q29" s="66">
        <f t="shared" si="6"/>
        <v>20</v>
      </c>
      <c r="R29" s="65">
        <f>VLOOKUP($A29,'Return Data'!$B$7:$R$2292,12,0)</f>
        <v>3.6183000000000001</v>
      </c>
      <c r="S29" s="66">
        <f t="shared" si="7"/>
        <v>20</v>
      </c>
      <c r="T29" s="65">
        <f>VLOOKUP($A29,'Return Data'!$B$7:$R$2292,13,0)</f>
        <v>3.5106000000000002</v>
      </c>
      <c r="U29" s="66">
        <f t="shared" si="8"/>
        <v>20</v>
      </c>
      <c r="V29" s="65">
        <f>VLOOKUP($A29,'Return Data'!$B$7:$R$2292,17,0)</f>
        <v>4.3978000000000002</v>
      </c>
      <c r="W29" s="66">
        <f t="shared" si="12"/>
        <v>20</v>
      </c>
      <c r="X29" s="65">
        <f>VLOOKUP($A29,'Return Data'!$B$7:$R$2292,14,0)</f>
        <v>5.5830000000000002</v>
      </c>
      <c r="Y29" s="66">
        <f t="shared" si="13"/>
        <v>14</v>
      </c>
      <c r="Z29" s="65">
        <f>VLOOKUP($A29,'Return Data'!$B$7:$R$2292,16,0)</f>
        <v>6.8441999999999998</v>
      </c>
      <c r="AA29" s="67">
        <f t="shared" si="10"/>
        <v>16</v>
      </c>
    </row>
    <row r="30" spans="1:27" x14ac:dyDescent="0.3">
      <c r="A30" s="63" t="s">
        <v>1544</v>
      </c>
      <c r="B30" s="64">
        <f>VLOOKUP($A30,'Return Data'!$B$7:$R$2292,3,0)</f>
        <v>44494</v>
      </c>
      <c r="C30" s="65">
        <f>VLOOKUP($A30,'Return Data'!$B$7:$R$2292,4,0)</f>
        <v>4815.1731</v>
      </c>
      <c r="D30" s="65">
        <f>VLOOKUP($A30,'Return Data'!$B$7:$R$2292,5,0)</f>
        <v>2.2161</v>
      </c>
      <c r="E30" s="66">
        <f t="shared" si="0"/>
        <v>18</v>
      </c>
      <c r="F30" s="65">
        <f>VLOOKUP($A30,'Return Data'!$B$7:$R$2292,6,0)</f>
        <v>2.2161</v>
      </c>
      <c r="G30" s="66">
        <f t="shared" si="1"/>
        <v>18</v>
      </c>
      <c r="H30" s="65">
        <f>VLOOKUP($A30,'Return Data'!$B$7:$R$2292,7,0)</f>
        <v>2.3456000000000001</v>
      </c>
      <c r="I30" s="66">
        <f t="shared" si="2"/>
        <v>11</v>
      </c>
      <c r="J30" s="65">
        <f>VLOOKUP($A30,'Return Data'!$B$7:$R$2292,8,0)</f>
        <v>2.7938000000000001</v>
      </c>
      <c r="K30" s="66">
        <f t="shared" si="3"/>
        <v>22</v>
      </c>
      <c r="L30" s="65">
        <f>VLOOKUP($A30,'Return Data'!$B$7:$R$2292,9,0)</f>
        <v>3.2189000000000001</v>
      </c>
      <c r="M30" s="66">
        <f t="shared" si="4"/>
        <v>10</v>
      </c>
      <c r="N30" s="65">
        <f>VLOOKUP($A30,'Return Data'!$B$7:$R$2292,10,0)</f>
        <v>3.4398</v>
      </c>
      <c r="O30" s="66">
        <f t="shared" si="5"/>
        <v>17</v>
      </c>
      <c r="P30" s="65">
        <f>VLOOKUP($A30,'Return Data'!$B$7:$R$2292,11,0)</f>
        <v>3.5566</v>
      </c>
      <c r="Q30" s="66">
        <f t="shared" si="6"/>
        <v>18</v>
      </c>
      <c r="R30" s="65">
        <f>VLOOKUP($A30,'Return Data'!$B$7:$R$2292,12,0)</f>
        <v>3.7050999999999998</v>
      </c>
      <c r="S30" s="66">
        <f t="shared" si="7"/>
        <v>19</v>
      </c>
      <c r="T30" s="65">
        <f>VLOOKUP($A30,'Return Data'!$B$7:$R$2292,13,0)</f>
        <v>3.6061000000000001</v>
      </c>
      <c r="U30" s="66">
        <f t="shared" si="8"/>
        <v>19</v>
      </c>
      <c r="V30" s="65">
        <f>VLOOKUP($A30,'Return Data'!$B$7:$R$2292,17,0)</f>
        <v>5.0547000000000004</v>
      </c>
      <c r="W30" s="66">
        <f t="shared" si="12"/>
        <v>11</v>
      </c>
      <c r="X30" s="65">
        <f>VLOOKUP($A30,'Return Data'!$B$7:$R$2292,14,0)</f>
        <v>6.2576999999999998</v>
      </c>
      <c r="Y30" s="66">
        <f t="shared" si="13"/>
        <v>6</v>
      </c>
      <c r="Z30" s="65">
        <f>VLOOKUP($A30,'Return Data'!$B$7:$R$2292,16,0)</f>
        <v>7.5255000000000001</v>
      </c>
      <c r="AA30" s="67">
        <f t="shared" si="10"/>
        <v>11</v>
      </c>
    </row>
    <row r="31" spans="1:27" x14ac:dyDescent="0.3">
      <c r="A31" s="63" t="s">
        <v>1546</v>
      </c>
      <c r="B31" s="64">
        <f>VLOOKUP($A31,'Return Data'!$B$7:$R$2292,3,0)</f>
        <v>44494</v>
      </c>
      <c r="C31" s="65">
        <f>VLOOKUP($A31,'Return Data'!$B$7:$R$2292,4,0)</f>
        <v>11.302199999999999</v>
      </c>
      <c r="D31" s="65">
        <f>VLOOKUP($A31,'Return Data'!$B$7:$R$2292,5,0)</f>
        <v>2.0457000000000001</v>
      </c>
      <c r="E31" s="66">
        <f t="shared" si="0"/>
        <v>20</v>
      </c>
      <c r="F31" s="65">
        <f>VLOOKUP($A31,'Return Data'!$B$7:$R$2292,6,0)</f>
        <v>2.0457000000000001</v>
      </c>
      <c r="G31" s="66">
        <f t="shared" si="1"/>
        <v>20</v>
      </c>
      <c r="H31" s="65">
        <f>VLOOKUP($A31,'Return Data'!$B$7:$R$2292,7,0)</f>
        <v>2.1231</v>
      </c>
      <c r="I31" s="66">
        <f t="shared" si="2"/>
        <v>19</v>
      </c>
      <c r="J31" s="65">
        <f>VLOOKUP($A31,'Return Data'!$B$7:$R$2292,8,0)</f>
        <v>2.8635000000000002</v>
      </c>
      <c r="K31" s="66">
        <f t="shared" si="3"/>
        <v>21</v>
      </c>
      <c r="L31" s="65">
        <f>VLOOKUP($A31,'Return Data'!$B$7:$R$2292,9,0)</f>
        <v>3.0078999999999998</v>
      </c>
      <c r="M31" s="66">
        <f t="shared" si="4"/>
        <v>17</v>
      </c>
      <c r="N31" s="65">
        <f>VLOOKUP($A31,'Return Data'!$B$7:$R$2292,10,0)</f>
        <v>3.3963000000000001</v>
      </c>
      <c r="O31" s="66">
        <f t="shared" si="5"/>
        <v>18</v>
      </c>
      <c r="P31" s="65">
        <f>VLOOKUP($A31,'Return Data'!$B$7:$R$2292,11,0)</f>
        <v>3.6737000000000002</v>
      </c>
      <c r="Q31" s="66">
        <f t="shared" si="6"/>
        <v>16</v>
      </c>
      <c r="R31" s="65">
        <f>VLOOKUP($A31,'Return Data'!$B$7:$R$2292,12,0)</f>
        <v>3.7618</v>
      </c>
      <c r="S31" s="66">
        <f t="shared" si="7"/>
        <v>17</v>
      </c>
      <c r="T31" s="65">
        <f>VLOOKUP($A31,'Return Data'!$B$7:$R$2292,13,0)</f>
        <v>3.6934999999999998</v>
      </c>
      <c r="U31" s="66">
        <f t="shared" si="8"/>
        <v>17</v>
      </c>
      <c r="V31" s="65"/>
      <c r="W31" s="66"/>
      <c r="X31" s="65"/>
      <c r="Y31" s="66"/>
      <c r="Z31" s="65">
        <f>VLOOKUP($A31,'Return Data'!$B$7:$R$2292,16,0)</f>
        <v>5.3712</v>
      </c>
      <c r="AA31" s="67">
        <f t="shared" si="10"/>
        <v>22</v>
      </c>
    </row>
    <row r="32" spans="1:27" x14ac:dyDescent="0.3">
      <c r="A32" s="63" t="s">
        <v>1548</v>
      </c>
      <c r="B32" s="64">
        <f>VLOOKUP($A32,'Return Data'!$B$7:$R$2292,3,0)</f>
        <v>44494</v>
      </c>
      <c r="C32" s="65">
        <f>VLOOKUP($A32,'Return Data'!$B$7:$R$2292,4,0)</f>
        <v>11.695600000000001</v>
      </c>
      <c r="D32" s="65">
        <f>VLOOKUP($A32,'Return Data'!$B$7:$R$2292,5,0)</f>
        <v>2.7052999999999998</v>
      </c>
      <c r="E32" s="66">
        <f t="shared" si="0"/>
        <v>10</v>
      </c>
      <c r="F32" s="65">
        <f>VLOOKUP($A32,'Return Data'!$B$7:$R$2292,6,0)</f>
        <v>2.7052999999999998</v>
      </c>
      <c r="G32" s="66">
        <f t="shared" si="1"/>
        <v>10</v>
      </c>
      <c r="H32" s="65">
        <f>VLOOKUP($A32,'Return Data'!$B$7:$R$2292,7,0)</f>
        <v>1.9177999999999999</v>
      </c>
      <c r="I32" s="66">
        <f t="shared" si="2"/>
        <v>24</v>
      </c>
      <c r="J32" s="65">
        <f>VLOOKUP($A32,'Return Data'!$B$7:$R$2292,8,0)</f>
        <v>3.0575000000000001</v>
      </c>
      <c r="K32" s="66">
        <f t="shared" si="3"/>
        <v>13</v>
      </c>
      <c r="L32" s="65">
        <f>VLOOKUP($A32,'Return Data'!$B$7:$R$2292,9,0)</f>
        <v>3.4531000000000001</v>
      </c>
      <c r="M32" s="66">
        <f t="shared" si="4"/>
        <v>7</v>
      </c>
      <c r="N32" s="65">
        <f>VLOOKUP($A32,'Return Data'!$B$7:$R$2292,10,0)</f>
        <v>3.8289</v>
      </c>
      <c r="O32" s="66">
        <f t="shared" si="5"/>
        <v>7</v>
      </c>
      <c r="P32" s="65">
        <f>VLOOKUP($A32,'Return Data'!$B$7:$R$2292,11,0)</f>
        <v>3.9051</v>
      </c>
      <c r="Q32" s="66">
        <f t="shared" si="6"/>
        <v>9</v>
      </c>
      <c r="R32" s="65">
        <f>VLOOKUP($A32,'Return Data'!$B$7:$R$2292,12,0)</f>
        <v>4.0347</v>
      </c>
      <c r="S32" s="66">
        <f t="shared" si="7"/>
        <v>10</v>
      </c>
      <c r="T32" s="65">
        <f>VLOOKUP($A32,'Return Data'!$B$7:$R$2292,13,0)</f>
        <v>3.9485000000000001</v>
      </c>
      <c r="U32" s="66">
        <f t="shared" si="8"/>
        <v>10</v>
      </c>
      <c r="V32" s="65">
        <f>VLOOKUP($A32,'Return Data'!$B$7:$R$2292,17,0)</f>
        <v>4.9749999999999996</v>
      </c>
      <c r="W32" s="66">
        <f>RANK(V32,V$8:V$34,0)</f>
        <v>12</v>
      </c>
      <c r="X32" s="65"/>
      <c r="Y32" s="66"/>
      <c r="Z32" s="65">
        <f>VLOOKUP($A32,'Return Data'!$B$7:$R$2292,16,0)</f>
        <v>5.8414000000000001</v>
      </c>
      <c r="AA32" s="67">
        <f t="shared" si="10"/>
        <v>21</v>
      </c>
    </row>
    <row r="33" spans="1:27" x14ac:dyDescent="0.3">
      <c r="A33" s="63" t="s">
        <v>1550</v>
      </c>
      <c r="B33" s="64">
        <f>VLOOKUP($A33,'Return Data'!$B$7:$R$2292,3,0)</f>
        <v>44494</v>
      </c>
      <c r="C33" s="65">
        <f>VLOOKUP($A33,'Return Data'!$B$7:$R$2292,4,0)</f>
        <v>3584.8818000000001</v>
      </c>
      <c r="D33" s="65">
        <f>VLOOKUP($A33,'Return Data'!$B$7:$R$2292,5,0)</f>
        <v>2.4872000000000001</v>
      </c>
      <c r="E33" s="66">
        <f t="shared" si="0"/>
        <v>14</v>
      </c>
      <c r="F33" s="65">
        <f>VLOOKUP($A33,'Return Data'!$B$7:$R$2292,6,0)</f>
        <v>2.4872000000000001</v>
      </c>
      <c r="G33" s="66">
        <f t="shared" si="1"/>
        <v>14</v>
      </c>
      <c r="H33" s="65">
        <f>VLOOKUP($A33,'Return Data'!$B$7:$R$2292,7,0)</f>
        <v>2.1255999999999999</v>
      </c>
      <c r="I33" s="66">
        <f t="shared" si="2"/>
        <v>18</v>
      </c>
      <c r="J33" s="65">
        <f>VLOOKUP($A33,'Return Data'!$B$7:$R$2292,8,0)</f>
        <v>5.9466999999999999</v>
      </c>
      <c r="K33" s="66">
        <f t="shared" si="3"/>
        <v>2</v>
      </c>
      <c r="L33" s="65">
        <f>VLOOKUP($A33,'Return Data'!$B$7:$R$2292,9,0)</f>
        <v>21.521799999999999</v>
      </c>
      <c r="M33" s="66">
        <f t="shared" si="4"/>
        <v>1</v>
      </c>
      <c r="N33" s="65">
        <f>VLOOKUP($A33,'Return Data'!$B$7:$R$2292,10,0)</f>
        <v>14.435499999999999</v>
      </c>
      <c r="O33" s="66">
        <f t="shared" si="5"/>
        <v>1</v>
      </c>
      <c r="P33" s="65">
        <f>VLOOKUP($A33,'Return Data'!$B$7:$R$2292,11,0)</f>
        <v>9.3066999999999993</v>
      </c>
      <c r="Q33" s="66">
        <f t="shared" si="6"/>
        <v>3</v>
      </c>
      <c r="R33" s="65">
        <f>VLOOKUP($A33,'Return Data'!$B$7:$R$2292,12,0)</f>
        <v>7.7153</v>
      </c>
      <c r="S33" s="66">
        <f t="shared" si="7"/>
        <v>3</v>
      </c>
      <c r="T33" s="65">
        <f>VLOOKUP($A33,'Return Data'!$B$7:$R$2292,13,0)</f>
        <v>6.8893000000000004</v>
      </c>
      <c r="U33" s="66">
        <f t="shared" si="8"/>
        <v>3</v>
      </c>
      <c r="V33" s="65">
        <f>VLOOKUP($A33,'Return Data'!$B$7:$R$2292,17,0)</f>
        <v>6.5368000000000004</v>
      </c>
      <c r="W33" s="66">
        <f>RANK(V33,V$8:V$34,0)</f>
        <v>3</v>
      </c>
      <c r="X33" s="65">
        <f>VLOOKUP($A33,'Return Data'!$B$7:$R$2292,14,0)</f>
        <v>5.7808999999999999</v>
      </c>
      <c r="Y33" s="66">
        <f>RANK(X33,X$8:X$34,0)</f>
        <v>10</v>
      </c>
      <c r="Z33" s="65">
        <f>VLOOKUP($A33,'Return Data'!$B$7:$R$2292,16,0)</f>
        <v>7.8053999999999997</v>
      </c>
      <c r="AA33" s="67">
        <f t="shared" si="10"/>
        <v>6</v>
      </c>
    </row>
    <row r="34" spans="1:27" x14ac:dyDescent="0.3">
      <c r="A34" s="63" t="s">
        <v>1552</v>
      </c>
      <c r="B34" s="64">
        <f>VLOOKUP($A34,'Return Data'!$B$7:$R$2292,3,0)</f>
        <v>44494</v>
      </c>
      <c r="C34" s="65">
        <f>VLOOKUP($A34,'Return Data'!$B$7:$R$2292,4,0)</f>
        <v>1122.3026</v>
      </c>
      <c r="D34" s="65">
        <f>VLOOKUP($A34,'Return Data'!$B$7:$R$2292,5,0)</f>
        <v>3.5329999999999999</v>
      </c>
      <c r="E34" s="66">
        <f t="shared" si="0"/>
        <v>3</v>
      </c>
      <c r="F34" s="65">
        <f>VLOOKUP($A34,'Return Data'!$B$7:$R$2292,6,0)</f>
        <v>3.5329999999999999</v>
      </c>
      <c r="G34" s="66">
        <f t="shared" si="1"/>
        <v>3</v>
      </c>
      <c r="H34" s="65">
        <f>VLOOKUP($A34,'Return Data'!$B$7:$R$2292,7,0)</f>
        <v>2.8589000000000002</v>
      </c>
      <c r="I34" s="66">
        <f t="shared" si="2"/>
        <v>3</v>
      </c>
      <c r="J34" s="65">
        <f>VLOOKUP($A34,'Return Data'!$B$7:$R$2292,8,0)</f>
        <v>2.9180000000000001</v>
      </c>
      <c r="K34" s="66">
        <f t="shared" si="3"/>
        <v>18</v>
      </c>
      <c r="L34" s="65">
        <f>VLOOKUP($A34,'Return Data'!$B$7:$R$2292,9,0)</f>
        <v>2.5188999999999999</v>
      </c>
      <c r="M34" s="66">
        <f t="shared" si="4"/>
        <v>26</v>
      </c>
      <c r="N34" s="65">
        <f>VLOOKUP($A34,'Return Data'!$B$7:$R$2292,10,0)</f>
        <v>5.6921999999999997</v>
      </c>
      <c r="O34" s="66">
        <f t="shared" si="5"/>
        <v>4</v>
      </c>
      <c r="P34" s="65">
        <f>VLOOKUP($A34,'Return Data'!$B$7:$R$2292,11,0)</f>
        <v>4.3887999999999998</v>
      </c>
      <c r="Q34" s="66">
        <f t="shared" si="6"/>
        <v>6</v>
      </c>
      <c r="R34" s="65">
        <f>VLOOKUP($A34,'Return Data'!$B$7:$R$2292,12,0)</f>
        <v>4.9653999999999998</v>
      </c>
      <c r="S34" s="66">
        <f t="shared" si="7"/>
        <v>4</v>
      </c>
      <c r="T34" s="65">
        <f>VLOOKUP($A34,'Return Data'!$B$7:$R$2292,13,0)</f>
        <v>4.4508000000000001</v>
      </c>
      <c r="U34" s="66">
        <f t="shared" si="8"/>
        <v>6</v>
      </c>
      <c r="V34" s="65"/>
      <c r="W34" s="66"/>
      <c r="X34" s="65"/>
      <c r="Y34" s="66"/>
      <c r="Z34" s="65">
        <f>VLOOKUP($A34,'Return Data'!$B$7:$R$2292,16,0)</f>
        <v>4.9481999999999999</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2.8105333333333329</v>
      </c>
      <c r="E36" s="74"/>
      <c r="F36" s="75">
        <f>AVERAGE(F8:F34)</f>
        <v>2.8105333333333329</v>
      </c>
      <c r="G36" s="74"/>
      <c r="H36" s="75">
        <f>AVERAGE(H8:H34)</f>
        <v>2.5409518518518519</v>
      </c>
      <c r="I36" s="74"/>
      <c r="J36" s="75">
        <f>AVERAGE(J8:J34)</f>
        <v>3.471737037037038</v>
      </c>
      <c r="K36" s="74"/>
      <c r="L36" s="75">
        <f>AVERAGE(L8:L34)</f>
        <v>4.4618481481481487</v>
      </c>
      <c r="M36" s="74"/>
      <c r="N36" s="75">
        <f>AVERAGE(N8:N34)</f>
        <v>4.4260222222222225</v>
      </c>
      <c r="O36" s="74"/>
      <c r="P36" s="75">
        <f>AVERAGE(P8:P34)</f>
        <v>4.5034148148148141</v>
      </c>
      <c r="Q36" s="74"/>
      <c r="R36" s="75">
        <f>AVERAGE(R8:R34)</f>
        <v>4.47435925925926</v>
      </c>
      <c r="S36" s="74"/>
      <c r="T36" s="75">
        <f>AVERAGE(T8:T34)</f>
        <v>4.2762555555555553</v>
      </c>
      <c r="U36" s="74"/>
      <c r="V36" s="75">
        <f>AVERAGE(V8:V34)</f>
        <v>5.2275045454545443</v>
      </c>
      <c r="W36" s="74"/>
      <c r="X36" s="75">
        <f>AVERAGE(X8:X34)</f>
        <v>6.0355411764705886</v>
      </c>
      <c r="Y36" s="74"/>
      <c r="Z36" s="75">
        <f>AVERAGE(Z8:Z34)</f>
        <v>6.8401185185185183</v>
      </c>
      <c r="AA36" s="76"/>
    </row>
    <row r="37" spans="1:27" x14ac:dyDescent="0.3">
      <c r="A37" s="73" t="s">
        <v>28</v>
      </c>
      <c r="B37" s="74"/>
      <c r="C37" s="74"/>
      <c r="D37" s="75">
        <f>MIN(D8:D34)</f>
        <v>1.2095</v>
      </c>
      <c r="E37" s="74"/>
      <c r="F37" s="75">
        <f>MIN(F8:F34)</f>
        <v>1.2095</v>
      </c>
      <c r="G37" s="74"/>
      <c r="H37" s="75">
        <f>MIN(H8:H34)</f>
        <v>1.5184</v>
      </c>
      <c r="I37" s="74"/>
      <c r="J37" s="75">
        <f>MIN(J8:J34)</f>
        <v>2.4133</v>
      </c>
      <c r="K37" s="74"/>
      <c r="L37" s="75">
        <f>MIN(L8:L34)</f>
        <v>2.1303999999999998</v>
      </c>
      <c r="M37" s="74"/>
      <c r="N37" s="75">
        <f>MIN(N8:N34)</f>
        <v>2.8628</v>
      </c>
      <c r="O37" s="74"/>
      <c r="P37" s="75">
        <f>MIN(P8:P34)</f>
        <v>2.923</v>
      </c>
      <c r="Q37" s="74"/>
      <c r="R37" s="75">
        <f>MIN(R8:R34)</f>
        <v>2.9115000000000002</v>
      </c>
      <c r="S37" s="74"/>
      <c r="T37" s="75">
        <f>MIN(T8:T34)</f>
        <v>2.8338999999999999</v>
      </c>
      <c r="U37" s="74"/>
      <c r="V37" s="75">
        <f>MIN(V8:V34)</f>
        <v>3.9030999999999998</v>
      </c>
      <c r="W37" s="74"/>
      <c r="X37" s="75">
        <f>MIN(X8:X34)</f>
        <v>2.0066999999999999</v>
      </c>
      <c r="Y37" s="74"/>
      <c r="Z37" s="75">
        <f>MIN(Z8:Z34)</f>
        <v>4.1058000000000003</v>
      </c>
      <c r="AA37" s="76"/>
    </row>
    <row r="38" spans="1:27" ht="15" thickBot="1" x14ac:dyDescent="0.35">
      <c r="A38" s="77" t="s">
        <v>29</v>
      </c>
      <c r="B38" s="78"/>
      <c r="C38" s="78"/>
      <c r="D38" s="79">
        <f>MAX(D8:D34)</f>
        <v>10.404500000000001</v>
      </c>
      <c r="E38" s="78"/>
      <c r="F38" s="79">
        <f>MAX(F8:F34)</f>
        <v>10.404500000000001</v>
      </c>
      <c r="G38" s="78"/>
      <c r="H38" s="79">
        <f>MAX(H8:H34)</f>
        <v>9.5998000000000001</v>
      </c>
      <c r="I38" s="78"/>
      <c r="J38" s="79">
        <f>MAX(J8:J34)</f>
        <v>10.962999999999999</v>
      </c>
      <c r="K38" s="78"/>
      <c r="L38" s="79">
        <f>MAX(L8:L34)</f>
        <v>21.521799999999999</v>
      </c>
      <c r="M38" s="78"/>
      <c r="N38" s="79">
        <f>MAX(N8:N34)</f>
        <v>14.435499999999999</v>
      </c>
      <c r="O38" s="78"/>
      <c r="P38" s="79">
        <f>MAX(P8:P34)</f>
        <v>11.9474</v>
      </c>
      <c r="Q38" s="78"/>
      <c r="R38" s="79">
        <f>MAX(R8:R34)</f>
        <v>10.613899999999999</v>
      </c>
      <c r="S38" s="78"/>
      <c r="T38" s="79">
        <f>MAX(T8:T34)</f>
        <v>9.6117000000000008</v>
      </c>
      <c r="U38" s="78"/>
      <c r="V38" s="79">
        <f>MAX(V8:V34)</f>
        <v>7.5228999999999999</v>
      </c>
      <c r="W38" s="78"/>
      <c r="X38" s="79">
        <f>MAX(X8:X34)</f>
        <v>8.2752999999999997</v>
      </c>
      <c r="Y38" s="78"/>
      <c r="Z38" s="79">
        <f>MAX(Z8:Z34)</f>
        <v>8.9421999999999997</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Data'!$B$7:$R$2292,3,0)</f>
        <v>44494</v>
      </c>
      <c r="C8" s="65">
        <f>VLOOKUP($A8,'Return Data'!$B$7:$R$2292,4,0)</f>
        <v>432.62880000000001</v>
      </c>
      <c r="D8" s="65">
        <f>VLOOKUP($A8,'Return Data'!$B$7:$R$2292,5,0)</f>
        <v>2.3487</v>
      </c>
      <c r="E8" s="66">
        <f t="shared" ref="E8:E34" si="0">RANK(D8,D$8:D$34,0)</f>
        <v>7</v>
      </c>
      <c r="F8" s="65">
        <f>VLOOKUP($A8,'Return Data'!$B$7:$R$2292,6,0)</f>
        <v>2.3487</v>
      </c>
      <c r="G8" s="66">
        <f t="shared" ref="G8:G34" si="1">RANK(F8,F$8:F$34,0)</f>
        <v>7</v>
      </c>
      <c r="H8" s="65">
        <f>VLOOKUP($A8,'Return Data'!$B$7:$R$2292,7,0)</f>
        <v>2.0497000000000001</v>
      </c>
      <c r="I8" s="66">
        <f t="shared" ref="I8:I34" si="2">RANK(H8,H$8:H$34,0)</f>
        <v>10</v>
      </c>
      <c r="J8" s="65">
        <f>VLOOKUP($A8,'Return Data'!$B$7:$R$2292,8,0)</f>
        <v>3.0855000000000001</v>
      </c>
      <c r="K8" s="66">
        <f t="shared" ref="K8:K34" si="3">RANK(J8,J$8:J$34,0)</f>
        <v>5</v>
      </c>
      <c r="L8" s="65">
        <f>VLOOKUP($A8,'Return Data'!$B$7:$R$2292,9,0)</f>
        <v>2.9174000000000002</v>
      </c>
      <c r="M8" s="66">
        <f t="shared" ref="M8:M34" si="4">RANK(L8,L$8:L$34,0)</f>
        <v>8</v>
      </c>
      <c r="N8" s="65">
        <f>VLOOKUP($A8,'Return Data'!$B$7:$R$2292,10,0)</f>
        <v>3.6408999999999998</v>
      </c>
      <c r="O8" s="66">
        <f t="shared" ref="O8:O34" si="5">RANK(N8,N$8:N$34,0)</f>
        <v>7</v>
      </c>
      <c r="P8" s="65">
        <f>VLOOKUP($A8,'Return Data'!$B$7:$R$2292,11,0)</f>
        <v>4.0667999999999997</v>
      </c>
      <c r="Q8" s="66">
        <f t="shared" ref="Q8:Q34" si="6">RANK(P8,P$8:P$34,0)</f>
        <v>5</v>
      </c>
      <c r="R8" s="65">
        <f>VLOOKUP($A8,'Return Data'!$B$7:$R$2292,12,0)</f>
        <v>4.1920999999999999</v>
      </c>
      <c r="S8" s="66">
        <f>RANK(R8,R$8:R$34,0)</f>
        <v>6</v>
      </c>
      <c r="T8" s="65">
        <f>VLOOKUP($A8,'Return Data'!$B$7:$R$2292,13,0)</f>
        <v>4.0805999999999996</v>
      </c>
      <c r="U8" s="66">
        <f>RANK(T8,T$8:T$34,0)</f>
        <v>6</v>
      </c>
      <c r="V8" s="65">
        <f>VLOOKUP($A8,'Return Data'!$B$7:$R$2292,17,0)</f>
        <v>5.6966000000000001</v>
      </c>
      <c r="W8" s="66">
        <f>RANK(V8,V$8:V$34,0)</f>
        <v>4</v>
      </c>
      <c r="X8" s="65">
        <f>VLOOKUP($A8,'Return Data'!$B$7:$R$2292,14,0)</f>
        <v>6.8144999999999998</v>
      </c>
      <c r="Y8" s="66">
        <f>RANK(X8,X$8:X$34,0)</f>
        <v>3</v>
      </c>
      <c r="Z8" s="65">
        <f>VLOOKUP($A8,'Return Data'!$B$7:$R$2292,16,0)</f>
        <v>7.5856000000000003</v>
      </c>
      <c r="AA8" s="67">
        <f>RANK(Z8,Z$8:Z$34,0)</f>
        <v>4</v>
      </c>
    </row>
    <row r="9" spans="1:27" x14ac:dyDescent="0.3">
      <c r="A9" s="63" t="s">
        <v>1497</v>
      </c>
      <c r="B9" s="64">
        <f>VLOOKUP($A9,'Return Data'!$B$7:$R$2292,3,0)</f>
        <v>44494</v>
      </c>
      <c r="C9" s="65">
        <f>VLOOKUP($A9,'Return Data'!$B$7:$R$2292,4,0)</f>
        <v>11.908799999999999</v>
      </c>
      <c r="D9" s="65">
        <f>VLOOKUP($A9,'Return Data'!$B$7:$R$2292,5,0)</f>
        <v>1.1238999999999999</v>
      </c>
      <c r="E9" s="66">
        <f t="shared" si="0"/>
        <v>24</v>
      </c>
      <c r="F9" s="65">
        <f>VLOOKUP($A9,'Return Data'!$B$7:$R$2292,6,0)</f>
        <v>1.1238999999999999</v>
      </c>
      <c r="G9" s="66">
        <f t="shared" si="1"/>
        <v>24</v>
      </c>
      <c r="H9" s="65">
        <f>VLOOKUP($A9,'Return Data'!$B$7:$R$2292,7,0)</f>
        <v>1.3576999999999999</v>
      </c>
      <c r="I9" s="66">
        <f t="shared" si="2"/>
        <v>23</v>
      </c>
      <c r="J9" s="65">
        <f>VLOOKUP($A9,'Return Data'!$B$7:$R$2292,8,0)</f>
        <v>2.1253000000000002</v>
      </c>
      <c r="K9" s="66">
        <f t="shared" si="3"/>
        <v>23</v>
      </c>
      <c r="L9" s="65">
        <f>VLOOKUP($A9,'Return Data'!$B$7:$R$2292,9,0)</f>
        <v>2.5066999999999999</v>
      </c>
      <c r="M9" s="66">
        <f t="shared" si="4"/>
        <v>19</v>
      </c>
      <c r="N9" s="65">
        <f>VLOOKUP($A9,'Return Data'!$B$7:$R$2292,10,0)</f>
        <v>2.8245</v>
      </c>
      <c r="O9" s="66">
        <f t="shared" si="5"/>
        <v>20</v>
      </c>
      <c r="P9" s="65">
        <f>VLOOKUP($A9,'Return Data'!$B$7:$R$2292,11,0)</f>
        <v>3.1543999999999999</v>
      </c>
      <c r="Q9" s="66">
        <f t="shared" si="6"/>
        <v>18</v>
      </c>
      <c r="R9" s="65">
        <f>VLOOKUP($A9,'Return Data'!$B$7:$R$2292,12,0)</f>
        <v>3.3170000000000002</v>
      </c>
      <c r="S9" s="66">
        <f t="shared" ref="S9:S34" si="7">RANK(R9,R$8:R$34,0)</f>
        <v>17</v>
      </c>
      <c r="T9" s="65">
        <f>VLOOKUP($A9,'Return Data'!$B$7:$R$2292,13,0)</f>
        <v>3.2906</v>
      </c>
      <c r="U9" s="66">
        <f t="shared" ref="U9:U34" si="8">RANK(T9,T$8:T$34,0)</f>
        <v>15</v>
      </c>
      <c r="V9" s="65">
        <f>VLOOKUP($A9,'Return Data'!$B$7:$R$2292,17,0)</f>
        <v>4.4724000000000004</v>
      </c>
      <c r="W9" s="66">
        <f t="shared" ref="W9:W33" si="9">RANK(V9,V$8:V$34,0)</f>
        <v>14</v>
      </c>
      <c r="X9" s="65"/>
      <c r="Y9" s="66"/>
      <c r="Z9" s="65">
        <f>VLOOKUP($A9,'Return Data'!$B$7:$R$2292,16,0)</f>
        <v>5.7473999999999998</v>
      </c>
      <c r="AA9" s="67">
        <f t="shared" ref="AA9:AA34" si="10">RANK(Z9,Z$8:Z$34,0)</f>
        <v>19</v>
      </c>
    </row>
    <row r="10" spans="1:27" x14ac:dyDescent="0.3">
      <c r="A10" s="63" t="s">
        <v>1498</v>
      </c>
      <c r="B10" s="64">
        <f>VLOOKUP($A10,'Return Data'!$B$7:$R$2292,3,0)</f>
        <v>44494</v>
      </c>
      <c r="C10" s="65">
        <f>VLOOKUP($A10,'Return Data'!$B$7:$R$2292,4,0)</f>
        <v>1220.5079000000001</v>
      </c>
      <c r="D10" s="65">
        <f>VLOOKUP($A10,'Return Data'!$B$7:$R$2292,5,0)</f>
        <v>2.2393000000000001</v>
      </c>
      <c r="E10" s="66">
        <f t="shared" si="0"/>
        <v>8</v>
      </c>
      <c r="F10" s="65">
        <f>VLOOKUP($A10,'Return Data'!$B$7:$R$2292,6,0)</f>
        <v>2.2393000000000001</v>
      </c>
      <c r="G10" s="66">
        <f t="shared" si="1"/>
        <v>8</v>
      </c>
      <c r="H10" s="65">
        <f>VLOOKUP($A10,'Return Data'!$B$7:$R$2292,7,0)</f>
        <v>1.9543999999999999</v>
      </c>
      <c r="I10" s="66">
        <f t="shared" si="2"/>
        <v>11</v>
      </c>
      <c r="J10" s="65">
        <f>VLOOKUP($A10,'Return Data'!$B$7:$R$2292,8,0)</f>
        <v>4.1516999999999999</v>
      </c>
      <c r="K10" s="66">
        <f t="shared" si="3"/>
        <v>3</v>
      </c>
      <c r="L10" s="65">
        <f>VLOOKUP($A10,'Return Data'!$B$7:$R$2292,9,0)</f>
        <v>3.3957999999999999</v>
      </c>
      <c r="M10" s="66">
        <f t="shared" si="4"/>
        <v>5</v>
      </c>
      <c r="N10" s="65">
        <f>VLOOKUP($A10,'Return Data'!$B$7:$R$2292,10,0)</f>
        <v>3.3161</v>
      </c>
      <c r="O10" s="66">
        <f t="shared" si="5"/>
        <v>9</v>
      </c>
      <c r="P10" s="65">
        <f>VLOOKUP($A10,'Return Data'!$B$7:$R$2292,11,0)</f>
        <v>3.5968</v>
      </c>
      <c r="Q10" s="66">
        <f t="shared" si="6"/>
        <v>8</v>
      </c>
      <c r="R10" s="65">
        <f>VLOOKUP($A10,'Return Data'!$B$7:$R$2292,12,0)</f>
        <v>3.7847</v>
      </c>
      <c r="S10" s="66">
        <f t="shared" si="7"/>
        <v>8</v>
      </c>
      <c r="T10" s="65">
        <f>VLOOKUP($A10,'Return Data'!$B$7:$R$2292,13,0)</f>
        <v>3.5735999999999999</v>
      </c>
      <c r="U10" s="66">
        <f t="shared" si="8"/>
        <v>9</v>
      </c>
      <c r="V10" s="65">
        <f>VLOOKUP($A10,'Return Data'!$B$7:$R$2292,17,0)</f>
        <v>4.5529999999999999</v>
      </c>
      <c r="W10" s="66">
        <f t="shared" si="9"/>
        <v>13</v>
      </c>
      <c r="X10" s="65"/>
      <c r="Y10" s="66"/>
      <c r="Z10" s="65">
        <f>VLOOKUP($A10,'Return Data'!$B$7:$R$2292,16,0)</f>
        <v>6.0308999999999999</v>
      </c>
      <c r="AA10" s="67">
        <f t="shared" si="10"/>
        <v>17</v>
      </c>
    </row>
    <row r="11" spans="1:27" x14ac:dyDescent="0.3">
      <c r="A11" s="63" t="s">
        <v>1501</v>
      </c>
      <c r="B11" s="64">
        <f>VLOOKUP($A11,'Return Data'!$B$7:$R$2292,3,0)</f>
        <v>44494</v>
      </c>
      <c r="C11" s="65">
        <f>VLOOKUP($A11,'Return Data'!$B$7:$R$2292,4,0)</f>
        <v>2566.4897999999998</v>
      </c>
      <c r="D11" s="65">
        <f>VLOOKUP($A11,'Return Data'!$B$7:$R$2292,5,0)</f>
        <v>1.5736000000000001</v>
      </c>
      <c r="E11" s="66">
        <f t="shared" si="0"/>
        <v>21</v>
      </c>
      <c r="F11" s="65">
        <f>VLOOKUP($A11,'Return Data'!$B$7:$R$2292,6,0)</f>
        <v>1.5736000000000001</v>
      </c>
      <c r="G11" s="66">
        <f t="shared" si="1"/>
        <v>21</v>
      </c>
      <c r="H11" s="65">
        <f>VLOOKUP($A11,'Return Data'!$B$7:$R$2292,7,0)</f>
        <v>1.4523999999999999</v>
      </c>
      <c r="I11" s="66">
        <f t="shared" si="2"/>
        <v>21</v>
      </c>
      <c r="J11" s="65">
        <f>VLOOKUP($A11,'Return Data'!$B$7:$R$2292,8,0)</f>
        <v>2.9015</v>
      </c>
      <c r="K11" s="66">
        <f t="shared" si="3"/>
        <v>9</v>
      </c>
      <c r="L11" s="65">
        <f>VLOOKUP($A11,'Return Data'!$B$7:$R$2292,9,0)</f>
        <v>2.9009999999999998</v>
      </c>
      <c r="M11" s="66">
        <f t="shared" si="4"/>
        <v>9</v>
      </c>
      <c r="N11" s="65">
        <f>VLOOKUP($A11,'Return Data'!$B$7:$R$2292,10,0)</f>
        <v>3.0213000000000001</v>
      </c>
      <c r="O11" s="66">
        <f t="shared" si="5"/>
        <v>18</v>
      </c>
      <c r="P11" s="65">
        <f>VLOOKUP($A11,'Return Data'!$B$7:$R$2292,11,0)</f>
        <v>3.1202999999999999</v>
      </c>
      <c r="Q11" s="66">
        <f t="shared" si="6"/>
        <v>20</v>
      </c>
      <c r="R11" s="65">
        <f>VLOOKUP($A11,'Return Data'!$B$7:$R$2292,12,0)</f>
        <v>3.2406000000000001</v>
      </c>
      <c r="S11" s="66">
        <f t="shared" si="7"/>
        <v>18</v>
      </c>
      <c r="T11" s="65">
        <f>VLOOKUP($A11,'Return Data'!$B$7:$R$2292,13,0)</f>
        <v>3.1168999999999998</v>
      </c>
      <c r="U11" s="66">
        <f t="shared" si="8"/>
        <v>19</v>
      </c>
      <c r="V11" s="65">
        <f>VLOOKUP($A11,'Return Data'!$B$7:$R$2292,17,0)</f>
        <v>4.2488999999999999</v>
      </c>
      <c r="W11" s="66">
        <f t="shared" si="9"/>
        <v>16</v>
      </c>
      <c r="X11" s="65">
        <f>VLOOKUP($A11,'Return Data'!$B$7:$R$2292,14,0)</f>
        <v>5.5239000000000003</v>
      </c>
      <c r="Y11" s="66">
        <f t="shared" ref="Y11:Y33" si="11">RANK(X11,X$8:X$34,0)</f>
        <v>10</v>
      </c>
      <c r="Z11" s="65">
        <f>VLOOKUP($A11,'Return Data'!$B$7:$R$2292,16,0)</f>
        <v>7.3525</v>
      </c>
      <c r="AA11" s="67">
        <f t="shared" si="10"/>
        <v>8</v>
      </c>
    </row>
    <row r="12" spans="1:27" x14ac:dyDescent="0.3">
      <c r="A12" s="63" t="s">
        <v>1503</v>
      </c>
      <c r="B12" s="64">
        <f>VLOOKUP($A12,'Return Data'!$B$7:$R$2292,3,0)</f>
        <v>44494</v>
      </c>
      <c r="C12" s="65">
        <f>VLOOKUP($A12,'Return Data'!$B$7:$R$2292,4,0)</f>
        <v>3091.94</v>
      </c>
      <c r="D12" s="65">
        <f>VLOOKUP($A12,'Return Data'!$B$7:$R$2292,5,0)</f>
        <v>1.9587000000000001</v>
      </c>
      <c r="E12" s="66">
        <f t="shared" si="0"/>
        <v>17</v>
      </c>
      <c r="F12" s="65">
        <f>VLOOKUP($A12,'Return Data'!$B$7:$R$2292,6,0)</f>
        <v>1.9587000000000001</v>
      </c>
      <c r="G12" s="66">
        <f t="shared" si="1"/>
        <v>17</v>
      </c>
      <c r="H12" s="65">
        <f>VLOOKUP($A12,'Return Data'!$B$7:$R$2292,7,0)</f>
        <v>1.3581000000000001</v>
      </c>
      <c r="I12" s="66">
        <f t="shared" si="2"/>
        <v>22</v>
      </c>
      <c r="J12" s="65">
        <f>VLOOKUP($A12,'Return Data'!$B$7:$R$2292,8,0)</f>
        <v>1.8532999999999999</v>
      </c>
      <c r="K12" s="66">
        <f t="shared" si="3"/>
        <v>26</v>
      </c>
      <c r="L12" s="65">
        <f>VLOOKUP($A12,'Return Data'!$B$7:$R$2292,9,0)</f>
        <v>2.0238999999999998</v>
      </c>
      <c r="M12" s="66">
        <f t="shared" si="4"/>
        <v>24</v>
      </c>
      <c r="N12" s="65">
        <f>VLOOKUP($A12,'Return Data'!$B$7:$R$2292,10,0)</f>
        <v>2.4491999999999998</v>
      </c>
      <c r="O12" s="66">
        <f t="shared" si="5"/>
        <v>24</v>
      </c>
      <c r="P12" s="65">
        <f>VLOOKUP($A12,'Return Data'!$B$7:$R$2292,11,0)</f>
        <v>2.6040999999999999</v>
      </c>
      <c r="Q12" s="66">
        <f t="shared" si="6"/>
        <v>24</v>
      </c>
      <c r="R12" s="65">
        <f>VLOOKUP($A12,'Return Data'!$B$7:$R$2292,12,0)</f>
        <v>2.7183999999999999</v>
      </c>
      <c r="S12" s="66">
        <f t="shared" si="7"/>
        <v>24</v>
      </c>
      <c r="T12" s="65">
        <f>VLOOKUP($A12,'Return Data'!$B$7:$R$2292,13,0)</f>
        <v>2.6257999999999999</v>
      </c>
      <c r="U12" s="66">
        <f t="shared" si="8"/>
        <v>24</v>
      </c>
      <c r="V12" s="65">
        <f>VLOOKUP($A12,'Return Data'!$B$7:$R$2292,17,0)</f>
        <v>3.8056000000000001</v>
      </c>
      <c r="W12" s="66">
        <f t="shared" si="9"/>
        <v>19</v>
      </c>
      <c r="X12" s="65">
        <f>VLOOKUP($A12,'Return Data'!$B$7:$R$2292,14,0)</f>
        <v>4.8273999999999999</v>
      </c>
      <c r="Y12" s="66">
        <f t="shared" si="11"/>
        <v>13</v>
      </c>
      <c r="Z12" s="65">
        <f>VLOOKUP($A12,'Return Data'!$B$7:$R$2292,16,0)</f>
        <v>7.1074000000000002</v>
      </c>
      <c r="AA12" s="67">
        <f t="shared" si="10"/>
        <v>10</v>
      </c>
    </row>
    <row r="13" spans="1:27" x14ac:dyDescent="0.3">
      <c r="A13" s="63" t="s">
        <v>1505</v>
      </c>
      <c r="B13" s="64">
        <f>VLOOKUP($A13,'Return Data'!$B$7:$R$2292,3,0)</f>
        <v>44494</v>
      </c>
      <c r="C13" s="65">
        <f>VLOOKUP($A13,'Return Data'!$B$7:$R$2292,4,0)</f>
        <v>2750.5814999999998</v>
      </c>
      <c r="D13" s="65">
        <f>VLOOKUP($A13,'Return Data'!$B$7:$R$2292,5,0)</f>
        <v>1.2422</v>
      </c>
      <c r="E13" s="66">
        <f t="shared" si="0"/>
        <v>23</v>
      </c>
      <c r="F13" s="65">
        <f>VLOOKUP($A13,'Return Data'!$B$7:$R$2292,6,0)</f>
        <v>1.2422</v>
      </c>
      <c r="G13" s="66">
        <f t="shared" si="1"/>
        <v>23</v>
      </c>
      <c r="H13" s="65">
        <f>VLOOKUP($A13,'Return Data'!$B$7:$R$2292,7,0)</f>
        <v>1.5785</v>
      </c>
      <c r="I13" s="66">
        <f t="shared" si="2"/>
        <v>18</v>
      </c>
      <c r="J13" s="65">
        <f>VLOOKUP($A13,'Return Data'!$B$7:$R$2292,8,0)</f>
        <v>2.4095</v>
      </c>
      <c r="K13" s="66">
        <f t="shared" si="3"/>
        <v>18</v>
      </c>
      <c r="L13" s="65">
        <f>VLOOKUP($A13,'Return Data'!$B$7:$R$2292,9,0)</f>
        <v>2.2115</v>
      </c>
      <c r="M13" s="66">
        <f t="shared" si="4"/>
        <v>20</v>
      </c>
      <c r="N13" s="65">
        <f>VLOOKUP($A13,'Return Data'!$B$7:$R$2292,10,0)</f>
        <v>2.6659999999999999</v>
      </c>
      <c r="O13" s="66">
        <f t="shared" si="5"/>
        <v>22</v>
      </c>
      <c r="P13" s="65">
        <f>VLOOKUP($A13,'Return Data'!$B$7:$R$2292,11,0)</f>
        <v>2.8472</v>
      </c>
      <c r="Q13" s="66">
        <f t="shared" si="6"/>
        <v>22</v>
      </c>
      <c r="R13" s="65">
        <f>VLOOKUP($A13,'Return Data'!$B$7:$R$2292,12,0)</f>
        <v>3.0182000000000002</v>
      </c>
      <c r="S13" s="66">
        <f t="shared" si="7"/>
        <v>22</v>
      </c>
      <c r="T13" s="65">
        <f>VLOOKUP($A13,'Return Data'!$B$7:$R$2292,13,0)</f>
        <v>2.8925999999999998</v>
      </c>
      <c r="U13" s="66">
        <f t="shared" si="8"/>
        <v>22</v>
      </c>
      <c r="V13" s="65">
        <f>VLOOKUP($A13,'Return Data'!$B$7:$R$2292,17,0)</f>
        <v>4.0206999999999997</v>
      </c>
      <c r="W13" s="66">
        <f t="shared" si="9"/>
        <v>18</v>
      </c>
      <c r="X13" s="65">
        <f>VLOOKUP($A13,'Return Data'!$B$7:$R$2292,14,0)</f>
        <v>4.8868999999999998</v>
      </c>
      <c r="Y13" s="66">
        <f t="shared" si="11"/>
        <v>12</v>
      </c>
      <c r="Z13" s="65">
        <f>VLOOKUP($A13,'Return Data'!$B$7:$R$2292,16,0)</f>
        <v>6.8615000000000004</v>
      </c>
      <c r="AA13" s="67">
        <f t="shared" si="10"/>
        <v>13</v>
      </c>
    </row>
    <row r="14" spans="1:27" x14ac:dyDescent="0.3">
      <c r="A14" s="63" t="s">
        <v>1508</v>
      </c>
      <c r="B14" s="64">
        <f>VLOOKUP($A14,'Return Data'!$B$7:$R$2292,3,0)</f>
        <v>44494</v>
      </c>
      <c r="C14" s="65">
        <f>VLOOKUP($A14,'Return Data'!$B$7:$R$2292,4,0)</f>
        <v>31.6374</v>
      </c>
      <c r="D14" s="65">
        <f>VLOOKUP($A14,'Return Data'!$B$7:$R$2292,5,0)</f>
        <v>10.392099999999999</v>
      </c>
      <c r="E14" s="66">
        <f t="shared" si="0"/>
        <v>1</v>
      </c>
      <c r="F14" s="65">
        <f>VLOOKUP($A14,'Return Data'!$B$7:$R$2292,6,0)</f>
        <v>10.392099999999999</v>
      </c>
      <c r="G14" s="66">
        <f t="shared" si="1"/>
        <v>1</v>
      </c>
      <c r="H14" s="65">
        <f>VLOOKUP($A14,'Return Data'!$B$7:$R$2292,7,0)</f>
        <v>9.5932999999999993</v>
      </c>
      <c r="I14" s="66">
        <f t="shared" si="2"/>
        <v>1</v>
      </c>
      <c r="J14" s="65">
        <f>VLOOKUP($A14,'Return Data'!$B$7:$R$2292,8,0)</f>
        <v>10.9565</v>
      </c>
      <c r="K14" s="66">
        <f t="shared" si="3"/>
        <v>1</v>
      </c>
      <c r="L14" s="65">
        <f>VLOOKUP($A14,'Return Data'!$B$7:$R$2292,9,0)</f>
        <v>14.3903</v>
      </c>
      <c r="M14" s="66">
        <f t="shared" si="4"/>
        <v>2</v>
      </c>
      <c r="N14" s="65">
        <f>VLOOKUP($A14,'Return Data'!$B$7:$R$2292,10,0)</f>
        <v>13.2454</v>
      </c>
      <c r="O14" s="66">
        <f t="shared" si="5"/>
        <v>2</v>
      </c>
      <c r="P14" s="65">
        <f>VLOOKUP($A14,'Return Data'!$B$7:$R$2292,11,0)</f>
        <v>11.0588</v>
      </c>
      <c r="Q14" s="66">
        <f t="shared" si="6"/>
        <v>1</v>
      </c>
      <c r="R14" s="65">
        <f>VLOOKUP($A14,'Return Data'!$B$7:$R$2292,12,0)</f>
        <v>10.601800000000001</v>
      </c>
      <c r="S14" s="66">
        <f t="shared" si="7"/>
        <v>1</v>
      </c>
      <c r="T14" s="65">
        <f>VLOOKUP($A14,'Return Data'!$B$7:$R$2292,13,0)</f>
        <v>9.5769000000000002</v>
      </c>
      <c r="U14" s="66">
        <f t="shared" si="8"/>
        <v>1</v>
      </c>
      <c r="V14" s="65">
        <f>VLOOKUP($A14,'Return Data'!$B$7:$R$2292,17,0)</f>
        <v>6.9684999999999997</v>
      </c>
      <c r="W14" s="66">
        <f t="shared" si="9"/>
        <v>1</v>
      </c>
      <c r="X14" s="65">
        <f>VLOOKUP($A14,'Return Data'!$B$7:$R$2292,14,0)</f>
        <v>8.0043000000000006</v>
      </c>
      <c r="Y14" s="66">
        <f t="shared" si="11"/>
        <v>1</v>
      </c>
      <c r="Z14" s="65">
        <f>VLOOKUP($A14,'Return Data'!$B$7:$R$2292,16,0)</f>
        <v>8.6630000000000003</v>
      </c>
      <c r="AA14" s="67">
        <f t="shared" si="10"/>
        <v>1</v>
      </c>
    </row>
    <row r="15" spans="1:27" x14ac:dyDescent="0.3">
      <c r="A15" s="63" t="s">
        <v>1511</v>
      </c>
      <c r="B15" s="64">
        <f>VLOOKUP($A15,'Return Data'!$B$7:$R$2292,3,0)</f>
        <v>44494</v>
      </c>
      <c r="C15" s="65">
        <f>VLOOKUP($A15,'Return Data'!$B$7:$R$2292,4,0)</f>
        <v>12.088200000000001</v>
      </c>
      <c r="D15" s="65">
        <f>VLOOKUP($A15,'Return Data'!$B$7:$R$2292,5,0)</f>
        <v>2.2147000000000001</v>
      </c>
      <c r="E15" s="66">
        <f t="shared" si="0"/>
        <v>11</v>
      </c>
      <c r="F15" s="65">
        <f>VLOOKUP($A15,'Return Data'!$B$7:$R$2292,6,0)</f>
        <v>2.2147000000000001</v>
      </c>
      <c r="G15" s="66">
        <f t="shared" si="1"/>
        <v>11</v>
      </c>
      <c r="H15" s="65">
        <f>VLOOKUP($A15,'Return Data'!$B$7:$R$2292,7,0)</f>
        <v>2.0712999999999999</v>
      </c>
      <c r="I15" s="66">
        <f t="shared" si="2"/>
        <v>8</v>
      </c>
      <c r="J15" s="65">
        <f>VLOOKUP($A15,'Return Data'!$B$7:$R$2292,8,0)</f>
        <v>2.6770999999999998</v>
      </c>
      <c r="K15" s="66">
        <f t="shared" si="3"/>
        <v>11</v>
      </c>
      <c r="L15" s="65">
        <f>VLOOKUP($A15,'Return Data'!$B$7:$R$2292,9,0)</f>
        <v>2.6846999999999999</v>
      </c>
      <c r="M15" s="66">
        <f t="shared" si="4"/>
        <v>16</v>
      </c>
      <c r="N15" s="65">
        <f>VLOOKUP($A15,'Return Data'!$B$7:$R$2292,10,0)</f>
        <v>3.2488000000000001</v>
      </c>
      <c r="O15" s="66">
        <f t="shared" si="5"/>
        <v>11</v>
      </c>
      <c r="P15" s="65">
        <f>VLOOKUP($A15,'Return Data'!$B$7:$R$2292,11,0)</f>
        <v>3.5405000000000002</v>
      </c>
      <c r="Q15" s="66">
        <f t="shared" si="6"/>
        <v>9</v>
      </c>
      <c r="R15" s="65">
        <f>VLOOKUP($A15,'Return Data'!$B$7:$R$2292,12,0)</f>
        <v>3.7301000000000002</v>
      </c>
      <c r="S15" s="66">
        <f t="shared" si="7"/>
        <v>9</v>
      </c>
      <c r="T15" s="65">
        <f>VLOOKUP($A15,'Return Data'!$B$7:$R$2292,13,0)</f>
        <v>3.6524000000000001</v>
      </c>
      <c r="U15" s="66">
        <f t="shared" si="8"/>
        <v>8</v>
      </c>
      <c r="V15" s="65">
        <f>VLOOKUP($A15,'Return Data'!$B$7:$R$2292,17,0)</f>
        <v>5.1609999999999996</v>
      </c>
      <c r="W15" s="66">
        <f t="shared" si="9"/>
        <v>6</v>
      </c>
      <c r="X15" s="65"/>
      <c r="Y15" s="66"/>
      <c r="Z15" s="65">
        <f>VLOOKUP($A15,'Return Data'!$B$7:$R$2292,16,0)</f>
        <v>6.3345000000000002</v>
      </c>
      <c r="AA15" s="67">
        <f t="shared" si="10"/>
        <v>14</v>
      </c>
    </row>
    <row r="16" spans="1:27" x14ac:dyDescent="0.3">
      <c r="A16" s="63" t="s">
        <v>1513</v>
      </c>
      <c r="B16" s="64">
        <f>VLOOKUP($A16,'Return Data'!$B$7:$R$2292,3,0)</f>
        <v>44494</v>
      </c>
      <c r="C16" s="65">
        <f>VLOOKUP($A16,'Return Data'!$B$7:$R$2292,4,0)</f>
        <v>1078.7826</v>
      </c>
      <c r="D16" s="65">
        <f>VLOOKUP($A16,'Return Data'!$B$7:$R$2292,5,0)</f>
        <v>2.1476999999999999</v>
      </c>
      <c r="E16" s="66">
        <f t="shared" si="0"/>
        <v>12</v>
      </c>
      <c r="F16" s="65">
        <f>VLOOKUP($A16,'Return Data'!$B$7:$R$2292,6,0)</f>
        <v>2.1476999999999999</v>
      </c>
      <c r="G16" s="66">
        <f t="shared" si="1"/>
        <v>12</v>
      </c>
      <c r="H16" s="65">
        <f>VLOOKUP($A16,'Return Data'!$B$7:$R$2292,7,0)</f>
        <v>1.3532</v>
      </c>
      <c r="I16" s="66">
        <f t="shared" si="2"/>
        <v>24</v>
      </c>
      <c r="J16" s="65">
        <f>VLOOKUP($A16,'Return Data'!$B$7:$R$2292,8,0)</f>
        <v>2.2522000000000002</v>
      </c>
      <c r="K16" s="66">
        <f t="shared" si="3"/>
        <v>20</v>
      </c>
      <c r="L16" s="65">
        <f>VLOOKUP($A16,'Return Data'!$B$7:$R$2292,9,0)</f>
        <v>2.8784999999999998</v>
      </c>
      <c r="M16" s="66">
        <f t="shared" si="4"/>
        <v>11</v>
      </c>
      <c r="N16" s="65">
        <f>VLOOKUP($A16,'Return Data'!$B$7:$R$2292,10,0)</f>
        <v>3.3174999999999999</v>
      </c>
      <c r="O16" s="66">
        <f t="shared" si="5"/>
        <v>8</v>
      </c>
      <c r="P16" s="65">
        <f>VLOOKUP($A16,'Return Data'!$B$7:$R$2292,11,0)</f>
        <v>3.4405000000000001</v>
      </c>
      <c r="Q16" s="66">
        <f t="shared" si="6"/>
        <v>10</v>
      </c>
      <c r="R16" s="65">
        <f>VLOOKUP($A16,'Return Data'!$B$7:$R$2292,12,0)</f>
        <v>3.5920999999999998</v>
      </c>
      <c r="S16" s="66">
        <f t="shared" si="7"/>
        <v>10</v>
      </c>
      <c r="T16" s="65">
        <f>VLOOKUP($A16,'Return Data'!$B$7:$R$2292,13,0)</f>
        <v>3.4485999999999999</v>
      </c>
      <c r="U16" s="66">
        <f t="shared" si="8"/>
        <v>10</v>
      </c>
      <c r="V16" s="65"/>
      <c r="W16" s="66"/>
      <c r="X16" s="65"/>
      <c r="Y16" s="66"/>
      <c r="Z16" s="65">
        <f>VLOOKUP($A16,'Return Data'!$B$7:$R$2292,16,0)</f>
        <v>4.4553000000000003</v>
      </c>
      <c r="AA16" s="67">
        <f t="shared" si="10"/>
        <v>22</v>
      </c>
    </row>
    <row r="17" spans="1:27" x14ac:dyDescent="0.3">
      <c r="A17" s="63" t="s">
        <v>1514</v>
      </c>
      <c r="B17" s="64">
        <f>VLOOKUP($A17,'Return Data'!$B$7:$R$2292,3,0)</f>
        <v>44494</v>
      </c>
      <c r="C17" s="65">
        <f>VLOOKUP($A17,'Return Data'!$B$7:$R$2292,4,0)</f>
        <v>22.063400000000001</v>
      </c>
      <c r="D17" s="65">
        <f>VLOOKUP($A17,'Return Data'!$B$7:$R$2292,5,0)</f>
        <v>1.3788</v>
      </c>
      <c r="E17" s="66">
        <f t="shared" si="0"/>
        <v>22</v>
      </c>
      <c r="F17" s="65">
        <f>VLOOKUP($A17,'Return Data'!$B$7:$R$2292,6,0)</f>
        <v>1.3788</v>
      </c>
      <c r="G17" s="66">
        <f t="shared" si="1"/>
        <v>22</v>
      </c>
      <c r="H17" s="65">
        <f>VLOOKUP($A17,'Return Data'!$B$7:$R$2292,7,0)</f>
        <v>2.0569000000000002</v>
      </c>
      <c r="I17" s="66">
        <f t="shared" si="2"/>
        <v>9</v>
      </c>
      <c r="J17" s="65">
        <f>VLOOKUP($A17,'Return Data'!$B$7:$R$2292,8,0)</f>
        <v>2.9929999999999999</v>
      </c>
      <c r="K17" s="66">
        <f t="shared" si="3"/>
        <v>6</v>
      </c>
      <c r="L17" s="65">
        <f>VLOOKUP($A17,'Return Data'!$B$7:$R$2292,9,0)</f>
        <v>3.2052999999999998</v>
      </c>
      <c r="M17" s="66">
        <f t="shared" si="4"/>
        <v>6</v>
      </c>
      <c r="N17" s="65">
        <f>VLOOKUP($A17,'Return Data'!$B$7:$R$2292,10,0)</f>
        <v>3.6667999999999998</v>
      </c>
      <c r="O17" s="66">
        <f t="shared" si="5"/>
        <v>6</v>
      </c>
      <c r="P17" s="65">
        <f>VLOOKUP($A17,'Return Data'!$B$7:$R$2292,11,0)</f>
        <v>3.9691000000000001</v>
      </c>
      <c r="Q17" s="66">
        <f t="shared" si="6"/>
        <v>6</v>
      </c>
      <c r="R17" s="65">
        <f>VLOOKUP($A17,'Return Data'!$B$7:$R$2292,12,0)</f>
        <v>4.2298</v>
      </c>
      <c r="S17" s="66">
        <f t="shared" si="7"/>
        <v>5</v>
      </c>
      <c r="T17" s="65">
        <f>VLOOKUP($A17,'Return Data'!$B$7:$R$2292,13,0)</f>
        <v>4.1272000000000002</v>
      </c>
      <c r="U17" s="66">
        <f t="shared" si="8"/>
        <v>5</v>
      </c>
      <c r="V17" s="65">
        <f>VLOOKUP($A17,'Return Data'!$B$7:$R$2292,17,0)</f>
        <v>5.6197999999999997</v>
      </c>
      <c r="W17" s="66">
        <f t="shared" si="9"/>
        <v>5</v>
      </c>
      <c r="X17" s="65">
        <f>VLOOKUP($A17,'Return Data'!$B$7:$R$2292,14,0)</f>
        <v>6.6592000000000002</v>
      </c>
      <c r="Y17" s="66">
        <f t="shared" si="11"/>
        <v>4</v>
      </c>
      <c r="Z17" s="65">
        <f>VLOOKUP($A17,'Return Data'!$B$7:$R$2292,16,0)</f>
        <v>7.8372999999999999</v>
      </c>
      <c r="AA17" s="67">
        <f t="shared" si="10"/>
        <v>3</v>
      </c>
    </row>
    <row r="18" spans="1:27" x14ac:dyDescent="0.3">
      <c r="A18" s="63" t="s">
        <v>1516</v>
      </c>
      <c r="B18" s="64">
        <f>VLOOKUP($A18,'Return Data'!$B$7:$R$2292,3,0)</f>
        <v>44494</v>
      </c>
      <c r="C18" s="65">
        <f>VLOOKUP($A18,'Return Data'!$B$7:$R$2292,4,0)</f>
        <v>2220.5925999999999</v>
      </c>
      <c r="D18" s="65">
        <f>VLOOKUP($A18,'Return Data'!$B$7:$R$2292,5,0)</f>
        <v>4.4122000000000003</v>
      </c>
      <c r="E18" s="66">
        <f t="shared" si="0"/>
        <v>2</v>
      </c>
      <c r="F18" s="65">
        <f>VLOOKUP($A18,'Return Data'!$B$7:$R$2292,6,0)</f>
        <v>4.4122000000000003</v>
      </c>
      <c r="G18" s="66">
        <f t="shared" si="1"/>
        <v>2</v>
      </c>
      <c r="H18" s="65">
        <f>VLOOKUP($A18,'Return Data'!$B$7:$R$2292,7,0)</f>
        <v>1.8689</v>
      </c>
      <c r="I18" s="66">
        <f t="shared" si="2"/>
        <v>13</v>
      </c>
      <c r="J18" s="65">
        <f>VLOOKUP($A18,'Return Data'!$B$7:$R$2292,8,0)</f>
        <v>2.5848</v>
      </c>
      <c r="K18" s="66">
        <f t="shared" si="3"/>
        <v>14</v>
      </c>
      <c r="L18" s="65">
        <f>VLOOKUP($A18,'Return Data'!$B$7:$R$2292,9,0)</f>
        <v>9.8414000000000001</v>
      </c>
      <c r="M18" s="66">
        <f t="shared" si="4"/>
        <v>3</v>
      </c>
      <c r="N18" s="65">
        <f>VLOOKUP($A18,'Return Data'!$B$7:$R$2292,10,0)</f>
        <v>5.4025999999999996</v>
      </c>
      <c r="O18" s="66">
        <f t="shared" si="5"/>
        <v>3</v>
      </c>
      <c r="P18" s="65">
        <f>VLOOKUP($A18,'Return Data'!$B$7:$R$2292,11,0)</f>
        <v>4.4538000000000002</v>
      </c>
      <c r="Q18" s="66">
        <f t="shared" si="6"/>
        <v>4</v>
      </c>
      <c r="R18" s="65">
        <f>VLOOKUP($A18,'Return Data'!$B$7:$R$2292,12,0)</f>
        <v>4.0561999999999996</v>
      </c>
      <c r="S18" s="66">
        <f t="shared" si="7"/>
        <v>7</v>
      </c>
      <c r="T18" s="65">
        <f>VLOOKUP($A18,'Return Data'!$B$7:$R$2292,13,0)</f>
        <v>4.2359999999999998</v>
      </c>
      <c r="U18" s="66">
        <f t="shared" si="8"/>
        <v>4</v>
      </c>
      <c r="V18" s="65">
        <f>VLOOKUP($A18,'Return Data'!$B$7:$R$2292,17,0)</f>
        <v>4.8177000000000003</v>
      </c>
      <c r="W18" s="66">
        <f t="shared" si="9"/>
        <v>8</v>
      </c>
      <c r="X18" s="65">
        <f>VLOOKUP($A18,'Return Data'!$B$7:$R$2292,14,0)</f>
        <v>5.6501999999999999</v>
      </c>
      <c r="Y18" s="66">
        <f t="shared" si="11"/>
        <v>8</v>
      </c>
      <c r="Z18" s="65">
        <f>VLOOKUP($A18,'Return Data'!$B$7:$R$2292,16,0)</f>
        <v>7.4165999999999999</v>
      </c>
      <c r="AA18" s="67">
        <f t="shared" si="10"/>
        <v>6</v>
      </c>
    </row>
    <row r="19" spans="1:27" x14ac:dyDescent="0.3">
      <c r="A19" s="63" t="s">
        <v>1519</v>
      </c>
      <c r="B19" s="64">
        <f>VLOOKUP($A19,'Return Data'!$B$7:$R$2292,3,0)</f>
        <v>44494</v>
      </c>
      <c r="C19" s="65">
        <f>VLOOKUP($A19,'Return Data'!$B$7:$R$2292,4,0)</f>
        <v>12.1439</v>
      </c>
      <c r="D19" s="65">
        <f>VLOOKUP($A19,'Return Data'!$B$7:$R$2292,5,0)</f>
        <v>1.7034</v>
      </c>
      <c r="E19" s="66">
        <f t="shared" si="0"/>
        <v>19</v>
      </c>
      <c r="F19" s="65">
        <f>VLOOKUP($A19,'Return Data'!$B$7:$R$2292,6,0)</f>
        <v>1.7034</v>
      </c>
      <c r="G19" s="66">
        <f t="shared" si="1"/>
        <v>19</v>
      </c>
      <c r="H19" s="65">
        <f>VLOOKUP($A19,'Return Data'!$B$7:$R$2292,7,0)</f>
        <v>2.2766999999999999</v>
      </c>
      <c r="I19" s="66">
        <f t="shared" si="2"/>
        <v>5</v>
      </c>
      <c r="J19" s="65">
        <f>VLOOKUP($A19,'Return Data'!$B$7:$R$2292,8,0)</f>
        <v>2.9661</v>
      </c>
      <c r="K19" s="66">
        <f t="shared" si="3"/>
        <v>8</v>
      </c>
      <c r="L19" s="65">
        <f>VLOOKUP($A19,'Return Data'!$B$7:$R$2292,9,0)</f>
        <v>2.7795000000000001</v>
      </c>
      <c r="M19" s="66">
        <f t="shared" si="4"/>
        <v>13</v>
      </c>
      <c r="N19" s="65">
        <f>VLOOKUP($A19,'Return Data'!$B$7:$R$2292,10,0)</f>
        <v>3.1070000000000002</v>
      </c>
      <c r="O19" s="66">
        <f t="shared" si="5"/>
        <v>14</v>
      </c>
      <c r="P19" s="65">
        <f>VLOOKUP($A19,'Return Data'!$B$7:$R$2292,11,0)</f>
        <v>3.2717999999999998</v>
      </c>
      <c r="Q19" s="66">
        <f t="shared" si="6"/>
        <v>15</v>
      </c>
      <c r="R19" s="65">
        <f>VLOOKUP($A19,'Return Data'!$B$7:$R$2292,12,0)</f>
        <v>3.3831000000000002</v>
      </c>
      <c r="S19" s="66">
        <f t="shared" si="7"/>
        <v>15</v>
      </c>
      <c r="T19" s="65">
        <f>VLOOKUP($A19,'Return Data'!$B$7:$R$2292,13,0)</f>
        <v>3.2694000000000001</v>
      </c>
      <c r="U19" s="66">
        <f t="shared" si="8"/>
        <v>17</v>
      </c>
      <c r="V19" s="65">
        <f>VLOOKUP($A19,'Return Data'!$B$7:$R$2292,17,0)</f>
        <v>4.6863000000000001</v>
      </c>
      <c r="W19" s="66">
        <f t="shared" si="9"/>
        <v>11</v>
      </c>
      <c r="X19" s="65"/>
      <c r="Y19" s="66"/>
      <c r="Z19" s="65">
        <f>VLOOKUP($A19,'Return Data'!$B$7:$R$2292,16,0)</f>
        <v>6.1124000000000001</v>
      </c>
      <c r="AA19" s="67">
        <f t="shared" si="10"/>
        <v>15</v>
      </c>
    </row>
    <row r="20" spans="1:27" x14ac:dyDescent="0.3">
      <c r="A20" s="63" t="s">
        <v>1522</v>
      </c>
      <c r="B20" s="64">
        <f>VLOOKUP($A20,'Return Data'!$B$7:$R$2292,3,0)</f>
        <v>44494</v>
      </c>
      <c r="C20" s="65">
        <f>VLOOKUP($A20,'Return Data'!$B$7:$R$2292,4,0)</f>
        <v>2166.8054999999999</v>
      </c>
      <c r="D20" s="65">
        <f>VLOOKUP($A20,'Return Data'!$B$7:$R$2292,5,0)</f>
        <v>1.0422</v>
      </c>
      <c r="E20" s="66">
        <f t="shared" si="0"/>
        <v>25</v>
      </c>
      <c r="F20" s="65">
        <f>VLOOKUP($A20,'Return Data'!$B$7:$R$2292,6,0)</f>
        <v>1.0422</v>
      </c>
      <c r="G20" s="66">
        <f t="shared" si="1"/>
        <v>25</v>
      </c>
      <c r="H20" s="65">
        <f>VLOOKUP($A20,'Return Data'!$B$7:$R$2292,7,0)</f>
        <v>0.86809999999999998</v>
      </c>
      <c r="I20" s="66">
        <f t="shared" si="2"/>
        <v>26</v>
      </c>
      <c r="J20" s="65">
        <f>VLOOKUP($A20,'Return Data'!$B$7:$R$2292,8,0)</f>
        <v>1.9105000000000001</v>
      </c>
      <c r="K20" s="66">
        <f t="shared" si="3"/>
        <v>25</v>
      </c>
      <c r="L20" s="65">
        <f>VLOOKUP($A20,'Return Data'!$B$7:$R$2292,9,0)</f>
        <v>2.1882000000000001</v>
      </c>
      <c r="M20" s="66">
        <f t="shared" si="4"/>
        <v>21</v>
      </c>
      <c r="N20" s="65">
        <f>VLOOKUP($A20,'Return Data'!$B$7:$R$2292,10,0)</f>
        <v>2.8182999999999998</v>
      </c>
      <c r="O20" s="66">
        <f t="shared" si="5"/>
        <v>21</v>
      </c>
      <c r="P20" s="65">
        <f>VLOOKUP($A20,'Return Data'!$B$7:$R$2292,11,0)</f>
        <v>2.9746000000000001</v>
      </c>
      <c r="Q20" s="66">
        <f t="shared" si="6"/>
        <v>21</v>
      </c>
      <c r="R20" s="65">
        <f>VLOOKUP($A20,'Return Data'!$B$7:$R$2292,12,0)</f>
        <v>3.1526000000000001</v>
      </c>
      <c r="S20" s="66">
        <f t="shared" si="7"/>
        <v>21</v>
      </c>
      <c r="T20" s="65">
        <f>VLOOKUP($A20,'Return Data'!$B$7:$R$2292,13,0)</f>
        <v>3.0369000000000002</v>
      </c>
      <c r="U20" s="66">
        <f t="shared" si="8"/>
        <v>21</v>
      </c>
      <c r="V20" s="65">
        <f>VLOOKUP($A20,'Return Data'!$B$7:$R$2292,17,0)</f>
        <v>4.2694000000000001</v>
      </c>
      <c r="W20" s="66">
        <f t="shared" si="9"/>
        <v>15</v>
      </c>
      <c r="X20" s="65">
        <f>VLOOKUP($A20,'Return Data'!$B$7:$R$2292,14,0)</f>
        <v>5.5884999999999998</v>
      </c>
      <c r="Y20" s="66">
        <f t="shared" si="11"/>
        <v>9</v>
      </c>
      <c r="Z20" s="65">
        <f>VLOOKUP($A20,'Return Data'!$B$7:$R$2292,16,0)</f>
        <v>7.4028</v>
      </c>
      <c r="AA20" s="67">
        <f t="shared" si="10"/>
        <v>7</v>
      </c>
    </row>
    <row r="21" spans="1:27" x14ac:dyDescent="0.3">
      <c r="A21" s="63" t="s">
        <v>1526</v>
      </c>
      <c r="B21" s="64">
        <f>VLOOKUP($A21,'Return Data'!$B$7:$R$2292,3,0)</f>
        <v>44494</v>
      </c>
      <c r="C21" s="65">
        <f>VLOOKUP($A21,'Return Data'!$B$7:$R$2292,4,0)</f>
        <v>34.355699999999999</v>
      </c>
      <c r="D21" s="65">
        <f>VLOOKUP($A21,'Return Data'!$B$7:$R$2292,5,0)</f>
        <v>1.9835</v>
      </c>
      <c r="E21" s="66">
        <f t="shared" si="0"/>
        <v>16</v>
      </c>
      <c r="F21" s="65">
        <f>VLOOKUP($A21,'Return Data'!$B$7:$R$2292,6,0)</f>
        <v>1.9835</v>
      </c>
      <c r="G21" s="66">
        <f t="shared" si="1"/>
        <v>16</v>
      </c>
      <c r="H21" s="65">
        <f>VLOOKUP($A21,'Return Data'!$B$7:$R$2292,7,0)</f>
        <v>2.2168000000000001</v>
      </c>
      <c r="I21" s="66">
        <f t="shared" si="2"/>
        <v>6</v>
      </c>
      <c r="J21" s="65">
        <f>VLOOKUP($A21,'Return Data'!$B$7:$R$2292,8,0)</f>
        <v>2.9706000000000001</v>
      </c>
      <c r="K21" s="66">
        <f t="shared" si="3"/>
        <v>7</v>
      </c>
      <c r="L21" s="65">
        <f>VLOOKUP($A21,'Return Data'!$B$7:$R$2292,9,0)</f>
        <v>2.8961999999999999</v>
      </c>
      <c r="M21" s="66">
        <f t="shared" si="4"/>
        <v>10</v>
      </c>
      <c r="N21" s="65">
        <f>VLOOKUP($A21,'Return Data'!$B$7:$R$2292,10,0)</f>
        <v>2.9988999999999999</v>
      </c>
      <c r="O21" s="66">
        <f t="shared" si="5"/>
        <v>19</v>
      </c>
      <c r="P21" s="65">
        <f>VLOOKUP($A21,'Return Data'!$B$7:$R$2292,11,0)</f>
        <v>3.2319</v>
      </c>
      <c r="Q21" s="66">
        <f t="shared" si="6"/>
        <v>16</v>
      </c>
      <c r="R21" s="65">
        <f>VLOOKUP($A21,'Return Data'!$B$7:$R$2292,12,0)</f>
        <v>3.3786999999999998</v>
      </c>
      <c r="S21" s="66">
        <f t="shared" si="7"/>
        <v>16</v>
      </c>
      <c r="T21" s="65">
        <f>VLOOKUP($A21,'Return Data'!$B$7:$R$2292,13,0)</f>
        <v>3.2776000000000001</v>
      </c>
      <c r="U21" s="66">
        <f t="shared" si="8"/>
        <v>16</v>
      </c>
      <c r="V21" s="65">
        <f>VLOOKUP($A21,'Return Data'!$B$7:$R$2292,17,0)</f>
        <v>4.7549999999999999</v>
      </c>
      <c r="W21" s="66">
        <f t="shared" si="9"/>
        <v>9</v>
      </c>
      <c r="X21" s="65">
        <f>VLOOKUP($A21,'Return Data'!$B$7:$R$2292,14,0)</f>
        <v>5.9763000000000002</v>
      </c>
      <c r="Y21" s="66">
        <f t="shared" si="11"/>
        <v>6</v>
      </c>
      <c r="Z21" s="65">
        <f>VLOOKUP($A21,'Return Data'!$B$7:$R$2292,16,0)</f>
        <v>7.4343000000000004</v>
      </c>
      <c r="AA21" s="67">
        <f t="shared" si="10"/>
        <v>5</v>
      </c>
    </row>
    <row r="22" spans="1:27" x14ac:dyDescent="0.3">
      <c r="A22" s="63" t="s">
        <v>1528</v>
      </c>
      <c r="B22" s="64">
        <f>VLOOKUP($A22,'Return Data'!$B$7:$R$2292,3,0)</f>
        <v>44494</v>
      </c>
      <c r="C22" s="65">
        <f>VLOOKUP($A22,'Return Data'!$B$7:$R$2292,4,0)</f>
        <v>34.875799999999998</v>
      </c>
      <c r="D22" s="65">
        <f>VLOOKUP($A22,'Return Data'!$B$7:$R$2292,5,0)</f>
        <v>2.7216999999999998</v>
      </c>
      <c r="E22" s="66">
        <f t="shared" si="0"/>
        <v>5</v>
      </c>
      <c r="F22" s="65">
        <f>VLOOKUP($A22,'Return Data'!$B$7:$R$2292,6,0)</f>
        <v>2.7216999999999998</v>
      </c>
      <c r="G22" s="66">
        <f t="shared" si="1"/>
        <v>5</v>
      </c>
      <c r="H22" s="65">
        <f>VLOOKUP($A22,'Return Data'!$B$7:$R$2292,7,0)</f>
        <v>1.8845000000000001</v>
      </c>
      <c r="I22" s="66">
        <f t="shared" si="2"/>
        <v>12</v>
      </c>
      <c r="J22" s="65">
        <f>VLOOKUP($A22,'Return Data'!$B$7:$R$2292,8,0)</f>
        <v>2.4992000000000001</v>
      </c>
      <c r="K22" s="66">
        <f t="shared" si="3"/>
        <v>15</v>
      </c>
      <c r="L22" s="65">
        <f>VLOOKUP($A22,'Return Data'!$B$7:$R$2292,9,0)</f>
        <v>2.8494999999999999</v>
      </c>
      <c r="M22" s="66">
        <f t="shared" si="4"/>
        <v>12</v>
      </c>
      <c r="N22" s="65">
        <f>VLOOKUP($A22,'Return Data'!$B$7:$R$2292,10,0)</f>
        <v>3.1347999999999998</v>
      </c>
      <c r="O22" s="66">
        <f t="shared" si="5"/>
        <v>12</v>
      </c>
      <c r="P22" s="65">
        <f>VLOOKUP($A22,'Return Data'!$B$7:$R$2292,11,0)</f>
        <v>3.2805</v>
      </c>
      <c r="Q22" s="66">
        <f t="shared" si="6"/>
        <v>13</v>
      </c>
      <c r="R22" s="65">
        <f>VLOOKUP($A22,'Return Data'!$B$7:$R$2292,12,0)</f>
        <v>3.4289999999999998</v>
      </c>
      <c r="S22" s="66">
        <f t="shared" si="7"/>
        <v>13</v>
      </c>
      <c r="T22" s="65">
        <f>VLOOKUP($A22,'Return Data'!$B$7:$R$2292,13,0)</f>
        <v>3.3193999999999999</v>
      </c>
      <c r="U22" s="66">
        <f t="shared" si="8"/>
        <v>13</v>
      </c>
      <c r="V22" s="65">
        <f>VLOOKUP($A22,'Return Data'!$B$7:$R$2292,17,0)</f>
        <v>4.6142000000000003</v>
      </c>
      <c r="W22" s="66">
        <f t="shared" si="9"/>
        <v>12</v>
      </c>
      <c r="X22" s="65">
        <f>VLOOKUP($A22,'Return Data'!$B$7:$R$2292,14,0)</f>
        <v>5.8151000000000002</v>
      </c>
      <c r="Y22" s="66">
        <f t="shared" si="11"/>
        <v>7</v>
      </c>
      <c r="Z22" s="65">
        <f>VLOOKUP($A22,'Return Data'!$B$7:$R$2292,16,0)</f>
        <v>3.8304</v>
      </c>
      <c r="AA22" s="67">
        <f t="shared" si="10"/>
        <v>27</v>
      </c>
    </row>
    <row r="23" spans="1:27" x14ac:dyDescent="0.3">
      <c r="A23" s="63" t="s">
        <v>1531</v>
      </c>
      <c r="B23" s="64">
        <f>VLOOKUP($A23,'Return Data'!$B$7:$R$2292,3,0)</f>
        <v>44494</v>
      </c>
      <c r="C23" s="65">
        <f>VLOOKUP($A23,'Return Data'!$B$7:$R$2292,4,0)</f>
        <v>1075.2762</v>
      </c>
      <c r="D23" s="65">
        <f>VLOOKUP($A23,'Return Data'!$B$7:$R$2292,5,0)</f>
        <v>2.8622000000000001</v>
      </c>
      <c r="E23" s="66">
        <f t="shared" si="0"/>
        <v>4</v>
      </c>
      <c r="F23" s="65">
        <f>VLOOKUP($A23,'Return Data'!$B$7:$R$2292,6,0)</f>
        <v>2.8622000000000001</v>
      </c>
      <c r="G23" s="66">
        <f t="shared" si="1"/>
        <v>4</v>
      </c>
      <c r="H23" s="65">
        <f>VLOOKUP($A23,'Return Data'!$B$7:$R$2292,7,0)</f>
        <v>2.6291000000000002</v>
      </c>
      <c r="I23" s="66">
        <f t="shared" si="2"/>
        <v>2</v>
      </c>
      <c r="J23" s="65">
        <f>VLOOKUP($A23,'Return Data'!$B$7:$R$2292,8,0)</f>
        <v>2.7713999999999999</v>
      </c>
      <c r="K23" s="66">
        <f t="shared" si="3"/>
        <v>10</v>
      </c>
      <c r="L23" s="65">
        <f>VLOOKUP($A23,'Return Data'!$B$7:$R$2292,9,0)</f>
        <v>2.7336999999999998</v>
      </c>
      <c r="M23" s="66">
        <f t="shared" si="4"/>
        <v>15</v>
      </c>
      <c r="N23" s="65">
        <f>VLOOKUP($A23,'Return Data'!$B$7:$R$2292,10,0)</f>
        <v>3.1074999999999999</v>
      </c>
      <c r="O23" s="66">
        <f t="shared" si="5"/>
        <v>13</v>
      </c>
      <c r="P23" s="65">
        <f>VLOOKUP($A23,'Return Data'!$B$7:$R$2292,11,0)</f>
        <v>3.1899000000000002</v>
      </c>
      <c r="Q23" s="66">
        <f t="shared" si="6"/>
        <v>17</v>
      </c>
      <c r="R23" s="65">
        <f>VLOOKUP($A23,'Return Data'!$B$7:$R$2292,12,0)</f>
        <v>3.2202999999999999</v>
      </c>
      <c r="S23" s="66">
        <f t="shared" si="7"/>
        <v>20</v>
      </c>
      <c r="T23" s="65">
        <f>VLOOKUP($A23,'Return Data'!$B$7:$R$2292,13,0)</f>
        <v>3.2128999999999999</v>
      </c>
      <c r="U23" s="66">
        <f t="shared" si="8"/>
        <v>18</v>
      </c>
      <c r="V23" s="65"/>
      <c r="W23" s="66"/>
      <c r="X23" s="65"/>
      <c r="Y23" s="66"/>
      <c r="Z23" s="65">
        <f>VLOOKUP($A23,'Return Data'!$B$7:$R$2292,16,0)</f>
        <v>3.8681999999999999</v>
      </c>
      <c r="AA23" s="67">
        <f t="shared" si="10"/>
        <v>26</v>
      </c>
    </row>
    <row r="24" spans="1:27" x14ac:dyDescent="0.3">
      <c r="A24" s="63" t="s">
        <v>1533</v>
      </c>
      <c r="B24" s="64">
        <f>VLOOKUP($A24,'Return Data'!$B$7:$R$2292,3,0)</f>
        <v>44494</v>
      </c>
      <c r="C24" s="65">
        <f>VLOOKUP($A24,'Return Data'!$B$7:$R$2292,4,0)</f>
        <v>1101.5106000000001</v>
      </c>
      <c r="D24" s="65">
        <f>VLOOKUP($A24,'Return Data'!$B$7:$R$2292,5,0)</f>
        <v>1.6394</v>
      </c>
      <c r="E24" s="66">
        <f t="shared" si="0"/>
        <v>20</v>
      </c>
      <c r="F24" s="65">
        <f>VLOOKUP($A24,'Return Data'!$B$7:$R$2292,6,0)</f>
        <v>1.6394</v>
      </c>
      <c r="G24" s="66">
        <f t="shared" si="1"/>
        <v>20</v>
      </c>
      <c r="H24" s="65">
        <f>VLOOKUP($A24,'Return Data'!$B$7:$R$2292,7,0)</f>
        <v>1.6497999999999999</v>
      </c>
      <c r="I24" s="66">
        <f t="shared" si="2"/>
        <v>15</v>
      </c>
      <c r="J24" s="65">
        <f>VLOOKUP($A24,'Return Data'!$B$7:$R$2292,8,0)</f>
        <v>2.4514999999999998</v>
      </c>
      <c r="K24" s="66">
        <f t="shared" si="3"/>
        <v>16</v>
      </c>
      <c r="L24" s="65">
        <f>VLOOKUP($A24,'Return Data'!$B$7:$R$2292,9,0)</f>
        <v>2.6764999999999999</v>
      </c>
      <c r="M24" s="66">
        <f t="shared" si="4"/>
        <v>17</v>
      </c>
      <c r="N24" s="65">
        <f>VLOOKUP($A24,'Return Data'!$B$7:$R$2292,10,0)</f>
        <v>3.1023000000000001</v>
      </c>
      <c r="O24" s="66">
        <f t="shared" si="5"/>
        <v>15</v>
      </c>
      <c r="P24" s="65">
        <f>VLOOKUP($A24,'Return Data'!$B$7:$R$2292,11,0)</f>
        <v>3.3466999999999998</v>
      </c>
      <c r="Q24" s="66">
        <f t="shared" si="6"/>
        <v>12</v>
      </c>
      <c r="R24" s="65">
        <f>VLOOKUP($A24,'Return Data'!$B$7:$R$2292,12,0)</f>
        <v>3.4298999999999999</v>
      </c>
      <c r="S24" s="66">
        <f t="shared" si="7"/>
        <v>12</v>
      </c>
      <c r="T24" s="65">
        <f>VLOOKUP($A24,'Return Data'!$B$7:$R$2292,13,0)</f>
        <v>3.2987000000000002</v>
      </c>
      <c r="U24" s="66">
        <f t="shared" si="8"/>
        <v>14</v>
      </c>
      <c r="V24" s="65"/>
      <c r="W24" s="66"/>
      <c r="X24" s="65"/>
      <c r="Y24" s="66"/>
      <c r="Z24" s="65">
        <f>VLOOKUP($A24,'Return Data'!$B$7:$R$2292,16,0)</f>
        <v>4.8910999999999998</v>
      </c>
      <c r="AA24" s="67">
        <f t="shared" si="10"/>
        <v>21</v>
      </c>
    </row>
    <row r="25" spans="1:27" x14ac:dyDescent="0.3">
      <c r="A25" s="63" t="s">
        <v>1535</v>
      </c>
      <c r="B25" s="64">
        <f>VLOOKUP($A25,'Return Data'!$B$7:$R$2292,3,0)</f>
        <v>44494</v>
      </c>
      <c r="C25" s="65">
        <f>VLOOKUP($A25,'Return Data'!$B$7:$R$2292,4,0)</f>
        <v>13.724399999999999</v>
      </c>
      <c r="D25" s="65">
        <f>VLOOKUP($A25,'Return Data'!$B$7:$R$2292,5,0)</f>
        <v>2.2166999999999999</v>
      </c>
      <c r="E25" s="66">
        <f t="shared" si="0"/>
        <v>10</v>
      </c>
      <c r="F25" s="65">
        <f>VLOOKUP($A25,'Return Data'!$B$7:$R$2292,6,0)</f>
        <v>2.2166999999999999</v>
      </c>
      <c r="G25" s="66">
        <f t="shared" si="1"/>
        <v>10</v>
      </c>
      <c r="H25" s="65">
        <f>VLOOKUP($A25,'Return Data'!$B$7:$R$2292,7,0)</f>
        <v>1.5202</v>
      </c>
      <c r="I25" s="66">
        <f t="shared" si="2"/>
        <v>20</v>
      </c>
      <c r="J25" s="65">
        <f>VLOOKUP($A25,'Return Data'!$B$7:$R$2292,8,0)</f>
        <v>1.9771000000000001</v>
      </c>
      <c r="K25" s="66">
        <f t="shared" si="3"/>
        <v>24</v>
      </c>
      <c r="L25" s="65">
        <f>VLOOKUP($A25,'Return Data'!$B$7:$R$2292,9,0)</f>
        <v>2.0453999999999999</v>
      </c>
      <c r="M25" s="66">
        <f t="shared" si="4"/>
        <v>23</v>
      </c>
      <c r="N25" s="65">
        <f>VLOOKUP($A25,'Return Data'!$B$7:$R$2292,10,0)</f>
        <v>2.4399000000000002</v>
      </c>
      <c r="O25" s="66">
        <f t="shared" si="5"/>
        <v>25</v>
      </c>
      <c r="P25" s="65">
        <f>VLOOKUP($A25,'Return Data'!$B$7:$R$2292,11,0)</f>
        <v>2.4333</v>
      </c>
      <c r="Q25" s="66">
        <f t="shared" si="6"/>
        <v>25</v>
      </c>
      <c r="R25" s="65">
        <f>VLOOKUP($A25,'Return Data'!$B$7:$R$2292,12,0)</f>
        <v>2.4483000000000001</v>
      </c>
      <c r="S25" s="66">
        <f t="shared" si="7"/>
        <v>25</v>
      </c>
      <c r="T25" s="65">
        <f>VLOOKUP($A25,'Return Data'!$B$7:$R$2292,13,0)</f>
        <v>2.5400999999999998</v>
      </c>
      <c r="U25" s="66">
        <f t="shared" si="8"/>
        <v>25</v>
      </c>
      <c r="V25" s="65">
        <f>VLOOKUP($A25,'Return Data'!$B$7:$R$2292,17,0)</f>
        <v>3.5983999999999998</v>
      </c>
      <c r="W25" s="66">
        <f t="shared" si="9"/>
        <v>20</v>
      </c>
      <c r="X25" s="65">
        <f>VLOOKUP($A25,'Return Data'!$B$7:$R$2292,14,0)</f>
        <v>1.7824</v>
      </c>
      <c r="Y25" s="66">
        <f t="shared" si="11"/>
        <v>17</v>
      </c>
      <c r="Z25" s="65">
        <f>VLOOKUP($A25,'Return Data'!$B$7:$R$2292,16,0)</f>
        <v>3.9661</v>
      </c>
      <c r="AA25" s="67">
        <f t="shared" si="10"/>
        <v>25</v>
      </c>
    </row>
    <row r="26" spans="1:27" x14ac:dyDescent="0.3">
      <c r="A26" s="63" t="s">
        <v>2026</v>
      </c>
      <c r="B26" s="64">
        <f>VLOOKUP($A26,'Return Data'!$B$7:$R$2292,3,0)</f>
        <v>44494</v>
      </c>
      <c r="C26" s="65">
        <f>VLOOKUP($A26,'Return Data'!$B$7:$R$2292,4,0)</f>
        <v>2218.9911999999999</v>
      </c>
      <c r="D26" s="65">
        <f>VLOOKUP($A26,'Return Data'!$B$7:$R$2292,5,0)</f>
        <v>2.2187999999999999</v>
      </c>
      <c r="E26" s="66">
        <f t="shared" si="0"/>
        <v>9</v>
      </c>
      <c r="F26" s="65">
        <f>VLOOKUP($A26,'Return Data'!$B$7:$R$2292,6,0)</f>
        <v>2.2187999999999999</v>
      </c>
      <c r="G26" s="66">
        <f t="shared" si="1"/>
        <v>9</v>
      </c>
      <c r="H26" s="65">
        <f>VLOOKUP($A26,'Return Data'!$B$7:$R$2292,7,0)</f>
        <v>2.5339</v>
      </c>
      <c r="I26" s="66">
        <f t="shared" si="2"/>
        <v>3</v>
      </c>
      <c r="J26" s="65">
        <f>VLOOKUP($A26,'Return Data'!$B$7:$R$2292,8,0)</f>
        <v>2.1412</v>
      </c>
      <c r="K26" s="66">
        <f t="shared" si="3"/>
        <v>22</v>
      </c>
      <c r="L26" s="65">
        <f>VLOOKUP($A26,'Return Data'!$B$7:$R$2292,9,0)</f>
        <v>1.2096</v>
      </c>
      <c r="M26" s="66">
        <f t="shared" si="4"/>
        <v>27</v>
      </c>
      <c r="N26" s="65">
        <f>VLOOKUP($A26,'Return Data'!$B$7:$R$2292,10,0)</f>
        <v>1.9371</v>
      </c>
      <c r="O26" s="66">
        <f t="shared" si="5"/>
        <v>27</v>
      </c>
      <c r="P26" s="65">
        <f>VLOOKUP($A26,'Return Data'!$B$7:$R$2292,11,0)</f>
        <v>1.9915</v>
      </c>
      <c r="Q26" s="66">
        <f t="shared" si="6"/>
        <v>27</v>
      </c>
      <c r="R26" s="65">
        <f>VLOOKUP($A26,'Return Data'!$B$7:$R$2292,12,0)</f>
        <v>1.9750000000000001</v>
      </c>
      <c r="S26" s="66">
        <f t="shared" si="7"/>
        <v>27</v>
      </c>
      <c r="T26" s="65">
        <f>VLOOKUP($A26,'Return Data'!$B$7:$R$2292,13,0)</f>
        <v>1.8926000000000001</v>
      </c>
      <c r="U26" s="66">
        <f t="shared" si="8"/>
        <v>27</v>
      </c>
      <c r="V26" s="65">
        <f>VLOOKUP($A26,'Return Data'!$B$7:$R$2292,17,0)</f>
        <v>3.0541</v>
      </c>
      <c r="W26" s="66">
        <f t="shared" si="9"/>
        <v>22</v>
      </c>
      <c r="X26" s="65">
        <f>VLOOKUP($A26,'Return Data'!$B$7:$R$2292,14,0)</f>
        <v>4.2792000000000003</v>
      </c>
      <c r="Y26" s="66">
        <f t="shared" si="11"/>
        <v>16</v>
      </c>
      <c r="Z26" s="65">
        <f>VLOOKUP($A26,'Return Data'!$B$7:$R$2292,16,0)</f>
        <v>7.0575000000000001</v>
      </c>
      <c r="AA26" s="67">
        <f t="shared" si="10"/>
        <v>11</v>
      </c>
    </row>
    <row r="27" spans="1:27" x14ac:dyDescent="0.3">
      <c r="A27" s="63" t="s">
        <v>1536</v>
      </c>
      <c r="B27" s="64">
        <f>VLOOKUP($A27,'Return Data'!$B$7:$R$2292,3,0)</f>
        <v>44494</v>
      </c>
      <c r="C27" s="65">
        <f>VLOOKUP($A27,'Return Data'!$B$7:$R$2292,4,0)</f>
        <v>3225.1770999999999</v>
      </c>
      <c r="D27" s="65">
        <f>VLOOKUP($A27,'Return Data'!$B$7:$R$2292,5,0)</f>
        <v>2.6518000000000002</v>
      </c>
      <c r="E27" s="66">
        <f t="shared" si="0"/>
        <v>6</v>
      </c>
      <c r="F27" s="65">
        <f>VLOOKUP($A27,'Return Data'!$B$7:$R$2292,6,0)</f>
        <v>2.6518000000000002</v>
      </c>
      <c r="G27" s="66">
        <f t="shared" si="1"/>
        <v>6</v>
      </c>
      <c r="H27" s="65">
        <f>VLOOKUP($A27,'Return Data'!$B$7:$R$2292,7,0)</f>
        <v>1.5982000000000001</v>
      </c>
      <c r="I27" s="66">
        <f t="shared" si="2"/>
        <v>17</v>
      </c>
      <c r="J27" s="65">
        <f>VLOOKUP($A27,'Return Data'!$B$7:$R$2292,8,0)</f>
        <v>3.5057999999999998</v>
      </c>
      <c r="K27" s="66">
        <f t="shared" si="3"/>
        <v>4</v>
      </c>
      <c r="L27" s="65">
        <f>VLOOKUP($A27,'Return Data'!$B$7:$R$2292,9,0)</f>
        <v>3.4933999999999998</v>
      </c>
      <c r="M27" s="66">
        <f t="shared" si="4"/>
        <v>4</v>
      </c>
      <c r="N27" s="65">
        <f>VLOOKUP($A27,'Return Data'!$B$7:$R$2292,10,0)</f>
        <v>3.6804000000000001</v>
      </c>
      <c r="O27" s="66">
        <f t="shared" si="5"/>
        <v>5</v>
      </c>
      <c r="P27" s="65">
        <f>VLOOKUP($A27,'Return Data'!$B$7:$R$2292,11,0)</f>
        <v>11.0367</v>
      </c>
      <c r="Q27" s="66">
        <f t="shared" si="6"/>
        <v>2</v>
      </c>
      <c r="R27" s="65">
        <f>VLOOKUP($A27,'Return Data'!$B$7:$R$2292,12,0)</f>
        <v>9.1943999999999999</v>
      </c>
      <c r="S27" s="66">
        <f t="shared" si="7"/>
        <v>2</v>
      </c>
      <c r="T27" s="65">
        <f>VLOOKUP($A27,'Return Data'!$B$7:$R$2292,13,0)</f>
        <v>8.0975999999999999</v>
      </c>
      <c r="U27" s="66">
        <f t="shared" si="8"/>
        <v>2</v>
      </c>
      <c r="V27" s="65">
        <f>VLOOKUP($A27,'Return Data'!$B$7:$R$2292,17,0)</f>
        <v>6.6722000000000001</v>
      </c>
      <c r="W27" s="66">
        <f t="shared" si="9"/>
        <v>2</v>
      </c>
      <c r="X27" s="65">
        <f>VLOOKUP($A27,'Return Data'!$B$7:$R$2292,14,0)</f>
        <v>4.7953999999999999</v>
      </c>
      <c r="Y27" s="66">
        <f t="shared" si="11"/>
        <v>14</v>
      </c>
      <c r="Z27" s="65">
        <f>VLOOKUP($A27,'Return Data'!$B$7:$R$2292,16,0)</f>
        <v>6.0613999999999999</v>
      </c>
      <c r="AA27" s="67">
        <f t="shared" si="10"/>
        <v>16</v>
      </c>
    </row>
    <row r="28" spans="1:27" x14ac:dyDescent="0.3">
      <c r="A28" s="63" t="s">
        <v>1540</v>
      </c>
      <c r="B28" s="64">
        <f>VLOOKUP($A28,'Return Data'!$B$7:$R$2292,3,0)</f>
        <v>44494</v>
      </c>
      <c r="C28" s="65">
        <f>VLOOKUP($A28,'Return Data'!$B$7:$R$2292,4,0)</f>
        <v>27.564699999999998</v>
      </c>
      <c r="D28" s="65">
        <f>VLOOKUP($A28,'Return Data'!$B$7:$R$2292,5,0)</f>
        <v>0.75039999999999996</v>
      </c>
      <c r="E28" s="66">
        <f t="shared" si="0"/>
        <v>27</v>
      </c>
      <c r="F28" s="65">
        <f>VLOOKUP($A28,'Return Data'!$B$7:$R$2292,6,0)</f>
        <v>0.75039999999999996</v>
      </c>
      <c r="G28" s="66">
        <f t="shared" si="1"/>
        <v>27</v>
      </c>
      <c r="H28" s="65">
        <f>VLOOKUP($A28,'Return Data'!$B$7:$R$2292,7,0)</f>
        <v>1.6463000000000001</v>
      </c>
      <c r="I28" s="66">
        <f t="shared" si="2"/>
        <v>16</v>
      </c>
      <c r="J28" s="65">
        <f>VLOOKUP($A28,'Return Data'!$B$7:$R$2292,8,0)</f>
        <v>2.6604999999999999</v>
      </c>
      <c r="K28" s="66">
        <f t="shared" si="3"/>
        <v>12</v>
      </c>
      <c r="L28" s="65">
        <f>VLOOKUP($A28,'Return Data'!$B$7:$R$2292,9,0)</f>
        <v>2.7444000000000002</v>
      </c>
      <c r="M28" s="66">
        <f t="shared" si="4"/>
        <v>14</v>
      </c>
      <c r="N28" s="65">
        <f>VLOOKUP($A28,'Return Data'!$B$7:$R$2292,10,0)</f>
        <v>3.0381999999999998</v>
      </c>
      <c r="O28" s="66">
        <f t="shared" si="5"/>
        <v>16</v>
      </c>
      <c r="P28" s="65">
        <f>VLOOKUP($A28,'Return Data'!$B$7:$R$2292,11,0)</f>
        <v>3.2772999999999999</v>
      </c>
      <c r="Q28" s="66">
        <f t="shared" si="6"/>
        <v>14</v>
      </c>
      <c r="R28" s="65">
        <f>VLOOKUP($A28,'Return Data'!$B$7:$R$2292,12,0)</f>
        <v>3.4020999999999999</v>
      </c>
      <c r="S28" s="66">
        <f t="shared" si="7"/>
        <v>14</v>
      </c>
      <c r="T28" s="65">
        <f>VLOOKUP($A28,'Return Data'!$B$7:$R$2292,13,0)</f>
        <v>3.3195000000000001</v>
      </c>
      <c r="U28" s="66">
        <f t="shared" si="8"/>
        <v>12</v>
      </c>
      <c r="V28" s="65">
        <f>VLOOKUP($A28,'Return Data'!$B$7:$R$2292,17,0)</f>
        <v>4.7121000000000004</v>
      </c>
      <c r="W28" s="66">
        <f t="shared" si="9"/>
        <v>10</v>
      </c>
      <c r="X28" s="65">
        <f>VLOOKUP($A28,'Return Data'!$B$7:$R$2292,14,0)</f>
        <v>7.9713000000000003</v>
      </c>
      <c r="Y28" s="66">
        <f t="shared" si="11"/>
        <v>2</v>
      </c>
      <c r="Z28" s="65">
        <f>VLOOKUP($A28,'Return Data'!$B$7:$R$2292,16,0)</f>
        <v>7.9108000000000001</v>
      </c>
      <c r="AA28" s="67">
        <f t="shared" si="10"/>
        <v>2</v>
      </c>
    </row>
    <row r="29" spans="1:27" x14ac:dyDescent="0.3">
      <c r="A29" s="63" t="s">
        <v>1542</v>
      </c>
      <c r="B29" s="64">
        <f>VLOOKUP($A29,'Return Data'!$B$7:$R$2292,3,0)</f>
        <v>44494</v>
      </c>
      <c r="C29" s="65">
        <f>VLOOKUP($A29,'Return Data'!$B$7:$R$2292,4,0)</f>
        <v>2209.8647000000001</v>
      </c>
      <c r="D29" s="65">
        <f>VLOOKUP($A29,'Return Data'!$B$7:$R$2292,5,0)</f>
        <v>2.0407000000000002</v>
      </c>
      <c r="E29" s="66">
        <f t="shared" si="0"/>
        <v>13</v>
      </c>
      <c r="F29" s="65">
        <f>VLOOKUP($A29,'Return Data'!$B$7:$R$2292,6,0)</f>
        <v>2.0407000000000002</v>
      </c>
      <c r="G29" s="66">
        <f t="shared" si="1"/>
        <v>13</v>
      </c>
      <c r="H29" s="65">
        <f>VLOOKUP($A29,'Return Data'!$B$7:$R$2292,7,0)</f>
        <v>1.7406999999999999</v>
      </c>
      <c r="I29" s="66">
        <f t="shared" si="2"/>
        <v>14</v>
      </c>
      <c r="J29" s="65">
        <f>VLOOKUP($A29,'Return Data'!$B$7:$R$2292,8,0)</f>
        <v>2.2450000000000001</v>
      </c>
      <c r="K29" s="66">
        <f t="shared" si="3"/>
        <v>21</v>
      </c>
      <c r="L29" s="65">
        <f>VLOOKUP($A29,'Return Data'!$B$7:$R$2292,9,0)</f>
        <v>2.1623000000000001</v>
      </c>
      <c r="M29" s="66">
        <f t="shared" si="4"/>
        <v>22</v>
      </c>
      <c r="N29" s="65">
        <f>VLOOKUP($A29,'Return Data'!$B$7:$R$2292,10,0)</f>
        <v>2.4727999999999999</v>
      </c>
      <c r="O29" s="66">
        <f t="shared" si="5"/>
        <v>23</v>
      </c>
      <c r="P29" s="65">
        <f>VLOOKUP($A29,'Return Data'!$B$7:$R$2292,11,0)</f>
        <v>2.6480999999999999</v>
      </c>
      <c r="Q29" s="66">
        <f t="shared" si="6"/>
        <v>23</v>
      </c>
      <c r="R29" s="65">
        <f>VLOOKUP($A29,'Return Data'!$B$7:$R$2292,12,0)</f>
        <v>2.7942999999999998</v>
      </c>
      <c r="S29" s="66">
        <f t="shared" si="7"/>
        <v>23</v>
      </c>
      <c r="T29" s="65">
        <f>VLOOKUP($A29,'Return Data'!$B$7:$R$2292,13,0)</f>
        <v>2.6791999999999998</v>
      </c>
      <c r="U29" s="66">
        <f t="shared" si="8"/>
        <v>23</v>
      </c>
      <c r="V29" s="65">
        <f>VLOOKUP($A29,'Return Data'!$B$7:$R$2292,17,0)</f>
        <v>3.5478999999999998</v>
      </c>
      <c r="W29" s="66">
        <f t="shared" si="9"/>
        <v>21</v>
      </c>
      <c r="X29" s="65">
        <f>VLOOKUP($A29,'Return Data'!$B$7:$R$2292,14,0)</f>
        <v>4.7225000000000001</v>
      </c>
      <c r="Y29" s="66">
        <f t="shared" si="11"/>
        <v>15</v>
      </c>
      <c r="Z29" s="65">
        <f>VLOOKUP($A29,'Return Data'!$B$7:$R$2292,16,0)</f>
        <v>5.8985000000000003</v>
      </c>
      <c r="AA29" s="67">
        <f t="shared" si="10"/>
        <v>18</v>
      </c>
    </row>
    <row r="30" spans="1:27" x14ac:dyDescent="0.3">
      <c r="A30" s="63" t="s">
        <v>1545</v>
      </c>
      <c r="B30" s="64">
        <f>VLOOKUP($A30,'Return Data'!$B$7:$R$2292,3,0)</f>
        <v>44494</v>
      </c>
      <c r="C30" s="65">
        <f>VLOOKUP($A30,'Return Data'!$B$7:$R$2292,4,0)</f>
        <v>4768.2690000000002</v>
      </c>
      <c r="D30" s="65">
        <f>VLOOKUP($A30,'Return Data'!$B$7:$R$2292,5,0)</f>
        <v>2.0222000000000002</v>
      </c>
      <c r="E30" s="66">
        <f t="shared" si="0"/>
        <v>14</v>
      </c>
      <c r="F30" s="65">
        <f>VLOOKUP($A30,'Return Data'!$B$7:$R$2292,6,0)</f>
        <v>2.0222000000000002</v>
      </c>
      <c r="G30" s="66">
        <f t="shared" si="1"/>
        <v>14</v>
      </c>
      <c r="H30" s="65">
        <f>VLOOKUP($A30,'Return Data'!$B$7:$R$2292,7,0)</f>
        <v>2.1594000000000002</v>
      </c>
      <c r="I30" s="66">
        <f t="shared" si="2"/>
        <v>7</v>
      </c>
      <c r="J30" s="65">
        <f>VLOOKUP($A30,'Return Data'!$B$7:$R$2292,8,0)</f>
        <v>2.6105999999999998</v>
      </c>
      <c r="K30" s="66">
        <f t="shared" si="3"/>
        <v>13</v>
      </c>
      <c r="L30" s="65">
        <f>VLOOKUP($A30,'Return Data'!$B$7:$R$2292,9,0)</f>
        <v>3.0367000000000002</v>
      </c>
      <c r="M30" s="66">
        <f t="shared" si="4"/>
        <v>7</v>
      </c>
      <c r="N30" s="65">
        <f>VLOOKUP($A30,'Return Data'!$B$7:$R$2292,10,0)</f>
        <v>3.2574999999999998</v>
      </c>
      <c r="O30" s="66">
        <f t="shared" si="5"/>
        <v>10</v>
      </c>
      <c r="P30" s="65">
        <f>VLOOKUP($A30,'Return Data'!$B$7:$R$2292,11,0)</f>
        <v>3.3725999999999998</v>
      </c>
      <c r="Q30" s="66">
        <f t="shared" si="6"/>
        <v>11</v>
      </c>
      <c r="R30" s="65">
        <f>VLOOKUP($A30,'Return Data'!$B$7:$R$2292,12,0)</f>
        <v>3.5196999999999998</v>
      </c>
      <c r="S30" s="66">
        <f t="shared" si="7"/>
        <v>11</v>
      </c>
      <c r="T30" s="65">
        <f>VLOOKUP($A30,'Return Data'!$B$7:$R$2292,13,0)</f>
        <v>3.419</v>
      </c>
      <c r="U30" s="66">
        <f t="shared" si="8"/>
        <v>11</v>
      </c>
      <c r="V30" s="65">
        <f>VLOOKUP($A30,'Return Data'!$B$7:$R$2292,17,0)</f>
        <v>4.8731999999999998</v>
      </c>
      <c r="W30" s="66">
        <f t="shared" si="9"/>
        <v>7</v>
      </c>
      <c r="X30" s="65">
        <f>VLOOKUP($A30,'Return Data'!$B$7:$R$2292,14,0)</f>
        <v>6.0827999999999998</v>
      </c>
      <c r="Y30" s="66">
        <f t="shared" si="11"/>
        <v>5</v>
      </c>
      <c r="Z30" s="65">
        <f>VLOOKUP($A30,'Return Data'!$B$7:$R$2292,16,0)</f>
        <v>7.2046999999999999</v>
      </c>
      <c r="AA30" s="67">
        <f t="shared" si="10"/>
        <v>9</v>
      </c>
    </row>
    <row r="31" spans="1:27" x14ac:dyDescent="0.3">
      <c r="A31" s="63" t="s">
        <v>1547</v>
      </c>
      <c r="B31" s="64">
        <f>VLOOKUP($A31,'Return Data'!$B$7:$R$2292,3,0)</f>
        <v>44494</v>
      </c>
      <c r="C31" s="65">
        <f>VLOOKUP($A31,'Return Data'!$B$7:$R$2292,4,0)</f>
        <v>10.9901</v>
      </c>
      <c r="D31" s="65">
        <f>VLOOKUP($A31,'Return Data'!$B$7:$R$2292,5,0)</f>
        <v>0.77500000000000002</v>
      </c>
      <c r="E31" s="66">
        <f t="shared" si="0"/>
        <v>26</v>
      </c>
      <c r="F31" s="65">
        <f>VLOOKUP($A31,'Return Data'!$B$7:$R$2292,6,0)</f>
        <v>0.77500000000000002</v>
      </c>
      <c r="G31" s="66">
        <f t="shared" si="1"/>
        <v>26</v>
      </c>
      <c r="H31" s="65">
        <f>VLOOKUP($A31,'Return Data'!$B$7:$R$2292,7,0)</f>
        <v>0.80669999999999997</v>
      </c>
      <c r="I31" s="66">
        <f t="shared" si="2"/>
        <v>27</v>
      </c>
      <c r="J31" s="65">
        <f>VLOOKUP($A31,'Return Data'!$B$7:$R$2292,8,0)</f>
        <v>1.5190999999999999</v>
      </c>
      <c r="K31" s="66">
        <f t="shared" si="3"/>
        <v>27</v>
      </c>
      <c r="L31" s="65">
        <f>VLOOKUP($A31,'Return Data'!$B$7:$R$2292,9,0)</f>
        <v>1.6737</v>
      </c>
      <c r="M31" s="66">
        <f t="shared" si="4"/>
        <v>26</v>
      </c>
      <c r="N31" s="65">
        <f>VLOOKUP($A31,'Return Data'!$B$7:$R$2292,10,0)</f>
        <v>2.0600999999999998</v>
      </c>
      <c r="O31" s="66">
        <f t="shared" si="5"/>
        <v>26</v>
      </c>
      <c r="P31" s="65">
        <f>VLOOKUP($A31,'Return Data'!$B$7:$R$2292,11,0)</f>
        <v>2.3176000000000001</v>
      </c>
      <c r="Q31" s="66">
        <f t="shared" si="6"/>
        <v>26</v>
      </c>
      <c r="R31" s="65">
        <f>VLOOKUP($A31,'Return Data'!$B$7:$R$2292,12,0)</f>
        <v>2.3822999999999999</v>
      </c>
      <c r="S31" s="66">
        <f t="shared" si="7"/>
        <v>26</v>
      </c>
      <c r="T31" s="65">
        <f>VLOOKUP($A31,'Return Data'!$B$7:$R$2292,13,0)</f>
        <v>2.3273999999999999</v>
      </c>
      <c r="U31" s="66">
        <f t="shared" si="8"/>
        <v>26</v>
      </c>
      <c r="V31" s="65"/>
      <c r="W31" s="66"/>
      <c r="X31" s="65"/>
      <c r="Y31" s="66"/>
      <c r="Z31" s="65">
        <f>VLOOKUP($A31,'Return Data'!$B$7:$R$2292,16,0)</f>
        <v>4.1176000000000004</v>
      </c>
      <c r="AA31" s="67">
        <f t="shared" si="10"/>
        <v>24</v>
      </c>
    </row>
    <row r="32" spans="1:27" x14ac:dyDescent="0.3">
      <c r="A32" s="63" t="s">
        <v>1549</v>
      </c>
      <c r="B32" s="64">
        <f>VLOOKUP($A32,'Return Data'!$B$7:$R$2292,3,0)</f>
        <v>44494</v>
      </c>
      <c r="C32" s="65">
        <f>VLOOKUP($A32,'Return Data'!$B$7:$R$2292,4,0)</f>
        <v>11.4704</v>
      </c>
      <c r="D32" s="65">
        <f>VLOOKUP($A32,'Return Data'!$B$7:$R$2292,5,0)</f>
        <v>2.0156999999999998</v>
      </c>
      <c r="E32" s="66">
        <f t="shared" si="0"/>
        <v>15</v>
      </c>
      <c r="F32" s="65">
        <f>VLOOKUP($A32,'Return Data'!$B$7:$R$2292,6,0)</f>
        <v>2.0156999999999998</v>
      </c>
      <c r="G32" s="66">
        <f t="shared" si="1"/>
        <v>15</v>
      </c>
      <c r="H32" s="65">
        <f>VLOOKUP($A32,'Return Data'!$B$7:$R$2292,7,0)</f>
        <v>1.1367</v>
      </c>
      <c r="I32" s="66">
        <f t="shared" si="2"/>
        <v>25</v>
      </c>
      <c r="J32" s="65">
        <f>VLOOKUP($A32,'Return Data'!$B$7:$R$2292,8,0)</f>
        <v>2.2976999999999999</v>
      </c>
      <c r="K32" s="66">
        <f t="shared" si="3"/>
        <v>19</v>
      </c>
      <c r="L32" s="65">
        <f>VLOOKUP($A32,'Return Data'!$B$7:$R$2292,9,0)</f>
        <v>2.6543000000000001</v>
      </c>
      <c r="M32" s="66">
        <f t="shared" si="4"/>
        <v>18</v>
      </c>
      <c r="N32" s="65">
        <f>VLOOKUP($A32,'Return Data'!$B$7:$R$2292,10,0)</f>
        <v>3.0226000000000002</v>
      </c>
      <c r="O32" s="66">
        <f t="shared" si="5"/>
        <v>17</v>
      </c>
      <c r="P32" s="65">
        <f>VLOOKUP($A32,'Return Data'!$B$7:$R$2292,11,0)</f>
        <v>3.1313</v>
      </c>
      <c r="Q32" s="66">
        <f t="shared" si="6"/>
        <v>19</v>
      </c>
      <c r="R32" s="65">
        <f>VLOOKUP($A32,'Return Data'!$B$7:$R$2292,12,0)</f>
        <v>3.2376999999999998</v>
      </c>
      <c r="S32" s="66">
        <f t="shared" si="7"/>
        <v>19</v>
      </c>
      <c r="T32" s="65">
        <f>VLOOKUP($A32,'Return Data'!$B$7:$R$2292,13,0)</f>
        <v>3.1044</v>
      </c>
      <c r="U32" s="66">
        <f t="shared" si="8"/>
        <v>20</v>
      </c>
      <c r="V32" s="65">
        <f>VLOOKUP($A32,'Return Data'!$B$7:$R$2292,17,0)</f>
        <v>4.1914999999999996</v>
      </c>
      <c r="W32" s="66">
        <f t="shared" si="9"/>
        <v>17</v>
      </c>
      <c r="X32" s="65"/>
      <c r="Y32" s="66"/>
      <c r="Z32" s="65">
        <f>VLOOKUP($A32,'Return Data'!$B$7:$R$2292,16,0)</f>
        <v>5.0980999999999996</v>
      </c>
      <c r="AA32" s="67">
        <f t="shared" si="10"/>
        <v>20</v>
      </c>
    </row>
    <row r="33" spans="1:27" x14ac:dyDescent="0.3">
      <c r="A33" s="63" t="s">
        <v>1551</v>
      </c>
      <c r="B33" s="64">
        <f>VLOOKUP($A33,'Return Data'!$B$7:$R$2292,3,0)</f>
        <v>44494</v>
      </c>
      <c r="C33" s="65">
        <f>VLOOKUP($A33,'Return Data'!$B$7:$R$2292,4,0)</f>
        <v>3411.0491000000002</v>
      </c>
      <c r="D33" s="65">
        <f>VLOOKUP($A33,'Return Data'!$B$7:$R$2292,5,0)</f>
        <v>1.9071</v>
      </c>
      <c r="E33" s="66">
        <f t="shared" si="0"/>
        <v>18</v>
      </c>
      <c r="F33" s="65">
        <f>VLOOKUP($A33,'Return Data'!$B$7:$R$2292,6,0)</f>
        <v>1.9071</v>
      </c>
      <c r="G33" s="66">
        <f t="shared" si="1"/>
        <v>18</v>
      </c>
      <c r="H33" s="65">
        <f>VLOOKUP($A33,'Return Data'!$B$7:$R$2292,7,0)</f>
        <v>1.5455000000000001</v>
      </c>
      <c r="I33" s="66">
        <f t="shared" si="2"/>
        <v>19</v>
      </c>
      <c r="J33" s="65">
        <f>VLOOKUP($A33,'Return Data'!$B$7:$R$2292,8,0)</f>
        <v>5.3669000000000002</v>
      </c>
      <c r="K33" s="66">
        <f t="shared" si="3"/>
        <v>2</v>
      </c>
      <c r="L33" s="65">
        <f>VLOOKUP($A33,'Return Data'!$B$7:$R$2292,9,0)</f>
        <v>20.943100000000001</v>
      </c>
      <c r="M33" s="66">
        <f t="shared" si="4"/>
        <v>1</v>
      </c>
      <c r="N33" s="65">
        <f>VLOOKUP($A33,'Return Data'!$B$7:$R$2292,10,0)</f>
        <v>13.851699999999999</v>
      </c>
      <c r="O33" s="66">
        <f t="shared" si="5"/>
        <v>1</v>
      </c>
      <c r="P33" s="65">
        <f>VLOOKUP($A33,'Return Data'!$B$7:$R$2292,11,0)</f>
        <v>8.7498000000000005</v>
      </c>
      <c r="Q33" s="66">
        <f t="shared" si="6"/>
        <v>3</v>
      </c>
      <c r="R33" s="65">
        <f>VLOOKUP($A33,'Return Data'!$B$7:$R$2292,12,0)</f>
        <v>7.1375999999999999</v>
      </c>
      <c r="S33" s="66">
        <f t="shared" si="7"/>
        <v>3</v>
      </c>
      <c r="T33" s="65">
        <f>VLOOKUP($A33,'Return Data'!$B$7:$R$2292,13,0)</f>
        <v>6.3235000000000001</v>
      </c>
      <c r="U33" s="66">
        <f t="shared" si="8"/>
        <v>3</v>
      </c>
      <c r="V33" s="65">
        <f>VLOOKUP($A33,'Return Data'!$B$7:$R$2292,17,0)</f>
        <v>5.9584000000000001</v>
      </c>
      <c r="W33" s="66">
        <f t="shared" si="9"/>
        <v>3</v>
      </c>
      <c r="X33" s="65">
        <f>VLOOKUP($A33,'Return Data'!$B$7:$R$2292,14,0)</f>
        <v>5.2043999999999997</v>
      </c>
      <c r="Y33" s="66">
        <f t="shared" si="11"/>
        <v>11</v>
      </c>
      <c r="Z33" s="65">
        <f>VLOOKUP($A33,'Return Data'!$B$7:$R$2292,16,0)</f>
        <v>6.9863</v>
      </c>
      <c r="AA33" s="67">
        <f t="shared" si="10"/>
        <v>12</v>
      </c>
    </row>
    <row r="34" spans="1:27" x14ac:dyDescent="0.3">
      <c r="A34" s="63" t="s">
        <v>1553</v>
      </c>
      <c r="B34" s="64">
        <f>VLOOKUP($A34,'Return Data'!$B$7:$R$2292,3,0)</f>
        <v>44494</v>
      </c>
      <c r="C34" s="65">
        <f>VLOOKUP($A34,'Return Data'!$B$7:$R$2292,4,0)</f>
        <v>1108.386</v>
      </c>
      <c r="D34" s="65">
        <f>VLOOKUP($A34,'Return Data'!$B$7:$R$2292,5,0)</f>
        <v>3.0392000000000001</v>
      </c>
      <c r="E34" s="66">
        <f t="shared" si="0"/>
        <v>3</v>
      </c>
      <c r="F34" s="65">
        <f>VLOOKUP($A34,'Return Data'!$B$7:$R$2292,6,0)</f>
        <v>3.0392000000000001</v>
      </c>
      <c r="G34" s="66">
        <f t="shared" si="1"/>
        <v>3</v>
      </c>
      <c r="H34" s="65">
        <f>VLOOKUP($A34,'Return Data'!$B$7:$R$2292,7,0)</f>
        <v>2.3616999999999999</v>
      </c>
      <c r="I34" s="66">
        <f t="shared" si="2"/>
        <v>4</v>
      </c>
      <c r="J34" s="65">
        <f>VLOOKUP($A34,'Return Data'!$B$7:$R$2292,8,0)</f>
        <v>2.4188999999999998</v>
      </c>
      <c r="K34" s="66">
        <f t="shared" si="3"/>
        <v>17</v>
      </c>
      <c r="L34" s="65">
        <f>VLOOKUP($A34,'Return Data'!$B$7:$R$2292,9,0)</f>
        <v>2.0177999999999998</v>
      </c>
      <c r="M34" s="66">
        <f t="shared" si="4"/>
        <v>25</v>
      </c>
      <c r="N34" s="65">
        <f>VLOOKUP($A34,'Return Data'!$B$7:$R$2292,10,0)</f>
        <v>5.1859000000000002</v>
      </c>
      <c r="O34" s="66">
        <f t="shared" si="5"/>
        <v>4</v>
      </c>
      <c r="P34" s="65">
        <f>VLOOKUP($A34,'Return Data'!$B$7:$R$2292,11,0)</f>
        <v>3.8782000000000001</v>
      </c>
      <c r="Q34" s="66">
        <f t="shared" si="6"/>
        <v>7</v>
      </c>
      <c r="R34" s="65">
        <f>VLOOKUP($A34,'Return Data'!$B$7:$R$2292,12,0)</f>
        <v>4.4478999999999997</v>
      </c>
      <c r="S34" s="66">
        <f t="shared" si="7"/>
        <v>4</v>
      </c>
      <c r="T34" s="65">
        <f>VLOOKUP($A34,'Return Data'!$B$7:$R$2292,13,0)</f>
        <v>3.93</v>
      </c>
      <c r="U34" s="66">
        <f t="shared" si="8"/>
        <v>7</v>
      </c>
      <c r="V34" s="65"/>
      <c r="W34" s="66"/>
      <c r="X34" s="65"/>
      <c r="Y34" s="66"/>
      <c r="Z34" s="65">
        <f>VLOOKUP($A34,'Return Data'!$B$7:$R$2292,16,0)</f>
        <v>4.4015000000000004</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2.31932962962963</v>
      </c>
      <c r="E36" s="74"/>
      <c r="F36" s="75">
        <f>AVERAGE(F8:F34)</f>
        <v>2.31932962962963</v>
      </c>
      <c r="G36" s="74"/>
      <c r="H36" s="75">
        <f>AVERAGE(H8:H34)</f>
        <v>2.0469888888888885</v>
      </c>
      <c r="I36" s="74"/>
      <c r="J36" s="75">
        <f>AVERAGE(J8:J34)</f>
        <v>2.9741666666666666</v>
      </c>
      <c r="K36" s="74"/>
      <c r="L36" s="75">
        <f>AVERAGE(L8:L34)</f>
        <v>3.9652148148148143</v>
      </c>
      <c r="M36" s="74"/>
      <c r="N36" s="75">
        <f>AVERAGE(N8:N34)</f>
        <v>3.9264481481481486</v>
      </c>
      <c r="O36" s="74"/>
      <c r="P36" s="75">
        <f>AVERAGE(P8:P34)</f>
        <v>3.9994111111111121</v>
      </c>
      <c r="Q36" s="74"/>
      <c r="R36" s="75">
        <f>AVERAGE(R8:R34)</f>
        <v>3.9634777777777788</v>
      </c>
      <c r="S36" s="74"/>
      <c r="T36" s="75">
        <f>AVERAGE(T8:T34)</f>
        <v>3.7655333333333334</v>
      </c>
      <c r="U36" s="74"/>
      <c r="V36" s="75">
        <f>AVERAGE(V8:V34)</f>
        <v>4.7407681818181819</v>
      </c>
      <c r="W36" s="74"/>
      <c r="X36" s="75">
        <f>AVERAGE(X8:X34)</f>
        <v>5.5637823529411774</v>
      </c>
      <c r="Y36" s="74"/>
      <c r="Z36" s="75">
        <f>AVERAGE(Z8:Z34)</f>
        <v>6.2086555555555556</v>
      </c>
      <c r="AA36" s="76"/>
    </row>
    <row r="37" spans="1:27" x14ac:dyDescent="0.3">
      <c r="A37" s="73" t="s">
        <v>28</v>
      </c>
      <c r="B37" s="74"/>
      <c r="C37" s="74"/>
      <c r="D37" s="75">
        <f>MIN(D8:D34)</f>
        <v>0.75039999999999996</v>
      </c>
      <c r="E37" s="74"/>
      <c r="F37" s="75">
        <f>MIN(F8:F34)</f>
        <v>0.75039999999999996</v>
      </c>
      <c r="G37" s="74"/>
      <c r="H37" s="75">
        <f>MIN(H8:H34)</f>
        <v>0.80669999999999997</v>
      </c>
      <c r="I37" s="74"/>
      <c r="J37" s="75">
        <f>MIN(J8:J34)</f>
        <v>1.5190999999999999</v>
      </c>
      <c r="K37" s="74"/>
      <c r="L37" s="75">
        <f>MIN(L8:L34)</f>
        <v>1.2096</v>
      </c>
      <c r="M37" s="74"/>
      <c r="N37" s="75">
        <f>MIN(N8:N34)</f>
        <v>1.9371</v>
      </c>
      <c r="O37" s="74"/>
      <c r="P37" s="75">
        <f>MIN(P8:P34)</f>
        <v>1.9915</v>
      </c>
      <c r="Q37" s="74"/>
      <c r="R37" s="75">
        <f>MIN(R8:R34)</f>
        <v>1.9750000000000001</v>
      </c>
      <c r="S37" s="74"/>
      <c r="T37" s="75">
        <f>MIN(T8:T34)</f>
        <v>1.8926000000000001</v>
      </c>
      <c r="U37" s="74"/>
      <c r="V37" s="75">
        <f>MIN(V8:V34)</f>
        <v>3.0541</v>
      </c>
      <c r="W37" s="74"/>
      <c r="X37" s="75">
        <f>MIN(X8:X34)</f>
        <v>1.7824</v>
      </c>
      <c r="Y37" s="74"/>
      <c r="Z37" s="75">
        <f>MIN(Z8:Z34)</f>
        <v>3.8304</v>
      </c>
      <c r="AA37" s="76"/>
    </row>
    <row r="38" spans="1:27" ht="15" thickBot="1" x14ac:dyDescent="0.35">
      <c r="A38" s="77" t="s">
        <v>29</v>
      </c>
      <c r="B38" s="78"/>
      <c r="C38" s="78"/>
      <c r="D38" s="79">
        <f>MAX(D8:D34)</f>
        <v>10.392099999999999</v>
      </c>
      <c r="E38" s="78"/>
      <c r="F38" s="79">
        <f>MAX(F8:F34)</f>
        <v>10.392099999999999</v>
      </c>
      <c r="G38" s="78"/>
      <c r="H38" s="79">
        <f>MAX(H8:H34)</f>
        <v>9.5932999999999993</v>
      </c>
      <c r="I38" s="78"/>
      <c r="J38" s="79">
        <f>MAX(J8:J34)</f>
        <v>10.9565</v>
      </c>
      <c r="K38" s="78"/>
      <c r="L38" s="79">
        <f>MAX(L8:L34)</f>
        <v>20.943100000000001</v>
      </c>
      <c r="M38" s="78"/>
      <c r="N38" s="79">
        <f>MAX(N8:N34)</f>
        <v>13.851699999999999</v>
      </c>
      <c r="O38" s="78"/>
      <c r="P38" s="79">
        <f>MAX(P8:P34)</f>
        <v>11.0588</v>
      </c>
      <c r="Q38" s="78"/>
      <c r="R38" s="79">
        <f>MAX(R8:R34)</f>
        <v>10.601800000000001</v>
      </c>
      <c r="S38" s="78"/>
      <c r="T38" s="79">
        <f>MAX(T8:T34)</f>
        <v>9.5769000000000002</v>
      </c>
      <c r="U38" s="78"/>
      <c r="V38" s="79">
        <f>MAX(V8:V34)</f>
        <v>6.9684999999999997</v>
      </c>
      <c r="W38" s="78"/>
      <c r="X38" s="79">
        <f>MAX(X8:X34)</f>
        <v>8.0043000000000006</v>
      </c>
      <c r="Y38" s="78"/>
      <c r="Z38" s="79">
        <f>MAX(Z8:Z34)</f>
        <v>8.6630000000000003</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Data'!$B$7:$R$2292,3,0)</f>
        <v>44494</v>
      </c>
      <c r="C8" s="65">
        <f>VLOOKUP($A8,'Return Data'!$B$7:$R$2292,4,0)</f>
        <v>293.584</v>
      </c>
      <c r="D8" s="65">
        <f>VLOOKUP($A8,'Return Data'!$B$7:$R$2292,5,0)</f>
        <v>1.9854000000000001</v>
      </c>
      <c r="E8" s="66">
        <f t="shared" ref="E8:E24" si="0">RANK(D8,D$8:D$24,0)</f>
        <v>15</v>
      </c>
      <c r="F8" s="65">
        <f>VLOOKUP($A8,'Return Data'!$B$7:$R$2292,6,0)</f>
        <v>1.9854000000000001</v>
      </c>
      <c r="G8" s="66">
        <f t="shared" ref="G8:G24" si="1">RANK(F8,F$8:F$24,0)</f>
        <v>15</v>
      </c>
      <c r="H8" s="65">
        <f>VLOOKUP($A8,'Return Data'!$B$7:$R$2292,7,0)</f>
        <v>2.1642000000000001</v>
      </c>
      <c r="I8" s="66">
        <f t="shared" ref="I8:I24" si="2">RANK(H8,H$8:H$24,0)</f>
        <v>12</v>
      </c>
      <c r="J8" s="65">
        <f>VLOOKUP($A8,'Return Data'!$B$7:$R$2292,8,0)</f>
        <v>2.8048000000000002</v>
      </c>
      <c r="K8" s="66">
        <f t="shared" ref="K8:K24" si="3">RANK(J8,J$8:J$24,0)</f>
        <v>10</v>
      </c>
      <c r="L8" s="65">
        <f>VLOOKUP($A8,'Return Data'!$B$7:$R$2292,9,0)</f>
        <v>3.1135000000000002</v>
      </c>
      <c r="M8" s="66">
        <f t="shared" ref="M8:M24" si="4">RANK(L8,L$8:L$24,0)</f>
        <v>10</v>
      </c>
      <c r="N8" s="65">
        <f>VLOOKUP($A8,'Return Data'!$B$7:$R$2292,10,0)</f>
        <v>3.6398000000000001</v>
      </c>
      <c r="O8" s="66">
        <f t="shared" ref="O8:O24" si="5">RANK(N8,N$8:N$24,0)</f>
        <v>4</v>
      </c>
      <c r="P8" s="65">
        <f>VLOOKUP($A8,'Return Data'!$B$7:$R$2292,11,0)</f>
        <v>3.8660000000000001</v>
      </c>
      <c r="Q8" s="66">
        <f t="shared" ref="Q8:Q24" si="6">RANK(P8,P$8:P$24,0)</f>
        <v>2</v>
      </c>
      <c r="R8" s="65">
        <f>VLOOKUP($A8,'Return Data'!$B$7:$R$2292,12,0)</f>
        <v>4.0759999999999996</v>
      </c>
      <c r="S8" s="66">
        <f t="shared" ref="S8:S24" si="7">RANK(R8,R$8:R$24,0)</f>
        <v>2</v>
      </c>
      <c r="T8" s="65">
        <f>VLOOKUP($A8,'Return Data'!$B$7:$R$2292,13,0)</f>
        <v>3.9542999999999999</v>
      </c>
      <c r="U8" s="66">
        <f t="shared" ref="U8:U19" si="8">RANK(T8,T$8:T$24,0)</f>
        <v>2</v>
      </c>
      <c r="V8" s="65">
        <f>VLOOKUP($A8,'Return Data'!$B$7:$R$2292,17,0)</f>
        <v>5.5350999999999999</v>
      </c>
      <c r="W8" s="66">
        <f>RANK(V8,V$8:V$24,0)</f>
        <v>1</v>
      </c>
      <c r="X8" s="65">
        <f>VLOOKUP($A8,'Return Data'!$B$7:$R$2292,14,0)</f>
        <v>6.6069000000000004</v>
      </c>
      <c r="Y8" s="66">
        <f>RANK(X8,X$8:X$24,0)</f>
        <v>1</v>
      </c>
      <c r="Z8" s="65">
        <f>VLOOKUP($A8,'Return Data'!$B$7:$R$2292,16,0)</f>
        <v>7.7008000000000001</v>
      </c>
      <c r="AA8" s="67">
        <f t="shared" ref="AA8:AA24" si="9">RANK(Z8,Z$8:Z$24,0)</f>
        <v>5</v>
      </c>
    </row>
    <row r="9" spans="1:27" x14ac:dyDescent="0.3">
      <c r="A9" s="63" t="s">
        <v>1202</v>
      </c>
      <c r="B9" s="64">
        <f>VLOOKUP($A9,'Return Data'!$B$7:$R$2292,3,0)</f>
        <v>44494</v>
      </c>
      <c r="C9" s="65">
        <f>VLOOKUP($A9,'Return Data'!$B$7:$R$2292,4,0)</f>
        <v>1131.4132</v>
      </c>
      <c r="D9" s="65">
        <f>VLOOKUP($A9,'Return Data'!$B$7:$R$2292,5,0)</f>
        <v>2.5341</v>
      </c>
      <c r="E9" s="66">
        <f t="shared" si="0"/>
        <v>8</v>
      </c>
      <c r="F9" s="65">
        <f>VLOOKUP($A9,'Return Data'!$B$7:$R$2292,6,0)</f>
        <v>2.5341</v>
      </c>
      <c r="G9" s="66">
        <f t="shared" si="1"/>
        <v>8</v>
      </c>
      <c r="H9" s="65">
        <f>VLOOKUP($A9,'Return Data'!$B$7:$R$2292,7,0)</f>
        <v>2.363</v>
      </c>
      <c r="I9" s="66">
        <f t="shared" si="2"/>
        <v>9</v>
      </c>
      <c r="J9" s="65">
        <f>VLOOKUP($A9,'Return Data'!$B$7:$R$2292,8,0)</f>
        <v>2.9319000000000002</v>
      </c>
      <c r="K9" s="66">
        <f t="shared" si="3"/>
        <v>6</v>
      </c>
      <c r="L9" s="65">
        <f>VLOOKUP($A9,'Return Data'!$B$7:$R$2292,9,0)</f>
        <v>3.2223000000000002</v>
      </c>
      <c r="M9" s="66">
        <f t="shared" si="4"/>
        <v>5</v>
      </c>
      <c r="N9" s="65">
        <f>VLOOKUP($A9,'Return Data'!$B$7:$R$2292,10,0)</f>
        <v>3.6421000000000001</v>
      </c>
      <c r="O9" s="66">
        <f t="shared" si="5"/>
        <v>3</v>
      </c>
      <c r="P9" s="65">
        <f>VLOOKUP($A9,'Return Data'!$B$7:$R$2292,11,0)</f>
        <v>3.8317999999999999</v>
      </c>
      <c r="Q9" s="66">
        <f t="shared" si="6"/>
        <v>4</v>
      </c>
      <c r="R9" s="65">
        <f>VLOOKUP($A9,'Return Data'!$B$7:$R$2292,12,0)</f>
        <v>4.0259999999999998</v>
      </c>
      <c r="S9" s="66">
        <f t="shared" si="7"/>
        <v>5</v>
      </c>
      <c r="T9" s="65">
        <f>VLOOKUP($A9,'Return Data'!$B$7:$R$2292,13,0)</f>
        <v>3.9241000000000001</v>
      </c>
      <c r="U9" s="66">
        <f t="shared" si="8"/>
        <v>3</v>
      </c>
      <c r="V9" s="65"/>
      <c r="W9" s="66"/>
      <c r="X9" s="65"/>
      <c r="Y9" s="66"/>
      <c r="Z9" s="65">
        <f>VLOOKUP($A9,'Return Data'!$B$7:$R$2292,16,0)</f>
        <v>5.7141000000000002</v>
      </c>
      <c r="AA9" s="67">
        <f t="shared" si="9"/>
        <v>15</v>
      </c>
    </row>
    <row r="10" spans="1:27" x14ac:dyDescent="0.3">
      <c r="A10" s="63" t="s">
        <v>1204</v>
      </c>
      <c r="B10" s="64">
        <f>VLOOKUP($A10,'Return Data'!$B$7:$R$2292,3,0)</f>
        <v>44494</v>
      </c>
      <c r="C10" s="65">
        <f>VLOOKUP($A10,'Return Data'!$B$7:$R$2292,4,0)</f>
        <v>1110.5228</v>
      </c>
      <c r="D10" s="65">
        <f>VLOOKUP($A10,'Return Data'!$B$7:$R$2292,5,0)</f>
        <v>2.7164999999999999</v>
      </c>
      <c r="E10" s="66">
        <f t="shared" si="0"/>
        <v>3</v>
      </c>
      <c r="F10" s="65">
        <f>VLOOKUP($A10,'Return Data'!$B$7:$R$2292,6,0)</f>
        <v>2.7164999999999999</v>
      </c>
      <c r="G10" s="66">
        <f t="shared" si="1"/>
        <v>3</v>
      </c>
      <c r="H10" s="65">
        <f>VLOOKUP($A10,'Return Data'!$B$7:$R$2292,7,0)</f>
        <v>2.7482000000000002</v>
      </c>
      <c r="I10" s="66">
        <f t="shared" si="2"/>
        <v>2</v>
      </c>
      <c r="J10" s="65">
        <f>VLOOKUP($A10,'Return Data'!$B$7:$R$2292,8,0)</f>
        <v>3.0979000000000001</v>
      </c>
      <c r="K10" s="66">
        <f t="shared" si="3"/>
        <v>1</v>
      </c>
      <c r="L10" s="65">
        <f>VLOOKUP($A10,'Return Data'!$B$7:$R$2292,9,0)</f>
        <v>3.1225000000000001</v>
      </c>
      <c r="M10" s="66">
        <f t="shared" si="4"/>
        <v>9</v>
      </c>
      <c r="N10" s="65">
        <f>VLOOKUP($A10,'Return Data'!$B$7:$R$2292,10,0)</f>
        <v>3.4817</v>
      </c>
      <c r="O10" s="66">
        <f t="shared" si="5"/>
        <v>14</v>
      </c>
      <c r="P10" s="65">
        <f>VLOOKUP($A10,'Return Data'!$B$7:$R$2292,11,0)</f>
        <v>3.1823999999999999</v>
      </c>
      <c r="Q10" s="66">
        <f t="shared" si="6"/>
        <v>17</v>
      </c>
      <c r="R10" s="65">
        <f>VLOOKUP($A10,'Return Data'!$B$7:$R$2292,12,0)</f>
        <v>3.1272000000000002</v>
      </c>
      <c r="S10" s="66">
        <f t="shared" si="7"/>
        <v>17</v>
      </c>
      <c r="T10" s="65">
        <f>VLOOKUP($A10,'Return Data'!$B$7:$R$2292,13,0)</f>
        <v>3.0802</v>
      </c>
      <c r="U10" s="66">
        <f t="shared" si="8"/>
        <v>16</v>
      </c>
      <c r="V10" s="65"/>
      <c r="W10" s="66"/>
      <c r="X10" s="65"/>
      <c r="Y10" s="66"/>
      <c r="Z10" s="65">
        <f>VLOOKUP($A10,'Return Data'!$B$7:$R$2292,16,0)</f>
        <v>4.5551000000000004</v>
      </c>
      <c r="AA10" s="67">
        <f t="shared" si="9"/>
        <v>16</v>
      </c>
    </row>
    <row r="11" spans="1:27" x14ac:dyDescent="0.3">
      <c r="A11" s="63" t="s">
        <v>1206</v>
      </c>
      <c r="B11" s="64">
        <f>VLOOKUP($A11,'Return Data'!$B$7:$R$2292,3,0)</f>
        <v>44494</v>
      </c>
      <c r="C11" s="65">
        <f>VLOOKUP($A11,'Return Data'!$B$7:$R$2292,4,0)</f>
        <v>43.045000000000002</v>
      </c>
      <c r="D11" s="65">
        <f>VLOOKUP($A11,'Return Data'!$B$7:$R$2292,5,0)</f>
        <v>2.5160999999999998</v>
      </c>
      <c r="E11" s="66">
        <f t="shared" si="0"/>
        <v>10</v>
      </c>
      <c r="F11" s="65">
        <f>VLOOKUP($A11,'Return Data'!$B$7:$R$2292,6,0)</f>
        <v>2.5160999999999998</v>
      </c>
      <c r="G11" s="66">
        <f t="shared" si="1"/>
        <v>10</v>
      </c>
      <c r="H11" s="65">
        <f>VLOOKUP($A11,'Return Data'!$B$7:$R$2292,7,0)</f>
        <v>1.5994999999999999</v>
      </c>
      <c r="I11" s="66">
        <f t="shared" si="2"/>
        <v>14</v>
      </c>
      <c r="J11" s="65">
        <f>VLOOKUP($A11,'Return Data'!$B$7:$R$2292,8,0)</f>
        <v>2.4249999999999998</v>
      </c>
      <c r="K11" s="66">
        <f t="shared" si="3"/>
        <v>17</v>
      </c>
      <c r="L11" s="65">
        <f>VLOOKUP($A11,'Return Data'!$B$7:$R$2292,9,0)</f>
        <v>2.9478</v>
      </c>
      <c r="M11" s="66">
        <f t="shared" si="4"/>
        <v>15</v>
      </c>
      <c r="N11" s="65">
        <f>VLOOKUP($A11,'Return Data'!$B$7:$R$2292,10,0)</f>
        <v>3.5097999999999998</v>
      </c>
      <c r="O11" s="66">
        <f t="shared" si="5"/>
        <v>13</v>
      </c>
      <c r="P11" s="65">
        <f>VLOOKUP($A11,'Return Data'!$B$7:$R$2292,11,0)</f>
        <v>3.8285999999999998</v>
      </c>
      <c r="Q11" s="66">
        <f t="shared" si="6"/>
        <v>5</v>
      </c>
      <c r="R11" s="65">
        <f>VLOOKUP($A11,'Return Data'!$B$7:$R$2292,12,0)</f>
        <v>4.0270000000000001</v>
      </c>
      <c r="S11" s="66">
        <f t="shared" si="7"/>
        <v>4</v>
      </c>
      <c r="T11" s="65">
        <f>VLOOKUP($A11,'Return Data'!$B$7:$R$2292,13,0)</f>
        <v>3.8277999999999999</v>
      </c>
      <c r="U11" s="66">
        <f t="shared" si="8"/>
        <v>9</v>
      </c>
      <c r="V11" s="65">
        <f>VLOOKUP($A11,'Return Data'!$B$7:$R$2292,17,0)</f>
        <v>5.0692000000000004</v>
      </c>
      <c r="W11" s="66">
        <f t="shared" ref="W11:W19" si="10">RANK(V11,V$8:V$24,0)</f>
        <v>10</v>
      </c>
      <c r="X11" s="65">
        <f>VLOOKUP($A11,'Return Data'!$B$7:$R$2292,14,0)</f>
        <v>6.2756999999999996</v>
      </c>
      <c r="Y11" s="66">
        <f t="shared" ref="Y11:Y19" si="11">RANK(X11,X$8:X$24,0)</f>
        <v>9</v>
      </c>
      <c r="Z11" s="65">
        <f>VLOOKUP($A11,'Return Data'!$B$7:$R$2292,16,0)</f>
        <v>7.2731000000000003</v>
      </c>
      <c r="AA11" s="67">
        <f t="shared" si="9"/>
        <v>12</v>
      </c>
    </row>
    <row r="12" spans="1:27" x14ac:dyDescent="0.3">
      <c r="A12" s="63" t="s">
        <v>1209</v>
      </c>
      <c r="B12" s="64">
        <f>VLOOKUP($A12,'Return Data'!$B$7:$R$2292,3,0)</f>
        <v>44494</v>
      </c>
      <c r="C12" s="65">
        <f>VLOOKUP($A12,'Return Data'!$B$7:$R$2292,4,0)</f>
        <v>40.817900000000002</v>
      </c>
      <c r="D12" s="65">
        <f>VLOOKUP($A12,'Return Data'!$B$7:$R$2292,5,0)</f>
        <v>2.5937999999999999</v>
      </c>
      <c r="E12" s="66">
        <f t="shared" si="0"/>
        <v>7</v>
      </c>
      <c r="F12" s="65">
        <f>VLOOKUP($A12,'Return Data'!$B$7:$R$2292,6,0)</f>
        <v>2.5937999999999999</v>
      </c>
      <c r="G12" s="66">
        <f t="shared" si="1"/>
        <v>7</v>
      </c>
      <c r="H12" s="65">
        <f>VLOOKUP($A12,'Return Data'!$B$7:$R$2292,7,0)</f>
        <v>2.4794</v>
      </c>
      <c r="I12" s="66">
        <f t="shared" si="2"/>
        <v>6</v>
      </c>
      <c r="J12" s="65">
        <f>VLOOKUP($A12,'Return Data'!$B$7:$R$2292,8,0)</f>
        <v>2.9350000000000001</v>
      </c>
      <c r="K12" s="66">
        <f t="shared" si="3"/>
        <v>5</v>
      </c>
      <c r="L12" s="65">
        <f>VLOOKUP($A12,'Return Data'!$B$7:$R$2292,9,0)</f>
        <v>3.1903000000000001</v>
      </c>
      <c r="M12" s="66">
        <f t="shared" si="4"/>
        <v>6</v>
      </c>
      <c r="N12" s="65">
        <f>VLOOKUP($A12,'Return Data'!$B$7:$R$2292,10,0)</f>
        <v>3.6004</v>
      </c>
      <c r="O12" s="66">
        <f t="shared" si="5"/>
        <v>9</v>
      </c>
      <c r="P12" s="65">
        <f>VLOOKUP($A12,'Return Data'!$B$7:$R$2292,11,0)</f>
        <v>3.7431999999999999</v>
      </c>
      <c r="Q12" s="66">
        <f t="shared" si="6"/>
        <v>12</v>
      </c>
      <c r="R12" s="65">
        <f>VLOOKUP($A12,'Return Data'!$B$7:$R$2292,12,0)</f>
        <v>3.8544999999999998</v>
      </c>
      <c r="S12" s="66">
        <f t="shared" si="7"/>
        <v>12</v>
      </c>
      <c r="T12" s="65">
        <f>VLOOKUP($A12,'Return Data'!$B$7:$R$2292,13,0)</f>
        <v>3.7212999999999998</v>
      </c>
      <c r="U12" s="66">
        <f t="shared" si="8"/>
        <v>12</v>
      </c>
      <c r="V12" s="65">
        <f>VLOOKUP($A12,'Return Data'!$B$7:$R$2292,17,0)</f>
        <v>5.1714000000000002</v>
      </c>
      <c r="W12" s="66">
        <f t="shared" si="10"/>
        <v>9</v>
      </c>
      <c r="X12" s="65">
        <f>VLOOKUP($A12,'Return Data'!$B$7:$R$2292,14,0)</f>
        <v>6.5038999999999998</v>
      </c>
      <c r="Y12" s="66">
        <f t="shared" si="11"/>
        <v>3</v>
      </c>
      <c r="Z12" s="65">
        <f>VLOOKUP($A12,'Return Data'!$B$7:$R$2292,16,0)</f>
        <v>7.8479000000000001</v>
      </c>
      <c r="AA12" s="67">
        <f t="shared" si="9"/>
        <v>4</v>
      </c>
    </row>
    <row r="13" spans="1:27" x14ac:dyDescent="0.3">
      <c r="A13" s="63" t="s">
        <v>1211</v>
      </c>
      <c r="B13" s="64">
        <f>VLOOKUP($A13,'Return Data'!$B$7:$R$2292,3,0)</f>
        <v>44494</v>
      </c>
      <c r="C13" s="65">
        <f>VLOOKUP($A13,'Return Data'!$B$7:$R$2292,4,0)</f>
        <v>4573.4961000000003</v>
      </c>
      <c r="D13" s="65">
        <f>VLOOKUP($A13,'Return Data'!$B$7:$R$2292,5,0)</f>
        <v>2.2932999999999999</v>
      </c>
      <c r="E13" s="66">
        <f t="shared" si="0"/>
        <v>13</v>
      </c>
      <c r="F13" s="65">
        <f>VLOOKUP($A13,'Return Data'!$B$7:$R$2292,6,0)</f>
        <v>2.2932999999999999</v>
      </c>
      <c r="G13" s="66">
        <f t="shared" si="1"/>
        <v>13</v>
      </c>
      <c r="H13" s="65">
        <f>VLOOKUP($A13,'Return Data'!$B$7:$R$2292,7,0)</f>
        <v>2.4367999999999999</v>
      </c>
      <c r="I13" s="66">
        <f t="shared" si="2"/>
        <v>7</v>
      </c>
      <c r="J13" s="65">
        <f>VLOOKUP($A13,'Return Data'!$B$7:$R$2292,8,0)</f>
        <v>3.0415000000000001</v>
      </c>
      <c r="K13" s="66">
        <f t="shared" si="3"/>
        <v>3</v>
      </c>
      <c r="L13" s="65">
        <f>VLOOKUP($A13,'Return Data'!$B$7:$R$2292,9,0)</f>
        <v>3.1749999999999998</v>
      </c>
      <c r="M13" s="66">
        <f t="shared" si="4"/>
        <v>7</v>
      </c>
      <c r="N13" s="65">
        <f>VLOOKUP($A13,'Return Data'!$B$7:$R$2292,10,0)</f>
        <v>3.6332</v>
      </c>
      <c r="O13" s="66">
        <f t="shared" si="5"/>
        <v>6</v>
      </c>
      <c r="P13" s="65">
        <f>VLOOKUP($A13,'Return Data'!$B$7:$R$2292,11,0)</f>
        <v>3.8658000000000001</v>
      </c>
      <c r="Q13" s="66">
        <f t="shared" si="6"/>
        <v>3</v>
      </c>
      <c r="R13" s="65">
        <f>VLOOKUP($A13,'Return Data'!$B$7:$R$2292,12,0)</f>
        <v>4.0247000000000002</v>
      </c>
      <c r="S13" s="66">
        <f t="shared" si="7"/>
        <v>6</v>
      </c>
      <c r="T13" s="65">
        <f>VLOOKUP($A13,'Return Data'!$B$7:$R$2292,13,0)</f>
        <v>3.9043999999999999</v>
      </c>
      <c r="U13" s="66">
        <f t="shared" si="8"/>
        <v>4</v>
      </c>
      <c r="V13" s="65">
        <f>VLOOKUP($A13,'Return Data'!$B$7:$R$2292,17,0)</f>
        <v>5.5</v>
      </c>
      <c r="W13" s="66">
        <f t="shared" si="10"/>
        <v>2</v>
      </c>
      <c r="X13" s="65">
        <f>VLOOKUP($A13,'Return Data'!$B$7:$R$2292,14,0)</f>
        <v>6.5862999999999996</v>
      </c>
      <c r="Y13" s="66">
        <f t="shared" si="11"/>
        <v>2</v>
      </c>
      <c r="Z13" s="65">
        <f>VLOOKUP($A13,'Return Data'!$B$7:$R$2292,16,0)</f>
        <v>7.5869999999999997</v>
      </c>
      <c r="AA13" s="67">
        <f t="shared" si="9"/>
        <v>6</v>
      </c>
    </row>
    <row r="14" spans="1:27" x14ac:dyDescent="0.3">
      <c r="A14" s="63" t="s">
        <v>1213</v>
      </c>
      <c r="B14" s="64">
        <f>VLOOKUP($A14,'Return Data'!$B$7:$R$2292,3,0)</f>
        <v>44494</v>
      </c>
      <c r="C14" s="65">
        <f>VLOOKUP($A14,'Return Data'!$B$7:$R$2292,4,0)</f>
        <v>301.66640000000001</v>
      </c>
      <c r="D14" s="65">
        <f>VLOOKUP($A14,'Return Data'!$B$7:$R$2292,5,0)</f>
        <v>2.5939000000000001</v>
      </c>
      <c r="E14" s="66">
        <f t="shared" si="0"/>
        <v>6</v>
      </c>
      <c r="F14" s="65">
        <f>VLOOKUP($A14,'Return Data'!$B$7:$R$2292,6,0)</f>
        <v>2.5939000000000001</v>
      </c>
      <c r="G14" s="66">
        <f t="shared" si="1"/>
        <v>6</v>
      </c>
      <c r="H14" s="65">
        <f>VLOOKUP($A14,'Return Data'!$B$7:$R$2292,7,0)</f>
        <v>2.5525000000000002</v>
      </c>
      <c r="I14" s="66">
        <f t="shared" si="2"/>
        <v>5</v>
      </c>
      <c r="J14" s="65">
        <f>VLOOKUP($A14,'Return Data'!$B$7:$R$2292,8,0)</f>
        <v>2.9418000000000002</v>
      </c>
      <c r="K14" s="66">
        <f t="shared" si="3"/>
        <v>4</v>
      </c>
      <c r="L14" s="65">
        <f>VLOOKUP($A14,'Return Data'!$B$7:$R$2292,9,0)</f>
        <v>3.2339000000000002</v>
      </c>
      <c r="M14" s="66">
        <f t="shared" si="4"/>
        <v>2</v>
      </c>
      <c r="N14" s="65">
        <f>VLOOKUP($A14,'Return Data'!$B$7:$R$2292,10,0)</f>
        <v>3.6126</v>
      </c>
      <c r="O14" s="66">
        <f t="shared" si="5"/>
        <v>8</v>
      </c>
      <c r="P14" s="65">
        <f>VLOOKUP($A14,'Return Data'!$B$7:$R$2292,11,0)</f>
        <v>3.7652000000000001</v>
      </c>
      <c r="Q14" s="66">
        <f t="shared" si="6"/>
        <v>10</v>
      </c>
      <c r="R14" s="65">
        <f>VLOOKUP($A14,'Return Data'!$B$7:$R$2292,12,0)</f>
        <v>3.9268000000000001</v>
      </c>
      <c r="S14" s="66">
        <f t="shared" si="7"/>
        <v>10</v>
      </c>
      <c r="T14" s="65">
        <f>VLOOKUP($A14,'Return Data'!$B$7:$R$2292,13,0)</f>
        <v>3.8003999999999998</v>
      </c>
      <c r="U14" s="66">
        <f t="shared" si="8"/>
        <v>10</v>
      </c>
      <c r="V14" s="65">
        <f>VLOOKUP($A14,'Return Data'!$B$7:$R$2292,17,0)</f>
        <v>5.2727000000000004</v>
      </c>
      <c r="W14" s="66">
        <f t="shared" si="10"/>
        <v>5</v>
      </c>
      <c r="X14" s="65">
        <f>VLOOKUP($A14,'Return Data'!$B$7:$R$2292,14,0)</f>
        <v>6.3482000000000003</v>
      </c>
      <c r="Y14" s="66">
        <f t="shared" si="11"/>
        <v>6</v>
      </c>
      <c r="Z14" s="65">
        <f>VLOOKUP($A14,'Return Data'!$B$7:$R$2292,16,0)</f>
        <v>7.5377999999999998</v>
      </c>
      <c r="AA14" s="67">
        <f t="shared" si="9"/>
        <v>9</v>
      </c>
    </row>
    <row r="15" spans="1:27" x14ac:dyDescent="0.3">
      <c r="A15" s="63" t="s">
        <v>1214</v>
      </c>
      <c r="B15" s="64">
        <f>VLOOKUP($A15,'Return Data'!$B$7:$R$2292,3,0)</f>
        <v>44494</v>
      </c>
      <c r="C15" s="65">
        <f>VLOOKUP($A15,'Return Data'!$B$7:$R$2292,4,0)</f>
        <v>34.3279</v>
      </c>
      <c r="D15" s="65">
        <f>VLOOKUP($A15,'Return Data'!$B$7:$R$2292,5,0)</f>
        <v>1.8787</v>
      </c>
      <c r="E15" s="66">
        <f t="shared" si="0"/>
        <v>16</v>
      </c>
      <c r="F15" s="65">
        <f>VLOOKUP($A15,'Return Data'!$B$7:$R$2292,6,0)</f>
        <v>1.8787</v>
      </c>
      <c r="G15" s="66">
        <f t="shared" si="1"/>
        <v>16</v>
      </c>
      <c r="H15" s="65">
        <f>VLOOKUP($A15,'Return Data'!$B$7:$R$2292,7,0)</f>
        <v>2.3098000000000001</v>
      </c>
      <c r="I15" s="66">
        <f t="shared" si="2"/>
        <v>10</v>
      </c>
      <c r="J15" s="65">
        <f>VLOOKUP($A15,'Return Data'!$B$7:$R$2292,8,0)</f>
        <v>2.7902999999999998</v>
      </c>
      <c r="K15" s="66">
        <f t="shared" si="3"/>
        <v>11</v>
      </c>
      <c r="L15" s="65">
        <f>VLOOKUP($A15,'Return Data'!$B$7:$R$2292,9,0)</f>
        <v>2.9950999999999999</v>
      </c>
      <c r="M15" s="66">
        <f t="shared" si="4"/>
        <v>14</v>
      </c>
      <c r="N15" s="65">
        <f>VLOOKUP($A15,'Return Data'!$B$7:$R$2292,10,0)</f>
        <v>3.3693</v>
      </c>
      <c r="O15" s="66">
        <f t="shared" si="5"/>
        <v>16</v>
      </c>
      <c r="P15" s="65">
        <f>VLOOKUP($A15,'Return Data'!$B$7:$R$2292,11,0)</f>
        <v>3.4948999999999999</v>
      </c>
      <c r="Q15" s="66">
        <f t="shared" si="6"/>
        <v>14</v>
      </c>
      <c r="R15" s="65">
        <f>VLOOKUP($A15,'Return Data'!$B$7:$R$2292,12,0)</f>
        <v>3.7332999999999998</v>
      </c>
      <c r="S15" s="66">
        <f t="shared" si="7"/>
        <v>14</v>
      </c>
      <c r="T15" s="65">
        <f>VLOOKUP($A15,'Return Data'!$B$7:$R$2292,13,0)</f>
        <v>3.5916999999999999</v>
      </c>
      <c r="U15" s="66">
        <f t="shared" si="8"/>
        <v>13</v>
      </c>
      <c r="V15" s="65">
        <f>VLOOKUP($A15,'Return Data'!$B$7:$R$2292,17,0)</f>
        <v>4.9223999999999997</v>
      </c>
      <c r="W15" s="66">
        <f t="shared" si="10"/>
        <v>12</v>
      </c>
      <c r="X15" s="65">
        <f>VLOOKUP($A15,'Return Data'!$B$7:$R$2292,14,0)</f>
        <v>5.9329999999999998</v>
      </c>
      <c r="Y15" s="66">
        <f t="shared" si="11"/>
        <v>12</v>
      </c>
      <c r="Z15" s="65">
        <f>VLOOKUP($A15,'Return Data'!$B$7:$R$2292,16,0)</f>
        <v>7.4692999999999996</v>
      </c>
      <c r="AA15" s="67">
        <f t="shared" si="9"/>
        <v>11</v>
      </c>
    </row>
    <row r="16" spans="1:27" x14ac:dyDescent="0.3">
      <c r="A16" s="63" t="s">
        <v>1219</v>
      </c>
      <c r="B16" s="64">
        <f>VLOOKUP($A16,'Return Data'!$B$7:$R$2292,3,0)</f>
        <v>44494</v>
      </c>
      <c r="C16" s="65">
        <f>VLOOKUP($A16,'Return Data'!$B$7:$R$2292,4,0)</f>
        <v>2498.4721</v>
      </c>
      <c r="D16" s="65">
        <f>VLOOKUP($A16,'Return Data'!$B$7:$R$2292,5,0)</f>
        <v>2.5209999999999999</v>
      </c>
      <c r="E16" s="66">
        <f t="shared" si="0"/>
        <v>9</v>
      </c>
      <c r="F16" s="65">
        <f>VLOOKUP($A16,'Return Data'!$B$7:$R$2292,6,0)</f>
        <v>2.5209999999999999</v>
      </c>
      <c r="G16" s="66">
        <f t="shared" si="1"/>
        <v>9</v>
      </c>
      <c r="H16" s="65">
        <f>VLOOKUP($A16,'Return Data'!$B$7:$R$2292,7,0)</f>
        <v>1.5699000000000001</v>
      </c>
      <c r="I16" s="66">
        <f t="shared" si="2"/>
        <v>15</v>
      </c>
      <c r="J16" s="65">
        <f>VLOOKUP($A16,'Return Data'!$B$7:$R$2292,8,0)</f>
        <v>2.5922999999999998</v>
      </c>
      <c r="K16" s="66">
        <f t="shared" si="3"/>
        <v>14</v>
      </c>
      <c r="L16" s="65">
        <f>VLOOKUP($A16,'Return Data'!$B$7:$R$2292,9,0)</f>
        <v>2.8919999999999999</v>
      </c>
      <c r="M16" s="66">
        <f t="shared" si="4"/>
        <v>16</v>
      </c>
      <c r="N16" s="65">
        <f>VLOOKUP($A16,'Return Data'!$B$7:$R$2292,10,0)</f>
        <v>3.5306999999999999</v>
      </c>
      <c r="O16" s="66">
        <f t="shared" si="5"/>
        <v>12</v>
      </c>
      <c r="P16" s="65">
        <f>VLOOKUP($A16,'Return Data'!$B$7:$R$2292,11,0)</f>
        <v>3.7797000000000001</v>
      </c>
      <c r="Q16" s="66">
        <f t="shared" si="6"/>
        <v>8</v>
      </c>
      <c r="R16" s="65">
        <f>VLOOKUP($A16,'Return Data'!$B$7:$R$2292,12,0)</f>
        <v>4.0743</v>
      </c>
      <c r="S16" s="66">
        <f t="shared" si="7"/>
        <v>3</v>
      </c>
      <c r="T16" s="65">
        <f>VLOOKUP($A16,'Return Data'!$B$7:$R$2292,13,0)</f>
        <v>3.8929</v>
      </c>
      <c r="U16" s="66">
        <f t="shared" si="8"/>
        <v>5</v>
      </c>
      <c r="V16" s="65">
        <f>VLOOKUP($A16,'Return Data'!$B$7:$R$2292,17,0)</f>
        <v>5.2073</v>
      </c>
      <c r="W16" s="66">
        <f t="shared" si="10"/>
        <v>6</v>
      </c>
      <c r="X16" s="65">
        <f>VLOOKUP($A16,'Return Data'!$B$7:$R$2292,14,0)</f>
        <v>6.0129999999999999</v>
      </c>
      <c r="Y16" s="66">
        <f t="shared" si="11"/>
        <v>11</v>
      </c>
      <c r="Z16" s="65">
        <f>VLOOKUP($A16,'Return Data'!$B$7:$R$2292,16,0)</f>
        <v>7.9413999999999998</v>
      </c>
      <c r="AA16" s="67">
        <f t="shared" si="9"/>
        <v>1</v>
      </c>
    </row>
    <row r="17" spans="1:27" x14ac:dyDescent="0.3">
      <c r="A17" s="63" t="s">
        <v>1223</v>
      </c>
      <c r="B17" s="64">
        <f>VLOOKUP($A17,'Return Data'!$B$7:$R$2292,3,0)</f>
        <v>44494</v>
      </c>
      <c r="C17" s="65">
        <f>VLOOKUP($A17,'Return Data'!$B$7:$R$2292,4,0)</f>
        <v>3557.7019</v>
      </c>
      <c r="D17" s="65">
        <f>VLOOKUP($A17,'Return Data'!$B$7:$R$2292,5,0)</f>
        <v>1.7528999999999999</v>
      </c>
      <c r="E17" s="66">
        <f t="shared" si="0"/>
        <v>17</v>
      </c>
      <c r="F17" s="65">
        <f>VLOOKUP($A17,'Return Data'!$B$7:$R$2292,6,0)</f>
        <v>1.7528999999999999</v>
      </c>
      <c r="G17" s="66">
        <f t="shared" si="1"/>
        <v>17</v>
      </c>
      <c r="H17" s="65">
        <f>VLOOKUP($A17,'Return Data'!$B$7:$R$2292,7,0)</f>
        <v>2.3986000000000001</v>
      </c>
      <c r="I17" s="66">
        <f t="shared" si="2"/>
        <v>8</v>
      </c>
      <c r="J17" s="65">
        <f>VLOOKUP($A17,'Return Data'!$B$7:$R$2292,8,0)</f>
        <v>3.0931999999999999</v>
      </c>
      <c r="K17" s="66">
        <f t="shared" si="3"/>
        <v>2</v>
      </c>
      <c r="L17" s="65">
        <f>VLOOKUP($A17,'Return Data'!$B$7:$R$2292,9,0)</f>
        <v>3.1478000000000002</v>
      </c>
      <c r="M17" s="66">
        <f t="shared" si="4"/>
        <v>8</v>
      </c>
      <c r="N17" s="65">
        <f>VLOOKUP($A17,'Return Data'!$B$7:$R$2292,10,0)</f>
        <v>3.5505</v>
      </c>
      <c r="O17" s="66">
        <f t="shared" si="5"/>
        <v>11</v>
      </c>
      <c r="P17" s="65">
        <f>VLOOKUP($A17,'Return Data'!$B$7:$R$2292,11,0)</f>
        <v>3.7056</v>
      </c>
      <c r="Q17" s="66">
        <f t="shared" si="6"/>
        <v>13</v>
      </c>
      <c r="R17" s="65">
        <f>VLOOKUP($A17,'Return Data'!$B$7:$R$2292,12,0)</f>
        <v>3.8675000000000002</v>
      </c>
      <c r="S17" s="66">
        <f t="shared" si="7"/>
        <v>11</v>
      </c>
      <c r="T17" s="65">
        <f>VLOOKUP($A17,'Return Data'!$B$7:$R$2292,13,0)</f>
        <v>3.7664</v>
      </c>
      <c r="U17" s="66">
        <f t="shared" si="8"/>
        <v>11</v>
      </c>
      <c r="V17" s="65">
        <f>VLOOKUP($A17,'Return Data'!$B$7:$R$2292,17,0)</f>
        <v>4.9630000000000001</v>
      </c>
      <c r="W17" s="66">
        <f t="shared" si="10"/>
        <v>11</v>
      </c>
      <c r="X17" s="65">
        <f>VLOOKUP($A17,'Return Data'!$B$7:$R$2292,14,0)</f>
        <v>6.1868999999999996</v>
      </c>
      <c r="Y17" s="66">
        <f t="shared" si="11"/>
        <v>10</v>
      </c>
      <c r="Z17" s="65">
        <f>VLOOKUP($A17,'Return Data'!$B$7:$R$2292,16,0)</f>
        <v>7.4874000000000001</v>
      </c>
      <c r="AA17" s="67">
        <f t="shared" si="9"/>
        <v>10</v>
      </c>
    </row>
    <row r="18" spans="1:27" x14ac:dyDescent="0.3">
      <c r="A18" s="63" t="s">
        <v>1224</v>
      </c>
      <c r="B18" s="64">
        <f>VLOOKUP($A18,'Return Data'!$B$7:$R$2292,3,0)</f>
        <v>44494</v>
      </c>
      <c r="C18" s="65">
        <f>VLOOKUP($A18,'Return Data'!$B$7:$R$2292,4,0)</f>
        <v>32.803659817009198</v>
      </c>
      <c r="D18" s="65">
        <f>VLOOKUP($A18,'Return Data'!$B$7:$R$2292,5,0)</f>
        <v>2.6709000000000001</v>
      </c>
      <c r="E18" s="66">
        <f t="shared" si="0"/>
        <v>4</v>
      </c>
      <c r="F18" s="65">
        <f>VLOOKUP($A18,'Return Data'!$B$7:$R$2292,6,0)</f>
        <v>2.6709000000000001</v>
      </c>
      <c r="G18" s="66">
        <f t="shared" si="1"/>
        <v>4</v>
      </c>
      <c r="H18" s="65">
        <f>VLOOKUP($A18,'Return Data'!$B$7:$R$2292,7,0)</f>
        <v>1.4548000000000001</v>
      </c>
      <c r="I18" s="66">
        <f t="shared" si="2"/>
        <v>16</v>
      </c>
      <c r="J18" s="65">
        <f>VLOOKUP($A18,'Return Data'!$B$7:$R$2292,8,0)</f>
        <v>2.4342000000000001</v>
      </c>
      <c r="K18" s="66">
        <f t="shared" si="3"/>
        <v>16</v>
      </c>
      <c r="L18" s="65">
        <f>VLOOKUP($A18,'Return Data'!$B$7:$R$2292,9,0)</f>
        <v>2.8439999999999999</v>
      </c>
      <c r="M18" s="66">
        <f t="shared" si="4"/>
        <v>17</v>
      </c>
      <c r="N18" s="65">
        <f>VLOOKUP($A18,'Return Data'!$B$7:$R$2292,10,0)</f>
        <v>3.4426999999999999</v>
      </c>
      <c r="O18" s="66">
        <f t="shared" si="5"/>
        <v>15</v>
      </c>
      <c r="P18" s="65">
        <f>VLOOKUP($A18,'Return Data'!$B$7:$R$2292,11,0)</f>
        <v>3.3719999999999999</v>
      </c>
      <c r="Q18" s="66">
        <f t="shared" si="6"/>
        <v>16</v>
      </c>
      <c r="R18" s="65">
        <f>VLOOKUP($A18,'Return Data'!$B$7:$R$2292,12,0)</f>
        <v>3.3879999999999999</v>
      </c>
      <c r="S18" s="66">
        <f t="shared" si="7"/>
        <v>16</v>
      </c>
      <c r="T18" s="65">
        <f>VLOOKUP($A18,'Return Data'!$B$7:$R$2292,13,0)</f>
        <v>3.3559999999999999</v>
      </c>
      <c r="U18" s="66">
        <f t="shared" si="8"/>
        <v>15</v>
      </c>
      <c r="V18" s="65">
        <f>VLOOKUP($A18,'Return Data'!$B$7:$R$2292,17,0)</f>
        <v>4.8204000000000002</v>
      </c>
      <c r="W18" s="66">
        <f t="shared" si="10"/>
        <v>13</v>
      </c>
      <c r="X18" s="65">
        <f>VLOOKUP($A18,'Return Data'!$B$7:$R$2292,14,0)</f>
        <v>6.2933000000000003</v>
      </c>
      <c r="Y18" s="66">
        <f t="shared" si="11"/>
        <v>8</v>
      </c>
      <c r="Z18" s="65">
        <f>VLOOKUP($A18,'Return Data'!$B$7:$R$2292,16,0)</f>
        <v>7.8514999999999997</v>
      </c>
      <c r="AA18" s="67">
        <f t="shared" si="9"/>
        <v>3</v>
      </c>
    </row>
    <row r="19" spans="1:27" x14ac:dyDescent="0.3">
      <c r="A19" s="63" t="s">
        <v>1227</v>
      </c>
      <c r="B19" s="64">
        <f>VLOOKUP($A19,'Return Data'!$B$7:$R$2292,3,0)</f>
        <v>44494</v>
      </c>
      <c r="C19" s="65">
        <f>VLOOKUP($A19,'Return Data'!$B$7:$R$2292,4,0)</f>
        <v>3290.1772000000001</v>
      </c>
      <c r="D19" s="65">
        <f>VLOOKUP($A19,'Return Data'!$B$7:$R$2292,5,0)</f>
        <v>2.7658999999999998</v>
      </c>
      <c r="E19" s="66">
        <f t="shared" si="0"/>
        <v>2</v>
      </c>
      <c r="F19" s="65">
        <f>VLOOKUP($A19,'Return Data'!$B$7:$R$2292,6,0)</f>
        <v>2.7658999999999998</v>
      </c>
      <c r="G19" s="66">
        <f t="shared" si="1"/>
        <v>2</v>
      </c>
      <c r="H19" s="65">
        <f>VLOOKUP($A19,'Return Data'!$B$7:$R$2292,7,0)</f>
        <v>2.6036999999999999</v>
      </c>
      <c r="I19" s="66">
        <f t="shared" si="2"/>
        <v>4</v>
      </c>
      <c r="J19" s="65">
        <f>VLOOKUP($A19,'Return Data'!$B$7:$R$2292,8,0)</f>
        <v>2.9003000000000001</v>
      </c>
      <c r="K19" s="66">
        <f t="shared" si="3"/>
        <v>8</v>
      </c>
      <c r="L19" s="65">
        <f>VLOOKUP($A19,'Return Data'!$B$7:$R$2292,9,0)</f>
        <v>3.23</v>
      </c>
      <c r="M19" s="66">
        <f t="shared" si="4"/>
        <v>4</v>
      </c>
      <c r="N19" s="65">
        <f>VLOOKUP($A19,'Return Data'!$B$7:$R$2292,10,0)</f>
        <v>3.5577999999999999</v>
      </c>
      <c r="O19" s="66">
        <f t="shared" si="5"/>
        <v>10</v>
      </c>
      <c r="P19" s="65">
        <f>VLOOKUP($A19,'Return Data'!$B$7:$R$2292,11,0)</f>
        <v>3.7625999999999999</v>
      </c>
      <c r="Q19" s="66">
        <f t="shared" si="6"/>
        <v>11</v>
      </c>
      <c r="R19" s="65">
        <f>VLOOKUP($A19,'Return Data'!$B$7:$R$2292,12,0)</f>
        <v>3.9729000000000001</v>
      </c>
      <c r="S19" s="66">
        <f t="shared" si="7"/>
        <v>7</v>
      </c>
      <c r="T19" s="65">
        <f>VLOOKUP($A19,'Return Data'!$B$7:$R$2292,13,0)</f>
        <v>3.8862000000000001</v>
      </c>
      <c r="U19" s="66">
        <f t="shared" si="8"/>
        <v>6</v>
      </c>
      <c r="V19" s="65">
        <f>VLOOKUP($A19,'Return Data'!$B$7:$R$2292,17,0)</f>
        <v>5.1805000000000003</v>
      </c>
      <c r="W19" s="66">
        <f t="shared" si="10"/>
        <v>7</v>
      </c>
      <c r="X19" s="65">
        <f>VLOOKUP($A19,'Return Data'!$B$7:$R$2292,14,0)</f>
        <v>6.3742000000000001</v>
      </c>
      <c r="Y19" s="66">
        <f t="shared" si="11"/>
        <v>5</v>
      </c>
      <c r="Z19" s="65">
        <f>VLOOKUP($A19,'Return Data'!$B$7:$R$2292,16,0)</f>
        <v>7.5594000000000001</v>
      </c>
      <c r="AA19" s="67">
        <f t="shared" si="9"/>
        <v>8</v>
      </c>
    </row>
    <row r="20" spans="1:27" x14ac:dyDescent="0.3">
      <c r="A20" s="63" t="s">
        <v>1228</v>
      </c>
      <c r="B20" s="64">
        <f>VLOOKUP($A20,'Return Data'!$B$7:$R$2292,3,0)</f>
        <v>44494</v>
      </c>
      <c r="C20" s="65">
        <f>VLOOKUP($A20,'Return Data'!$B$7:$R$2292,4,0)</f>
        <v>1075.5966000000001</v>
      </c>
      <c r="D20" s="65">
        <f>VLOOKUP($A20,'Return Data'!$B$7:$R$2292,5,0)</f>
        <v>2.2401</v>
      </c>
      <c r="E20" s="66">
        <f t="shared" si="0"/>
        <v>14</v>
      </c>
      <c r="F20" s="65">
        <f>VLOOKUP($A20,'Return Data'!$B$7:$R$2292,6,0)</f>
        <v>2.2401</v>
      </c>
      <c r="G20" s="66">
        <f t="shared" si="1"/>
        <v>14</v>
      </c>
      <c r="H20" s="65">
        <f>VLOOKUP($A20,'Return Data'!$B$7:$R$2292,7,0)</f>
        <v>1.3369</v>
      </c>
      <c r="I20" s="66">
        <f t="shared" si="2"/>
        <v>17</v>
      </c>
      <c r="J20" s="65">
        <f>VLOOKUP($A20,'Return Data'!$B$7:$R$2292,8,0)</f>
        <v>2.5091999999999999</v>
      </c>
      <c r="K20" s="66">
        <f t="shared" si="3"/>
        <v>15</v>
      </c>
      <c r="L20" s="65">
        <f>VLOOKUP($A20,'Return Data'!$B$7:$R$2292,9,0)</f>
        <v>3.0680999999999998</v>
      </c>
      <c r="M20" s="66">
        <f t="shared" si="4"/>
        <v>12</v>
      </c>
      <c r="N20" s="65">
        <f>VLOOKUP($A20,'Return Data'!$B$7:$R$2292,10,0)</f>
        <v>3.7810000000000001</v>
      </c>
      <c r="O20" s="66">
        <f t="shared" si="5"/>
        <v>1</v>
      </c>
      <c r="P20" s="65">
        <f>VLOOKUP($A20,'Return Data'!$B$7:$R$2292,11,0)</f>
        <v>3.8088000000000002</v>
      </c>
      <c r="Q20" s="66">
        <f t="shared" si="6"/>
        <v>6</v>
      </c>
      <c r="R20" s="65">
        <f>VLOOKUP($A20,'Return Data'!$B$7:$R$2292,12,0)</f>
        <v>3.8471000000000002</v>
      </c>
      <c r="S20" s="66">
        <f t="shared" si="7"/>
        <v>13</v>
      </c>
      <c r="T20" s="65"/>
      <c r="U20" s="66"/>
      <c r="V20" s="65"/>
      <c r="W20" s="66"/>
      <c r="X20" s="65"/>
      <c r="Y20" s="66"/>
      <c r="Z20" s="65">
        <f>VLOOKUP($A20,'Return Data'!$B$7:$R$2292,16,0)</f>
        <v>4.5484999999999998</v>
      </c>
      <c r="AA20" s="67">
        <f t="shared" si="9"/>
        <v>17</v>
      </c>
    </row>
    <row r="21" spans="1:27" x14ac:dyDescent="0.3">
      <c r="A21" s="63" t="s">
        <v>1232</v>
      </c>
      <c r="B21" s="64">
        <f>VLOOKUP($A21,'Return Data'!$B$7:$R$2292,3,0)</f>
        <v>44494</v>
      </c>
      <c r="C21" s="65">
        <f>VLOOKUP($A21,'Return Data'!$B$7:$R$2292,4,0)</f>
        <v>34.941299999999998</v>
      </c>
      <c r="D21" s="65">
        <f>VLOOKUP($A21,'Return Data'!$B$7:$R$2292,5,0)</f>
        <v>2.2986</v>
      </c>
      <c r="E21" s="66">
        <f t="shared" si="0"/>
        <v>12</v>
      </c>
      <c r="F21" s="65">
        <f>VLOOKUP($A21,'Return Data'!$B$7:$R$2292,6,0)</f>
        <v>2.2986</v>
      </c>
      <c r="G21" s="66">
        <f t="shared" si="1"/>
        <v>12</v>
      </c>
      <c r="H21" s="65">
        <f>VLOOKUP($A21,'Return Data'!$B$7:$R$2292,7,0)</f>
        <v>2.2393999999999998</v>
      </c>
      <c r="I21" s="66">
        <f t="shared" si="2"/>
        <v>11</v>
      </c>
      <c r="J21" s="65">
        <f>VLOOKUP($A21,'Return Data'!$B$7:$R$2292,8,0)</f>
        <v>2.8683999999999998</v>
      </c>
      <c r="K21" s="66">
        <f t="shared" si="3"/>
        <v>9</v>
      </c>
      <c r="L21" s="65">
        <f>VLOOKUP($A21,'Return Data'!$B$7:$R$2292,9,0)</f>
        <v>3.2303000000000002</v>
      </c>
      <c r="M21" s="66">
        <f t="shared" si="4"/>
        <v>3</v>
      </c>
      <c r="N21" s="65">
        <f>VLOOKUP($A21,'Return Data'!$B$7:$R$2292,10,0)</f>
        <v>3.6343000000000001</v>
      </c>
      <c r="O21" s="66">
        <f t="shared" si="5"/>
        <v>5</v>
      </c>
      <c r="P21" s="65">
        <f>VLOOKUP($A21,'Return Data'!$B$7:$R$2292,11,0)</f>
        <v>3.7919999999999998</v>
      </c>
      <c r="Q21" s="66">
        <f t="shared" si="6"/>
        <v>7</v>
      </c>
      <c r="R21" s="65">
        <f>VLOOKUP($A21,'Return Data'!$B$7:$R$2292,12,0)</f>
        <v>3.9598</v>
      </c>
      <c r="S21" s="66">
        <f t="shared" si="7"/>
        <v>8</v>
      </c>
      <c r="T21" s="65">
        <f>VLOOKUP($A21,'Return Data'!$B$7:$R$2292,13,0)</f>
        <v>3.8727</v>
      </c>
      <c r="U21" s="66">
        <f>RANK(T21,T$8:T$24,0)</f>
        <v>7</v>
      </c>
      <c r="V21" s="65">
        <f>VLOOKUP($A21,'Return Data'!$B$7:$R$2292,17,0)</f>
        <v>5.2949999999999999</v>
      </c>
      <c r="W21" s="66">
        <f>RANK(V21,V$8:V$24,0)</f>
        <v>4</v>
      </c>
      <c r="X21" s="65">
        <f>VLOOKUP($A21,'Return Data'!$B$7:$R$2292,14,0)</f>
        <v>6.4687999999999999</v>
      </c>
      <c r="Y21" s="66">
        <f>RANK(X21,X$8:X$24,0)</f>
        <v>4</v>
      </c>
      <c r="Z21" s="65">
        <f>VLOOKUP($A21,'Return Data'!$B$7:$R$2292,16,0)</f>
        <v>7.9031000000000002</v>
      </c>
      <c r="AA21" s="67">
        <f t="shared" si="9"/>
        <v>2</v>
      </c>
    </row>
    <row r="22" spans="1:27" x14ac:dyDescent="0.3">
      <c r="A22" s="63" t="s">
        <v>1234</v>
      </c>
      <c r="B22" s="64">
        <f>VLOOKUP($A22,'Return Data'!$B$7:$R$2292,3,0)</f>
        <v>44494</v>
      </c>
      <c r="C22" s="65">
        <f>VLOOKUP($A22,'Return Data'!$B$7:$R$2292,4,0)</f>
        <v>11.9411</v>
      </c>
      <c r="D22" s="65">
        <f>VLOOKUP($A22,'Return Data'!$B$7:$R$2292,5,0)</f>
        <v>2.6497000000000002</v>
      </c>
      <c r="E22" s="66">
        <f t="shared" si="0"/>
        <v>5</v>
      </c>
      <c r="F22" s="65">
        <f>VLOOKUP($A22,'Return Data'!$B$7:$R$2292,6,0)</f>
        <v>2.6497000000000002</v>
      </c>
      <c r="G22" s="66">
        <f t="shared" si="1"/>
        <v>5</v>
      </c>
      <c r="H22" s="65">
        <f>VLOOKUP($A22,'Return Data'!$B$7:$R$2292,7,0)</f>
        <v>2.7961999999999998</v>
      </c>
      <c r="I22" s="66">
        <f t="shared" si="2"/>
        <v>1</v>
      </c>
      <c r="J22" s="65">
        <f>VLOOKUP($A22,'Return Data'!$B$7:$R$2292,8,0)</f>
        <v>2.7538999999999998</v>
      </c>
      <c r="K22" s="66">
        <f t="shared" si="3"/>
        <v>12</v>
      </c>
      <c r="L22" s="65">
        <f>VLOOKUP($A22,'Return Data'!$B$7:$R$2292,9,0)</f>
        <v>3.0150999999999999</v>
      </c>
      <c r="M22" s="66">
        <f t="shared" si="4"/>
        <v>13</v>
      </c>
      <c r="N22" s="65">
        <f>VLOOKUP($A22,'Return Data'!$B$7:$R$2292,10,0)</f>
        <v>3.3222</v>
      </c>
      <c r="O22" s="66">
        <f t="shared" si="5"/>
        <v>17</v>
      </c>
      <c r="P22" s="65">
        <f>VLOOKUP($A22,'Return Data'!$B$7:$R$2292,11,0)</f>
        <v>3.4104000000000001</v>
      </c>
      <c r="Q22" s="66">
        <f t="shared" si="6"/>
        <v>15</v>
      </c>
      <c r="R22" s="65">
        <f>VLOOKUP($A22,'Return Data'!$B$7:$R$2292,12,0)</f>
        <v>3.4939</v>
      </c>
      <c r="S22" s="66">
        <f t="shared" si="7"/>
        <v>15</v>
      </c>
      <c r="T22" s="65">
        <f>VLOOKUP($A22,'Return Data'!$B$7:$R$2292,13,0)</f>
        <v>3.4613</v>
      </c>
      <c r="U22" s="66">
        <f>RANK(T22,T$8:T$24,0)</f>
        <v>14</v>
      </c>
      <c r="V22" s="65">
        <f>VLOOKUP($A22,'Return Data'!$B$7:$R$2292,17,0)</f>
        <v>4.5534999999999997</v>
      </c>
      <c r="W22" s="66">
        <f>RANK(V22,V$8:V$24,0)</f>
        <v>14</v>
      </c>
      <c r="X22" s="65"/>
      <c r="Y22" s="66"/>
      <c r="Z22" s="65">
        <f>VLOOKUP($A22,'Return Data'!$B$7:$R$2292,16,0)</f>
        <v>5.9245000000000001</v>
      </c>
      <c r="AA22" s="67">
        <f t="shared" si="9"/>
        <v>14</v>
      </c>
    </row>
    <row r="23" spans="1:27" x14ac:dyDescent="0.3">
      <c r="A23" s="63" t="s">
        <v>1236</v>
      </c>
      <c r="B23" s="64">
        <f>VLOOKUP($A23,'Return Data'!$B$7:$R$2292,3,0)</f>
        <v>44494</v>
      </c>
      <c r="C23" s="65">
        <f>VLOOKUP($A23,'Return Data'!$B$7:$R$2292,4,0)</f>
        <v>3754.5445</v>
      </c>
      <c r="D23" s="65">
        <f>VLOOKUP($A23,'Return Data'!$B$7:$R$2292,5,0)</f>
        <v>2.7862</v>
      </c>
      <c r="E23" s="66">
        <f t="shared" si="0"/>
        <v>1</v>
      </c>
      <c r="F23" s="65">
        <f>VLOOKUP($A23,'Return Data'!$B$7:$R$2292,6,0)</f>
        <v>2.7862</v>
      </c>
      <c r="G23" s="66">
        <f t="shared" si="1"/>
        <v>1</v>
      </c>
      <c r="H23" s="65">
        <f>VLOOKUP($A23,'Return Data'!$B$7:$R$2292,7,0)</f>
        <v>2.0148000000000001</v>
      </c>
      <c r="I23" s="66">
        <f t="shared" si="2"/>
        <v>13</v>
      </c>
      <c r="J23" s="65">
        <f>VLOOKUP($A23,'Return Data'!$B$7:$R$2292,8,0)</f>
        <v>2.6932999999999998</v>
      </c>
      <c r="K23" s="66">
        <f t="shared" si="3"/>
        <v>13</v>
      </c>
      <c r="L23" s="65">
        <f>VLOOKUP($A23,'Return Data'!$B$7:$R$2292,9,0)</f>
        <v>3.0758999999999999</v>
      </c>
      <c r="M23" s="66">
        <f t="shared" si="4"/>
        <v>11</v>
      </c>
      <c r="N23" s="65">
        <f>VLOOKUP($A23,'Return Data'!$B$7:$R$2292,10,0)</f>
        <v>3.6697000000000002</v>
      </c>
      <c r="O23" s="66">
        <f t="shared" si="5"/>
        <v>2</v>
      </c>
      <c r="P23" s="65">
        <f>VLOOKUP($A23,'Return Data'!$B$7:$R$2292,11,0)</f>
        <v>3.9609000000000001</v>
      </c>
      <c r="Q23" s="66">
        <f t="shared" si="6"/>
        <v>1</v>
      </c>
      <c r="R23" s="65">
        <f>VLOOKUP($A23,'Return Data'!$B$7:$R$2292,12,0)</f>
        <v>4.2389999999999999</v>
      </c>
      <c r="S23" s="66">
        <f t="shared" si="7"/>
        <v>1</v>
      </c>
      <c r="T23" s="65">
        <f>VLOOKUP($A23,'Return Data'!$B$7:$R$2292,13,0)</f>
        <v>4.1043000000000003</v>
      </c>
      <c r="U23" s="66">
        <f>RANK(T23,T$8:T$24,0)</f>
        <v>1</v>
      </c>
      <c r="V23" s="65">
        <f>VLOOKUP($A23,'Return Data'!$B$7:$R$2292,17,0)</f>
        <v>5.4809999999999999</v>
      </c>
      <c r="W23" s="66">
        <f>RANK(V23,V$8:V$24,0)</f>
        <v>3</v>
      </c>
      <c r="X23" s="65">
        <f>VLOOKUP($A23,'Return Data'!$B$7:$R$2292,14,0)</f>
        <v>4.4901</v>
      </c>
      <c r="Y23" s="66">
        <f>RANK(X23,X$8:X$24,0)</f>
        <v>13</v>
      </c>
      <c r="Z23" s="65">
        <f>VLOOKUP($A23,'Return Data'!$B$7:$R$2292,16,0)</f>
        <v>6.6890000000000001</v>
      </c>
      <c r="AA23" s="67">
        <f t="shared" si="9"/>
        <v>13</v>
      </c>
    </row>
    <row r="24" spans="1:27" x14ac:dyDescent="0.3">
      <c r="A24" s="63" t="s">
        <v>1238</v>
      </c>
      <c r="B24" s="64">
        <f>VLOOKUP($A24,'Return Data'!$B$7:$R$2292,3,0)</f>
        <v>44494</v>
      </c>
      <c r="C24" s="65">
        <f>VLOOKUP($A24,'Return Data'!$B$7:$R$2292,4,0)</f>
        <v>2446.8110000000001</v>
      </c>
      <c r="D24" s="65">
        <f>VLOOKUP($A24,'Return Data'!$B$7:$R$2292,5,0)</f>
        <v>2.4792999999999998</v>
      </c>
      <c r="E24" s="66">
        <f t="shared" si="0"/>
        <v>11</v>
      </c>
      <c r="F24" s="65">
        <f>VLOOKUP($A24,'Return Data'!$B$7:$R$2292,6,0)</f>
        <v>2.4792999999999998</v>
      </c>
      <c r="G24" s="66">
        <f t="shared" si="1"/>
        <v>11</v>
      </c>
      <c r="H24" s="65">
        <f>VLOOKUP($A24,'Return Data'!$B$7:$R$2292,7,0)</f>
        <v>2.6282999999999999</v>
      </c>
      <c r="I24" s="66">
        <f t="shared" si="2"/>
        <v>3</v>
      </c>
      <c r="J24" s="65">
        <f>VLOOKUP($A24,'Return Data'!$B$7:$R$2292,8,0)</f>
        <v>2.9266000000000001</v>
      </c>
      <c r="K24" s="66">
        <f t="shared" si="3"/>
        <v>7</v>
      </c>
      <c r="L24" s="65">
        <f>VLOOKUP($A24,'Return Data'!$B$7:$R$2292,9,0)</f>
        <v>3.2431999999999999</v>
      </c>
      <c r="M24" s="66">
        <f t="shared" si="4"/>
        <v>1</v>
      </c>
      <c r="N24" s="65">
        <f>VLOOKUP($A24,'Return Data'!$B$7:$R$2292,10,0)</f>
        <v>3.6156000000000001</v>
      </c>
      <c r="O24" s="66">
        <f t="shared" si="5"/>
        <v>7</v>
      </c>
      <c r="P24" s="65">
        <f>VLOOKUP($A24,'Return Data'!$B$7:$R$2292,11,0)</f>
        <v>3.7734999999999999</v>
      </c>
      <c r="Q24" s="66">
        <f t="shared" si="6"/>
        <v>9</v>
      </c>
      <c r="R24" s="65">
        <f>VLOOKUP($A24,'Return Data'!$B$7:$R$2292,12,0)</f>
        <v>3.9533999999999998</v>
      </c>
      <c r="S24" s="66">
        <f t="shared" si="7"/>
        <v>9</v>
      </c>
      <c r="T24" s="65">
        <f>VLOOKUP($A24,'Return Data'!$B$7:$R$2292,13,0)</f>
        <v>3.8353999999999999</v>
      </c>
      <c r="U24" s="66">
        <f>RANK(T24,T$8:T$24,0)</f>
        <v>8</v>
      </c>
      <c r="V24" s="65">
        <f>VLOOKUP($A24,'Return Data'!$B$7:$R$2292,17,0)</f>
        <v>5.1721000000000004</v>
      </c>
      <c r="W24" s="66">
        <f>RANK(V24,V$8:V$24,0)</f>
        <v>8</v>
      </c>
      <c r="X24" s="65">
        <f>VLOOKUP($A24,'Return Data'!$B$7:$R$2292,14,0)</f>
        <v>6.3179999999999996</v>
      </c>
      <c r="Y24" s="66">
        <f>RANK(X24,X$8:X$24,0)</f>
        <v>7</v>
      </c>
      <c r="Z24" s="65">
        <f>VLOOKUP($A24,'Return Data'!$B$7:$R$2292,16,0)</f>
        <v>7.5606999999999998</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2.4280235294117647</v>
      </c>
      <c r="E26" s="74"/>
      <c r="F26" s="75">
        <f>AVERAGE(F8:F24)</f>
        <v>2.4280235294117647</v>
      </c>
      <c r="G26" s="74"/>
      <c r="H26" s="75">
        <f>AVERAGE(H8:H24)</f>
        <v>2.2174117647058829</v>
      </c>
      <c r="I26" s="74"/>
      <c r="J26" s="75">
        <f>AVERAGE(J8:J24)</f>
        <v>2.8082117647058831</v>
      </c>
      <c r="K26" s="74"/>
      <c r="L26" s="75">
        <f>AVERAGE(L8:L24)</f>
        <v>3.1027529411764707</v>
      </c>
      <c r="M26" s="74"/>
      <c r="N26" s="75">
        <f>AVERAGE(N8:N24)</f>
        <v>3.5643176470588238</v>
      </c>
      <c r="O26" s="74"/>
      <c r="P26" s="75">
        <f>AVERAGE(P8:P24)</f>
        <v>3.7025529411764704</v>
      </c>
      <c r="Q26" s="74"/>
      <c r="R26" s="75">
        <f>AVERAGE(R8:R24)</f>
        <v>3.858317647058823</v>
      </c>
      <c r="S26" s="74"/>
      <c r="T26" s="75">
        <f>AVERAGE(T8:T24)</f>
        <v>3.7487125000000003</v>
      </c>
      <c r="U26" s="74"/>
      <c r="V26" s="75">
        <f>AVERAGE(V8:V24)</f>
        <v>5.1531142857142864</v>
      </c>
      <c r="W26" s="74"/>
      <c r="X26" s="75">
        <f>AVERAGE(X8:X24)</f>
        <v>6.1844846153846147</v>
      </c>
      <c r="Y26" s="74"/>
      <c r="Z26" s="75">
        <f>AVERAGE(Z8:Z24)</f>
        <v>7.00885882352941</v>
      </c>
      <c r="AA26" s="76"/>
    </row>
    <row r="27" spans="1:27" x14ac:dyDescent="0.3">
      <c r="A27" s="73" t="s">
        <v>28</v>
      </c>
      <c r="B27" s="74"/>
      <c r="C27" s="74"/>
      <c r="D27" s="75">
        <f>MIN(D8:D24)</f>
        <v>1.7528999999999999</v>
      </c>
      <c r="E27" s="74"/>
      <c r="F27" s="75">
        <f>MIN(F8:F24)</f>
        <v>1.7528999999999999</v>
      </c>
      <c r="G27" s="74"/>
      <c r="H27" s="75">
        <f>MIN(H8:H24)</f>
        <v>1.3369</v>
      </c>
      <c r="I27" s="74"/>
      <c r="J27" s="75">
        <f>MIN(J8:J24)</f>
        <v>2.4249999999999998</v>
      </c>
      <c r="K27" s="74"/>
      <c r="L27" s="75">
        <f>MIN(L8:L24)</f>
        <v>2.8439999999999999</v>
      </c>
      <c r="M27" s="74"/>
      <c r="N27" s="75">
        <f>MIN(N8:N24)</f>
        <v>3.3222</v>
      </c>
      <c r="O27" s="74"/>
      <c r="P27" s="75">
        <f>MIN(P8:P24)</f>
        <v>3.1823999999999999</v>
      </c>
      <c r="Q27" s="74"/>
      <c r="R27" s="75">
        <f>MIN(R8:R24)</f>
        <v>3.1272000000000002</v>
      </c>
      <c r="S27" s="74"/>
      <c r="T27" s="75">
        <f>MIN(T8:T24)</f>
        <v>3.0802</v>
      </c>
      <c r="U27" s="74"/>
      <c r="V27" s="75">
        <f>MIN(V8:V24)</f>
        <v>4.5534999999999997</v>
      </c>
      <c r="W27" s="74"/>
      <c r="X27" s="75">
        <f>MIN(X8:X24)</f>
        <v>4.4901</v>
      </c>
      <c r="Y27" s="74"/>
      <c r="Z27" s="75">
        <f>MIN(Z8:Z24)</f>
        <v>4.5484999999999998</v>
      </c>
      <c r="AA27" s="76"/>
    </row>
    <row r="28" spans="1:27" ht="15" thickBot="1" x14ac:dyDescent="0.35">
      <c r="A28" s="77" t="s">
        <v>29</v>
      </c>
      <c r="B28" s="78"/>
      <c r="C28" s="78"/>
      <c r="D28" s="79">
        <f>MAX(D8:D24)</f>
        <v>2.7862</v>
      </c>
      <c r="E28" s="78"/>
      <c r="F28" s="79">
        <f>MAX(F8:F24)</f>
        <v>2.7862</v>
      </c>
      <c r="G28" s="78"/>
      <c r="H28" s="79">
        <f>MAX(H8:H24)</f>
        <v>2.7961999999999998</v>
      </c>
      <c r="I28" s="78"/>
      <c r="J28" s="79">
        <f>MAX(J8:J24)</f>
        <v>3.0979000000000001</v>
      </c>
      <c r="K28" s="78"/>
      <c r="L28" s="79">
        <f>MAX(L8:L24)</f>
        <v>3.2431999999999999</v>
      </c>
      <c r="M28" s="78"/>
      <c r="N28" s="79">
        <f>MAX(N8:N24)</f>
        <v>3.7810000000000001</v>
      </c>
      <c r="O28" s="78"/>
      <c r="P28" s="79">
        <f>MAX(P8:P24)</f>
        <v>3.9609000000000001</v>
      </c>
      <c r="Q28" s="78"/>
      <c r="R28" s="79">
        <f>MAX(R8:R24)</f>
        <v>4.2389999999999999</v>
      </c>
      <c r="S28" s="78"/>
      <c r="T28" s="79">
        <f>MAX(T8:T24)</f>
        <v>4.1043000000000003</v>
      </c>
      <c r="U28" s="78"/>
      <c r="V28" s="79">
        <f>MAX(V8:V24)</f>
        <v>5.5350999999999999</v>
      </c>
      <c r="W28" s="78"/>
      <c r="X28" s="79">
        <f>MAX(X8:X24)</f>
        <v>6.6069000000000004</v>
      </c>
      <c r="Y28" s="78"/>
      <c r="Z28" s="79">
        <f>MAX(Z8:Z24)</f>
        <v>7.9413999999999998</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Data'!$B$7:$R$2292,3,0)</f>
        <v>44494</v>
      </c>
      <c r="C8" s="65">
        <f>VLOOKUP($A8,'Return Data'!$B$7:$R$2292,4,0)</f>
        <v>291.14879999999999</v>
      </c>
      <c r="D8" s="65">
        <f>VLOOKUP($A8,'Return Data'!$B$7:$R$2292,5,0)</f>
        <v>1.8599000000000001</v>
      </c>
      <c r="E8" s="66">
        <f t="shared" ref="E8:E24" si="0">RANK(D8,D$8:D$24,0)</f>
        <v>13</v>
      </c>
      <c r="F8" s="65">
        <f>VLOOKUP($A8,'Return Data'!$B$7:$R$2292,6,0)</f>
        <v>1.8599000000000001</v>
      </c>
      <c r="G8" s="66">
        <f t="shared" ref="G8:G24" si="1">RANK(F8,F$8:F$24,0)</f>
        <v>13</v>
      </c>
      <c r="H8" s="65">
        <f>VLOOKUP($A8,'Return Data'!$B$7:$R$2292,7,0)</f>
        <v>2.0407000000000002</v>
      </c>
      <c r="I8" s="66">
        <f t="shared" ref="I8:I24" si="2">RANK(H8,H$8:H$24,0)</f>
        <v>10</v>
      </c>
      <c r="J8" s="65">
        <f>VLOOKUP($A8,'Return Data'!$B$7:$R$2292,8,0)</f>
        <v>2.6802000000000001</v>
      </c>
      <c r="K8" s="66">
        <f t="shared" ref="K8:K24" si="3">RANK(J8,J$8:J$24,0)</f>
        <v>9</v>
      </c>
      <c r="L8" s="65">
        <f>VLOOKUP($A8,'Return Data'!$B$7:$R$2292,9,0)</f>
        <v>2.9952999999999999</v>
      </c>
      <c r="M8" s="66">
        <f t="shared" ref="M8:M24" si="4">RANK(L8,L$8:L$24,0)</f>
        <v>8</v>
      </c>
      <c r="N8" s="65">
        <f>VLOOKUP($A8,'Return Data'!$B$7:$R$2292,10,0)</f>
        <v>3.5215999999999998</v>
      </c>
      <c r="O8" s="66">
        <f t="shared" ref="O8:O24" si="5">RANK(N8,N$8:N$24,0)</f>
        <v>2</v>
      </c>
      <c r="P8" s="65">
        <f>VLOOKUP($A8,'Return Data'!$B$7:$R$2292,11,0)</f>
        <v>3.7566999999999999</v>
      </c>
      <c r="Q8" s="66">
        <f t="shared" ref="Q8:Q24" si="6">RANK(P8,P$8:P$24,0)</f>
        <v>2</v>
      </c>
      <c r="R8" s="65">
        <f>VLOOKUP($A8,'Return Data'!$B$7:$R$2292,12,0)</f>
        <v>3.9695999999999998</v>
      </c>
      <c r="S8" s="66">
        <f t="shared" ref="S8:S24" si="7">RANK(R8,R$8:R$24,0)</f>
        <v>2</v>
      </c>
      <c r="T8" s="65">
        <f>VLOOKUP($A8,'Return Data'!$B$7:$R$2292,13,0)</f>
        <v>3.8407</v>
      </c>
      <c r="U8" s="66">
        <f t="shared" ref="U8:U19" si="8">RANK(T8,T$8:T$24,0)</f>
        <v>2</v>
      </c>
      <c r="V8" s="65">
        <f>VLOOKUP($A8,'Return Data'!$B$7:$R$2292,17,0)</f>
        <v>5.4135999999999997</v>
      </c>
      <c r="W8" s="66">
        <f>RANK(V8,V$8:V$24,0)</f>
        <v>1</v>
      </c>
      <c r="X8" s="65">
        <f>VLOOKUP($A8,'Return Data'!$B$7:$R$2292,14,0)</f>
        <v>6.4789000000000003</v>
      </c>
      <c r="Y8" s="66">
        <f>RANK(X8,X$8:X$24,0)</f>
        <v>1</v>
      </c>
      <c r="Z8" s="65">
        <f>VLOOKUP($A8,'Return Data'!$B$7:$R$2292,16,0)</f>
        <v>6.8868</v>
      </c>
      <c r="AA8" s="67">
        <f t="shared" ref="AA8:AA24" si="9">RANK(Z8,Z$8:Z$24,0)</f>
        <v>10</v>
      </c>
    </row>
    <row r="9" spans="1:27" x14ac:dyDescent="0.3">
      <c r="A9" s="63" t="s">
        <v>1203</v>
      </c>
      <c r="B9" s="64">
        <f>VLOOKUP($A9,'Return Data'!$B$7:$R$2292,3,0)</f>
        <v>44494</v>
      </c>
      <c r="C9" s="65">
        <f>VLOOKUP($A9,'Return Data'!$B$7:$R$2292,4,0)</f>
        <v>1127.6977999999999</v>
      </c>
      <c r="D9" s="65">
        <f>VLOOKUP($A9,'Return Data'!$B$7:$R$2292,5,0)</f>
        <v>2.3988999999999998</v>
      </c>
      <c r="E9" s="66">
        <f t="shared" si="0"/>
        <v>7</v>
      </c>
      <c r="F9" s="65">
        <f>VLOOKUP($A9,'Return Data'!$B$7:$R$2292,6,0)</f>
        <v>2.3988999999999998</v>
      </c>
      <c r="G9" s="66">
        <f t="shared" si="1"/>
        <v>7</v>
      </c>
      <c r="H9" s="65">
        <f>VLOOKUP($A9,'Return Data'!$B$7:$R$2292,7,0)</f>
        <v>2.2269000000000001</v>
      </c>
      <c r="I9" s="66">
        <f t="shared" si="2"/>
        <v>9</v>
      </c>
      <c r="J9" s="65">
        <f>VLOOKUP($A9,'Return Data'!$B$7:$R$2292,8,0)</f>
        <v>2.7951000000000001</v>
      </c>
      <c r="K9" s="66">
        <f t="shared" si="3"/>
        <v>7</v>
      </c>
      <c r="L9" s="65">
        <f>VLOOKUP($A9,'Return Data'!$B$7:$R$2292,9,0)</f>
        <v>3.0851000000000002</v>
      </c>
      <c r="M9" s="66">
        <f t="shared" si="4"/>
        <v>4</v>
      </c>
      <c r="N9" s="65">
        <f>VLOOKUP($A9,'Return Data'!$B$7:$R$2292,10,0)</f>
        <v>3.4937</v>
      </c>
      <c r="O9" s="66">
        <f t="shared" si="5"/>
        <v>3</v>
      </c>
      <c r="P9" s="65">
        <f>VLOOKUP($A9,'Return Data'!$B$7:$R$2292,11,0)</f>
        <v>3.6743000000000001</v>
      </c>
      <c r="Q9" s="66">
        <f t="shared" si="6"/>
        <v>5</v>
      </c>
      <c r="R9" s="65">
        <f>VLOOKUP($A9,'Return Data'!$B$7:$R$2292,12,0)</f>
        <v>3.8639000000000001</v>
      </c>
      <c r="S9" s="66">
        <f t="shared" si="7"/>
        <v>5</v>
      </c>
      <c r="T9" s="65">
        <f>VLOOKUP($A9,'Return Data'!$B$7:$R$2292,13,0)</f>
        <v>3.7635000000000001</v>
      </c>
      <c r="U9" s="66">
        <f t="shared" si="8"/>
        <v>4</v>
      </c>
      <c r="V9" s="65"/>
      <c r="W9" s="66"/>
      <c r="X9" s="65"/>
      <c r="Y9" s="66"/>
      <c r="Z9" s="65">
        <f>VLOOKUP($A9,'Return Data'!$B$7:$R$2292,16,0)</f>
        <v>5.5576999999999996</v>
      </c>
      <c r="AA9" s="67">
        <f t="shared" si="9"/>
        <v>15</v>
      </c>
    </row>
    <row r="10" spans="1:27" x14ac:dyDescent="0.3">
      <c r="A10" s="63" t="s">
        <v>1205</v>
      </c>
      <c r="B10" s="64">
        <f>VLOOKUP($A10,'Return Data'!$B$7:$R$2292,3,0)</f>
        <v>44494</v>
      </c>
      <c r="C10" s="65">
        <f>VLOOKUP($A10,'Return Data'!$B$7:$R$2292,4,0)</f>
        <v>1102.6324999999999</v>
      </c>
      <c r="D10" s="65">
        <f>VLOOKUP($A10,'Return Data'!$B$7:$R$2292,5,0)</f>
        <v>2.4268999999999998</v>
      </c>
      <c r="E10" s="66">
        <f t="shared" si="0"/>
        <v>6</v>
      </c>
      <c r="F10" s="65">
        <f>VLOOKUP($A10,'Return Data'!$B$7:$R$2292,6,0)</f>
        <v>2.4268999999999998</v>
      </c>
      <c r="G10" s="66">
        <f t="shared" si="1"/>
        <v>6</v>
      </c>
      <c r="H10" s="65">
        <f>VLOOKUP($A10,'Return Data'!$B$7:$R$2292,7,0)</f>
        <v>2.4578000000000002</v>
      </c>
      <c r="I10" s="66">
        <f t="shared" si="2"/>
        <v>4</v>
      </c>
      <c r="J10" s="65">
        <f>VLOOKUP($A10,'Return Data'!$B$7:$R$2292,8,0)</f>
        <v>2.8075000000000001</v>
      </c>
      <c r="K10" s="66">
        <f t="shared" si="3"/>
        <v>5</v>
      </c>
      <c r="L10" s="65">
        <f>VLOOKUP($A10,'Return Data'!$B$7:$R$2292,9,0)</f>
        <v>2.8317000000000001</v>
      </c>
      <c r="M10" s="66">
        <f t="shared" si="4"/>
        <v>11</v>
      </c>
      <c r="N10" s="65">
        <f>VLOOKUP($A10,'Return Data'!$B$7:$R$2292,10,0)</f>
        <v>3.1892999999999998</v>
      </c>
      <c r="O10" s="66">
        <f t="shared" si="5"/>
        <v>12</v>
      </c>
      <c r="P10" s="65">
        <f>VLOOKUP($A10,'Return Data'!$B$7:$R$2292,11,0)</f>
        <v>2.8900999999999999</v>
      </c>
      <c r="Q10" s="66">
        <f t="shared" si="6"/>
        <v>15</v>
      </c>
      <c r="R10" s="65">
        <f>VLOOKUP($A10,'Return Data'!$B$7:$R$2292,12,0)</f>
        <v>2.8268</v>
      </c>
      <c r="S10" s="66">
        <f t="shared" si="7"/>
        <v>17</v>
      </c>
      <c r="T10" s="65">
        <f>VLOOKUP($A10,'Return Data'!$B$7:$R$2292,13,0)</f>
        <v>2.7635999999999998</v>
      </c>
      <c r="U10" s="66">
        <f t="shared" si="8"/>
        <v>16</v>
      </c>
      <c r="V10" s="65"/>
      <c r="W10" s="66"/>
      <c r="X10" s="65"/>
      <c r="Y10" s="66"/>
      <c r="Z10" s="65">
        <f>VLOOKUP($A10,'Return Data'!$B$7:$R$2292,16,0)</f>
        <v>4.2388000000000003</v>
      </c>
      <c r="AA10" s="67">
        <f t="shared" si="9"/>
        <v>16</v>
      </c>
    </row>
    <row r="11" spans="1:27" x14ac:dyDescent="0.3">
      <c r="A11" s="63" t="s">
        <v>1207</v>
      </c>
      <c r="B11" s="64">
        <f>VLOOKUP($A11,'Return Data'!$B$7:$R$2292,3,0)</f>
        <v>44494</v>
      </c>
      <c r="C11" s="65">
        <f>VLOOKUP($A11,'Return Data'!$B$7:$R$2292,4,0)</f>
        <v>42.139899999999997</v>
      </c>
      <c r="D11" s="65">
        <f>VLOOKUP($A11,'Return Data'!$B$7:$R$2292,5,0)</f>
        <v>2.2812999999999999</v>
      </c>
      <c r="E11" s="66">
        <f t="shared" si="0"/>
        <v>9</v>
      </c>
      <c r="F11" s="65">
        <f>VLOOKUP($A11,'Return Data'!$B$7:$R$2292,6,0)</f>
        <v>2.2812999999999999</v>
      </c>
      <c r="G11" s="66">
        <f t="shared" si="1"/>
        <v>9</v>
      </c>
      <c r="H11" s="65">
        <f>VLOOKUP($A11,'Return Data'!$B$7:$R$2292,7,0)</f>
        <v>1.3491</v>
      </c>
      <c r="I11" s="66">
        <f t="shared" si="2"/>
        <v>14</v>
      </c>
      <c r="J11" s="65">
        <f>VLOOKUP($A11,'Return Data'!$B$7:$R$2292,8,0)</f>
        <v>2.1858</v>
      </c>
      <c r="K11" s="66">
        <f t="shared" si="3"/>
        <v>14</v>
      </c>
      <c r="L11" s="65">
        <f>VLOOKUP($A11,'Return Data'!$B$7:$R$2292,9,0)</f>
        <v>2.7109000000000001</v>
      </c>
      <c r="M11" s="66">
        <f t="shared" si="4"/>
        <v>12</v>
      </c>
      <c r="N11" s="65">
        <f>VLOOKUP($A11,'Return Data'!$B$7:$R$2292,10,0)</f>
        <v>3.2793000000000001</v>
      </c>
      <c r="O11" s="66">
        <f t="shared" si="5"/>
        <v>10</v>
      </c>
      <c r="P11" s="65">
        <f>VLOOKUP($A11,'Return Data'!$B$7:$R$2292,11,0)</f>
        <v>3.6017999999999999</v>
      </c>
      <c r="Q11" s="66">
        <f t="shared" si="6"/>
        <v>9</v>
      </c>
      <c r="R11" s="65">
        <f>VLOOKUP($A11,'Return Data'!$B$7:$R$2292,12,0)</f>
        <v>3.7997000000000001</v>
      </c>
      <c r="S11" s="66">
        <f t="shared" si="7"/>
        <v>8</v>
      </c>
      <c r="T11" s="65">
        <f>VLOOKUP($A11,'Return Data'!$B$7:$R$2292,13,0)</f>
        <v>3.5945</v>
      </c>
      <c r="U11" s="66">
        <f t="shared" si="8"/>
        <v>9</v>
      </c>
      <c r="V11" s="65">
        <f>VLOOKUP($A11,'Return Data'!$B$7:$R$2292,17,0)</f>
        <v>4.8395000000000001</v>
      </c>
      <c r="W11" s="66">
        <f t="shared" ref="W11:W19" si="10">RANK(V11,V$8:V$24,0)</f>
        <v>10</v>
      </c>
      <c r="X11" s="65">
        <f>VLOOKUP($A11,'Return Data'!$B$7:$R$2292,14,0)</f>
        <v>6.0316999999999998</v>
      </c>
      <c r="Y11" s="66">
        <f t="shared" ref="Y11:Y19" si="11">RANK(X11,X$8:X$24,0)</f>
        <v>8</v>
      </c>
      <c r="Z11" s="65">
        <f>VLOOKUP($A11,'Return Data'!$B$7:$R$2292,16,0)</f>
        <v>6.7298999999999998</v>
      </c>
      <c r="AA11" s="67">
        <f t="shared" si="9"/>
        <v>12</v>
      </c>
    </row>
    <row r="12" spans="1:27" x14ac:dyDescent="0.3">
      <c r="A12" s="63" t="s">
        <v>1208</v>
      </c>
      <c r="B12" s="64">
        <f>VLOOKUP($A12,'Return Data'!$B$7:$R$2292,3,0)</f>
        <v>44494</v>
      </c>
      <c r="C12" s="65">
        <f>VLOOKUP($A12,'Return Data'!$B$7:$R$2292,4,0)</f>
        <v>39.738100000000003</v>
      </c>
      <c r="D12" s="65">
        <f>VLOOKUP($A12,'Return Data'!$B$7:$R$2292,5,0)</f>
        <v>2.4499</v>
      </c>
      <c r="E12" s="66">
        <f t="shared" si="0"/>
        <v>4</v>
      </c>
      <c r="F12" s="65">
        <f>VLOOKUP($A12,'Return Data'!$B$7:$R$2292,6,0)</f>
        <v>2.4499</v>
      </c>
      <c r="G12" s="66">
        <f t="shared" si="1"/>
        <v>4</v>
      </c>
      <c r="H12" s="65">
        <f>VLOOKUP($A12,'Return Data'!$B$7:$R$2292,7,0)</f>
        <v>2.3235999999999999</v>
      </c>
      <c r="I12" s="66">
        <f t="shared" si="2"/>
        <v>7</v>
      </c>
      <c r="J12" s="65">
        <f>VLOOKUP($A12,'Return Data'!$B$7:$R$2292,8,0)</f>
        <v>2.7715999999999998</v>
      </c>
      <c r="K12" s="66">
        <f t="shared" si="3"/>
        <v>8</v>
      </c>
      <c r="L12" s="65">
        <f>VLOOKUP($A12,'Return Data'!$B$7:$R$2292,9,0)</f>
        <v>3.024</v>
      </c>
      <c r="M12" s="66">
        <f t="shared" si="4"/>
        <v>7</v>
      </c>
      <c r="N12" s="65">
        <f>VLOOKUP($A12,'Return Data'!$B$7:$R$2292,10,0)</f>
        <v>3.4325000000000001</v>
      </c>
      <c r="O12" s="66">
        <f t="shared" si="5"/>
        <v>9</v>
      </c>
      <c r="P12" s="65">
        <f>VLOOKUP($A12,'Return Data'!$B$7:$R$2292,11,0)</f>
        <v>3.5752999999999999</v>
      </c>
      <c r="Q12" s="66">
        <f t="shared" si="6"/>
        <v>10</v>
      </c>
      <c r="R12" s="65">
        <f>VLOOKUP($A12,'Return Data'!$B$7:$R$2292,12,0)</f>
        <v>3.6890000000000001</v>
      </c>
      <c r="S12" s="66">
        <f t="shared" si="7"/>
        <v>11</v>
      </c>
      <c r="T12" s="65">
        <f>VLOOKUP($A12,'Return Data'!$B$7:$R$2292,13,0)</f>
        <v>3.5571000000000002</v>
      </c>
      <c r="U12" s="66">
        <f t="shared" si="8"/>
        <v>10</v>
      </c>
      <c r="V12" s="65">
        <f>VLOOKUP($A12,'Return Data'!$B$7:$R$2292,17,0)</f>
        <v>5.0063000000000004</v>
      </c>
      <c r="W12" s="66">
        <f t="shared" si="10"/>
        <v>7</v>
      </c>
      <c r="X12" s="65">
        <f>VLOOKUP($A12,'Return Data'!$B$7:$R$2292,14,0)</f>
        <v>6.3394000000000004</v>
      </c>
      <c r="Y12" s="66">
        <f t="shared" si="11"/>
        <v>3</v>
      </c>
      <c r="Z12" s="65">
        <f>VLOOKUP($A12,'Return Data'!$B$7:$R$2292,16,0)</f>
        <v>7.2489999999999997</v>
      </c>
      <c r="AA12" s="67">
        <f t="shared" si="9"/>
        <v>6</v>
      </c>
    </row>
    <row r="13" spans="1:27" x14ac:dyDescent="0.3">
      <c r="A13" s="63" t="s">
        <v>1210</v>
      </c>
      <c r="B13" s="64">
        <f>VLOOKUP($A13,'Return Data'!$B$7:$R$2292,3,0)</f>
        <v>44494</v>
      </c>
      <c r="C13" s="65">
        <f>VLOOKUP($A13,'Return Data'!$B$7:$R$2292,4,0)</f>
        <v>4513.3707000000004</v>
      </c>
      <c r="D13" s="65">
        <f>VLOOKUP($A13,'Return Data'!$B$7:$R$2292,5,0)</f>
        <v>2.1532</v>
      </c>
      <c r="E13" s="66">
        <f t="shared" si="0"/>
        <v>11</v>
      </c>
      <c r="F13" s="65">
        <f>VLOOKUP($A13,'Return Data'!$B$7:$R$2292,6,0)</f>
        <v>2.1532</v>
      </c>
      <c r="G13" s="66">
        <f t="shared" si="1"/>
        <v>11</v>
      </c>
      <c r="H13" s="65">
        <f>VLOOKUP($A13,'Return Data'!$B$7:$R$2292,7,0)</f>
        <v>2.2966000000000002</v>
      </c>
      <c r="I13" s="66">
        <f t="shared" si="2"/>
        <v>8</v>
      </c>
      <c r="J13" s="65">
        <f>VLOOKUP($A13,'Return Data'!$B$7:$R$2292,8,0)</f>
        <v>2.9011999999999998</v>
      </c>
      <c r="K13" s="66">
        <f t="shared" si="3"/>
        <v>2</v>
      </c>
      <c r="L13" s="65">
        <f>VLOOKUP($A13,'Return Data'!$B$7:$R$2292,9,0)</f>
        <v>3.0348000000000002</v>
      </c>
      <c r="M13" s="66">
        <f t="shared" si="4"/>
        <v>6</v>
      </c>
      <c r="N13" s="65">
        <f>VLOOKUP($A13,'Return Data'!$B$7:$R$2292,10,0)</f>
        <v>3.4921000000000002</v>
      </c>
      <c r="O13" s="66">
        <f t="shared" si="5"/>
        <v>4</v>
      </c>
      <c r="P13" s="65">
        <f>VLOOKUP($A13,'Return Data'!$B$7:$R$2292,11,0)</f>
        <v>3.7231000000000001</v>
      </c>
      <c r="Q13" s="66">
        <f t="shared" si="6"/>
        <v>3</v>
      </c>
      <c r="R13" s="65">
        <f>VLOOKUP($A13,'Return Data'!$B$7:$R$2292,12,0)</f>
        <v>3.8807</v>
      </c>
      <c r="S13" s="66">
        <f t="shared" si="7"/>
        <v>3</v>
      </c>
      <c r="T13" s="65">
        <f>VLOOKUP($A13,'Return Data'!$B$7:$R$2292,13,0)</f>
        <v>3.7589999999999999</v>
      </c>
      <c r="U13" s="66">
        <f t="shared" si="8"/>
        <v>5</v>
      </c>
      <c r="V13" s="65">
        <f>VLOOKUP($A13,'Return Data'!$B$7:$R$2292,17,0)</f>
        <v>5.3324999999999996</v>
      </c>
      <c r="W13" s="66">
        <f t="shared" si="10"/>
        <v>2</v>
      </c>
      <c r="X13" s="65">
        <f>VLOOKUP($A13,'Return Data'!$B$7:$R$2292,14,0)</f>
        <v>6.4024999999999999</v>
      </c>
      <c r="Y13" s="66">
        <f t="shared" si="11"/>
        <v>2</v>
      </c>
      <c r="Z13" s="65">
        <f>VLOOKUP($A13,'Return Data'!$B$7:$R$2292,16,0)</f>
        <v>7.0940000000000003</v>
      </c>
      <c r="AA13" s="67">
        <f t="shared" si="9"/>
        <v>9</v>
      </c>
    </row>
    <row r="14" spans="1:27" x14ac:dyDescent="0.3">
      <c r="A14" s="63" t="s">
        <v>1212</v>
      </c>
      <c r="B14" s="64">
        <f>VLOOKUP($A14,'Return Data'!$B$7:$R$2292,3,0)</f>
        <v>44494</v>
      </c>
      <c r="C14" s="65">
        <f>VLOOKUP($A14,'Return Data'!$B$7:$R$2292,4,0)</f>
        <v>299.20729999999998</v>
      </c>
      <c r="D14" s="65">
        <f>VLOOKUP($A14,'Return Data'!$B$7:$R$2292,5,0)</f>
        <v>2.4727999999999999</v>
      </c>
      <c r="E14" s="66">
        <f t="shared" si="0"/>
        <v>3</v>
      </c>
      <c r="F14" s="65">
        <f>VLOOKUP($A14,'Return Data'!$B$7:$R$2292,6,0)</f>
        <v>2.4727999999999999</v>
      </c>
      <c r="G14" s="66">
        <f t="shared" si="1"/>
        <v>3</v>
      </c>
      <c r="H14" s="65">
        <f>VLOOKUP($A14,'Return Data'!$B$7:$R$2292,7,0)</f>
        <v>2.4321999999999999</v>
      </c>
      <c r="I14" s="66">
        <f t="shared" si="2"/>
        <v>5</v>
      </c>
      <c r="J14" s="65">
        <f>VLOOKUP($A14,'Return Data'!$B$7:$R$2292,8,0)</f>
        <v>2.8218999999999999</v>
      </c>
      <c r="K14" s="66">
        <f t="shared" si="3"/>
        <v>4</v>
      </c>
      <c r="L14" s="65">
        <f>VLOOKUP($A14,'Return Data'!$B$7:$R$2292,9,0)</f>
        <v>3.1137999999999999</v>
      </c>
      <c r="M14" s="66">
        <f t="shared" si="4"/>
        <v>3</v>
      </c>
      <c r="N14" s="65">
        <f>VLOOKUP($A14,'Return Data'!$B$7:$R$2292,10,0)</f>
        <v>3.4914000000000001</v>
      </c>
      <c r="O14" s="66">
        <f t="shared" si="5"/>
        <v>5</v>
      </c>
      <c r="P14" s="65">
        <f>VLOOKUP($A14,'Return Data'!$B$7:$R$2292,11,0)</f>
        <v>3.6429999999999998</v>
      </c>
      <c r="Q14" s="66">
        <f t="shared" si="6"/>
        <v>7</v>
      </c>
      <c r="R14" s="65">
        <f>VLOOKUP($A14,'Return Data'!$B$7:$R$2292,12,0)</f>
        <v>3.8033999999999999</v>
      </c>
      <c r="S14" s="66">
        <f t="shared" si="7"/>
        <v>7</v>
      </c>
      <c r="T14" s="65">
        <f>VLOOKUP($A14,'Return Data'!$B$7:$R$2292,13,0)</f>
        <v>3.6758999999999999</v>
      </c>
      <c r="U14" s="66">
        <f t="shared" si="8"/>
        <v>7</v>
      </c>
      <c r="V14" s="65">
        <f>VLOOKUP($A14,'Return Data'!$B$7:$R$2292,17,0)</f>
        <v>5.1475999999999997</v>
      </c>
      <c r="W14" s="66">
        <f t="shared" si="10"/>
        <v>4</v>
      </c>
      <c r="X14" s="65">
        <f>VLOOKUP($A14,'Return Data'!$B$7:$R$2292,14,0)</f>
        <v>6.2214999999999998</v>
      </c>
      <c r="Y14" s="66">
        <f t="shared" si="11"/>
        <v>5</v>
      </c>
      <c r="Z14" s="65">
        <f>VLOOKUP($A14,'Return Data'!$B$7:$R$2292,16,0)</f>
        <v>7.2569999999999997</v>
      </c>
      <c r="AA14" s="67">
        <f t="shared" si="9"/>
        <v>5</v>
      </c>
    </row>
    <row r="15" spans="1:27" x14ac:dyDescent="0.3">
      <c r="A15" s="63" t="s">
        <v>1215</v>
      </c>
      <c r="B15" s="64">
        <f>VLOOKUP($A15,'Return Data'!$B$7:$R$2292,3,0)</f>
        <v>44494</v>
      </c>
      <c r="C15" s="65">
        <f>VLOOKUP($A15,'Return Data'!$B$7:$R$2292,4,0)</f>
        <v>32.422199999999997</v>
      </c>
      <c r="D15" s="65">
        <f>VLOOKUP($A15,'Return Data'!$B$7:$R$2292,5,0)</f>
        <v>1.2009000000000001</v>
      </c>
      <c r="E15" s="66">
        <f t="shared" si="0"/>
        <v>17</v>
      </c>
      <c r="F15" s="65">
        <f>VLOOKUP($A15,'Return Data'!$B$7:$R$2292,6,0)</f>
        <v>1.2009000000000001</v>
      </c>
      <c r="G15" s="66">
        <f t="shared" si="1"/>
        <v>17</v>
      </c>
      <c r="H15" s="65">
        <f>VLOOKUP($A15,'Return Data'!$B$7:$R$2292,7,0)</f>
        <v>1.6409</v>
      </c>
      <c r="I15" s="66">
        <f t="shared" si="2"/>
        <v>13</v>
      </c>
      <c r="J15" s="65">
        <f>VLOOKUP($A15,'Return Data'!$B$7:$R$2292,8,0)</f>
        <v>2.1246</v>
      </c>
      <c r="K15" s="66">
        <f t="shared" si="3"/>
        <v>15</v>
      </c>
      <c r="L15" s="65">
        <f>VLOOKUP($A15,'Return Data'!$B$7:$R$2292,9,0)</f>
        <v>2.3323999999999998</v>
      </c>
      <c r="M15" s="66">
        <f t="shared" si="4"/>
        <v>16</v>
      </c>
      <c r="N15" s="65">
        <f>VLOOKUP($A15,'Return Data'!$B$7:$R$2292,10,0)</f>
        <v>2.6989000000000001</v>
      </c>
      <c r="O15" s="66">
        <f t="shared" si="5"/>
        <v>17</v>
      </c>
      <c r="P15" s="65">
        <f>VLOOKUP($A15,'Return Data'!$B$7:$R$2292,11,0)</f>
        <v>2.8126000000000002</v>
      </c>
      <c r="Q15" s="66">
        <f t="shared" si="6"/>
        <v>17</v>
      </c>
      <c r="R15" s="65">
        <f>VLOOKUP($A15,'Return Data'!$B$7:$R$2292,12,0)</f>
        <v>3.0421</v>
      </c>
      <c r="S15" s="66">
        <f t="shared" si="7"/>
        <v>14</v>
      </c>
      <c r="T15" s="65">
        <f>VLOOKUP($A15,'Return Data'!$B$7:$R$2292,13,0)</f>
        <v>2.8742999999999999</v>
      </c>
      <c r="U15" s="66">
        <f t="shared" si="8"/>
        <v>14</v>
      </c>
      <c r="V15" s="65">
        <f>VLOOKUP($A15,'Return Data'!$B$7:$R$2292,17,0)</f>
        <v>4.1558000000000002</v>
      </c>
      <c r="W15" s="66">
        <f t="shared" si="10"/>
        <v>14</v>
      </c>
      <c r="X15" s="65">
        <f>VLOOKUP($A15,'Return Data'!$B$7:$R$2292,14,0)</f>
        <v>5.1677</v>
      </c>
      <c r="Y15" s="66">
        <f t="shared" si="11"/>
        <v>12</v>
      </c>
      <c r="Z15" s="65">
        <f>VLOOKUP($A15,'Return Data'!$B$7:$R$2292,16,0)</f>
        <v>6.4936999999999996</v>
      </c>
      <c r="AA15" s="67">
        <f t="shared" si="9"/>
        <v>13</v>
      </c>
    </row>
    <row r="16" spans="1:27" x14ac:dyDescent="0.3">
      <c r="A16" s="63" t="s">
        <v>1218</v>
      </c>
      <c r="B16" s="64">
        <f>VLOOKUP($A16,'Return Data'!$B$7:$R$2292,3,0)</f>
        <v>44494</v>
      </c>
      <c r="C16" s="65">
        <f>VLOOKUP($A16,'Return Data'!$B$7:$R$2292,4,0)</f>
        <v>2439.6082000000001</v>
      </c>
      <c r="D16" s="65">
        <f>VLOOKUP($A16,'Return Data'!$B$7:$R$2292,5,0)</f>
        <v>2.1713</v>
      </c>
      <c r="E16" s="66">
        <f t="shared" si="0"/>
        <v>10</v>
      </c>
      <c r="F16" s="65">
        <f>VLOOKUP($A16,'Return Data'!$B$7:$R$2292,6,0)</f>
        <v>2.1713</v>
      </c>
      <c r="G16" s="66">
        <f t="shared" si="1"/>
        <v>10</v>
      </c>
      <c r="H16" s="65">
        <f>VLOOKUP($A16,'Return Data'!$B$7:$R$2292,7,0)</f>
        <v>1.2199</v>
      </c>
      <c r="I16" s="66">
        <f t="shared" si="2"/>
        <v>15</v>
      </c>
      <c r="J16" s="65">
        <f>VLOOKUP($A16,'Return Data'!$B$7:$R$2292,8,0)</f>
        <v>2.242</v>
      </c>
      <c r="K16" s="66">
        <f t="shared" si="3"/>
        <v>13</v>
      </c>
      <c r="L16" s="65">
        <f>VLOOKUP($A16,'Return Data'!$B$7:$R$2292,9,0)</f>
        <v>2.5411000000000001</v>
      </c>
      <c r="M16" s="66">
        <f t="shared" si="4"/>
        <v>14</v>
      </c>
      <c r="N16" s="65">
        <f>VLOOKUP($A16,'Return Data'!$B$7:$R$2292,10,0)</f>
        <v>3.1798999999999999</v>
      </c>
      <c r="O16" s="66">
        <f t="shared" si="5"/>
        <v>13</v>
      </c>
      <c r="P16" s="65">
        <f>VLOOKUP($A16,'Return Data'!$B$7:$R$2292,11,0)</f>
        <v>3.4243999999999999</v>
      </c>
      <c r="Q16" s="66">
        <f t="shared" si="6"/>
        <v>11</v>
      </c>
      <c r="R16" s="65">
        <f>VLOOKUP($A16,'Return Data'!$B$7:$R$2292,12,0)</f>
        <v>3.7145999999999999</v>
      </c>
      <c r="S16" s="66">
        <f t="shared" si="7"/>
        <v>10</v>
      </c>
      <c r="T16" s="65">
        <f>VLOOKUP($A16,'Return Data'!$B$7:$R$2292,13,0)</f>
        <v>3.5303</v>
      </c>
      <c r="U16" s="66">
        <f t="shared" si="8"/>
        <v>11</v>
      </c>
      <c r="V16" s="65">
        <f>VLOOKUP($A16,'Return Data'!$B$7:$R$2292,17,0)</f>
        <v>4.8586999999999998</v>
      </c>
      <c r="W16" s="66">
        <f t="shared" si="10"/>
        <v>9</v>
      </c>
      <c r="X16" s="65">
        <f>VLOOKUP($A16,'Return Data'!$B$7:$R$2292,14,0)</f>
        <v>5.6908000000000003</v>
      </c>
      <c r="Y16" s="66">
        <f t="shared" si="11"/>
        <v>11</v>
      </c>
      <c r="Z16" s="65">
        <f>VLOOKUP($A16,'Return Data'!$B$7:$R$2292,16,0)</f>
        <v>7.6052</v>
      </c>
      <c r="AA16" s="67">
        <f t="shared" si="9"/>
        <v>1</v>
      </c>
    </row>
    <row r="17" spans="1:27" x14ac:dyDescent="0.3">
      <c r="A17" s="63" t="s">
        <v>1222</v>
      </c>
      <c r="B17" s="64">
        <f>VLOOKUP($A17,'Return Data'!$B$7:$R$2292,3,0)</f>
        <v>44494</v>
      </c>
      <c r="C17" s="65">
        <f>VLOOKUP($A17,'Return Data'!$B$7:$R$2292,4,0)</f>
        <v>3538.9575</v>
      </c>
      <c r="D17" s="65">
        <f>VLOOKUP($A17,'Return Data'!$B$7:$R$2292,5,0)</f>
        <v>1.6797</v>
      </c>
      <c r="E17" s="66">
        <f t="shared" si="0"/>
        <v>15</v>
      </c>
      <c r="F17" s="65">
        <f>VLOOKUP($A17,'Return Data'!$B$7:$R$2292,6,0)</f>
        <v>1.6797</v>
      </c>
      <c r="G17" s="66">
        <f t="shared" si="1"/>
        <v>15</v>
      </c>
      <c r="H17" s="65">
        <f>VLOOKUP($A17,'Return Data'!$B$7:$R$2292,7,0)</f>
        <v>2.3239999999999998</v>
      </c>
      <c r="I17" s="66">
        <f t="shared" si="2"/>
        <v>6</v>
      </c>
      <c r="J17" s="65">
        <f>VLOOKUP($A17,'Return Data'!$B$7:$R$2292,8,0)</f>
        <v>3.0192000000000001</v>
      </c>
      <c r="K17" s="66">
        <f t="shared" si="3"/>
        <v>1</v>
      </c>
      <c r="L17" s="65">
        <f>VLOOKUP($A17,'Return Data'!$B$7:$R$2292,9,0)</f>
        <v>3.0737999999999999</v>
      </c>
      <c r="M17" s="66">
        <f t="shared" si="4"/>
        <v>5</v>
      </c>
      <c r="N17" s="65">
        <f>VLOOKUP($A17,'Return Data'!$B$7:$R$2292,10,0)</f>
        <v>3.4758</v>
      </c>
      <c r="O17" s="66">
        <f t="shared" si="5"/>
        <v>6</v>
      </c>
      <c r="P17" s="65">
        <f>VLOOKUP($A17,'Return Data'!$B$7:$R$2292,11,0)</f>
        <v>3.6301000000000001</v>
      </c>
      <c r="Q17" s="66">
        <f t="shared" si="6"/>
        <v>8</v>
      </c>
      <c r="R17" s="65">
        <f>VLOOKUP($A17,'Return Data'!$B$7:$R$2292,12,0)</f>
        <v>3.7824</v>
      </c>
      <c r="S17" s="66">
        <f t="shared" si="7"/>
        <v>9</v>
      </c>
      <c r="T17" s="65">
        <f>VLOOKUP($A17,'Return Data'!$B$7:$R$2292,13,0)</f>
        <v>3.6753</v>
      </c>
      <c r="U17" s="66">
        <f t="shared" si="8"/>
        <v>8</v>
      </c>
      <c r="V17" s="65">
        <f>VLOOKUP($A17,'Return Data'!$B$7:$R$2292,17,0)</f>
        <v>4.8676000000000004</v>
      </c>
      <c r="W17" s="66">
        <f t="shared" si="10"/>
        <v>8</v>
      </c>
      <c r="X17" s="65">
        <f>VLOOKUP($A17,'Return Data'!$B$7:$R$2292,14,0)</f>
        <v>6.1026999999999996</v>
      </c>
      <c r="Y17" s="66">
        <f t="shared" si="11"/>
        <v>7</v>
      </c>
      <c r="Z17" s="65">
        <f>VLOOKUP($A17,'Return Data'!$B$7:$R$2292,16,0)</f>
        <v>7.1519000000000004</v>
      </c>
      <c r="AA17" s="67">
        <f t="shared" si="9"/>
        <v>8</v>
      </c>
    </row>
    <row r="18" spans="1:27" x14ac:dyDescent="0.3">
      <c r="A18" s="63" t="s">
        <v>1225</v>
      </c>
      <c r="B18" s="64">
        <f>VLOOKUP($A18,'Return Data'!$B$7:$R$2292,3,0)</f>
        <v>44494</v>
      </c>
      <c r="C18" s="65">
        <f>VLOOKUP($A18,'Return Data'!$B$7:$R$2292,4,0)</f>
        <v>31.666716664166799</v>
      </c>
      <c r="D18" s="65">
        <f>VLOOKUP($A18,'Return Data'!$B$7:$R$2292,5,0)</f>
        <v>2.1326000000000001</v>
      </c>
      <c r="E18" s="66">
        <f t="shared" si="0"/>
        <v>12</v>
      </c>
      <c r="F18" s="65">
        <f>VLOOKUP($A18,'Return Data'!$B$7:$R$2292,6,0)</f>
        <v>2.1326000000000001</v>
      </c>
      <c r="G18" s="66">
        <f t="shared" si="1"/>
        <v>12</v>
      </c>
      <c r="H18" s="65">
        <f>VLOOKUP($A18,'Return Data'!$B$7:$R$2292,7,0)</f>
        <v>0.93869999999999998</v>
      </c>
      <c r="I18" s="66">
        <f t="shared" si="2"/>
        <v>16</v>
      </c>
      <c r="J18" s="65">
        <f>VLOOKUP($A18,'Return Data'!$B$7:$R$2292,8,0)</f>
        <v>1.9401999999999999</v>
      </c>
      <c r="K18" s="66">
        <f t="shared" si="3"/>
        <v>16</v>
      </c>
      <c r="L18" s="65">
        <f>VLOOKUP($A18,'Return Data'!$B$7:$R$2292,9,0)</f>
        <v>2.3582000000000001</v>
      </c>
      <c r="M18" s="66">
        <f t="shared" si="4"/>
        <v>15</v>
      </c>
      <c r="N18" s="65">
        <f>VLOOKUP($A18,'Return Data'!$B$7:$R$2292,10,0)</f>
        <v>2.9577</v>
      </c>
      <c r="O18" s="66">
        <f t="shared" si="5"/>
        <v>15</v>
      </c>
      <c r="P18" s="65">
        <f>VLOOKUP($A18,'Return Data'!$B$7:$R$2292,11,0)</f>
        <v>2.8834</v>
      </c>
      <c r="Q18" s="66">
        <f t="shared" si="6"/>
        <v>16</v>
      </c>
      <c r="R18" s="65">
        <f>VLOOKUP($A18,'Return Data'!$B$7:$R$2292,12,0)</f>
        <v>2.8965999999999998</v>
      </c>
      <c r="S18" s="66">
        <f t="shared" si="7"/>
        <v>16</v>
      </c>
      <c r="T18" s="65">
        <f>VLOOKUP($A18,'Return Data'!$B$7:$R$2292,13,0)</f>
        <v>2.8622999999999998</v>
      </c>
      <c r="U18" s="66">
        <f t="shared" si="8"/>
        <v>15</v>
      </c>
      <c r="V18" s="65">
        <f>VLOOKUP($A18,'Return Data'!$B$7:$R$2292,17,0)</f>
        <v>4.3148999999999997</v>
      </c>
      <c r="W18" s="66">
        <f t="shared" si="10"/>
        <v>13</v>
      </c>
      <c r="X18" s="65">
        <f>VLOOKUP($A18,'Return Data'!$B$7:$R$2292,14,0)</f>
        <v>5.7926000000000002</v>
      </c>
      <c r="Y18" s="66">
        <f t="shared" si="11"/>
        <v>10</v>
      </c>
      <c r="Z18" s="65">
        <f>VLOOKUP($A18,'Return Data'!$B$7:$R$2292,16,0)</f>
        <v>7.3654999999999999</v>
      </c>
      <c r="AA18" s="67">
        <f t="shared" si="9"/>
        <v>4</v>
      </c>
    </row>
    <row r="19" spans="1:27" x14ac:dyDescent="0.3">
      <c r="A19" s="63" t="s">
        <v>1226</v>
      </c>
      <c r="B19" s="64">
        <f>VLOOKUP($A19,'Return Data'!$B$7:$R$2292,3,0)</f>
        <v>44494</v>
      </c>
      <c r="C19" s="65">
        <f>VLOOKUP($A19,'Return Data'!$B$7:$R$2292,4,0)</f>
        <v>3263.1383000000001</v>
      </c>
      <c r="D19" s="65">
        <f>VLOOKUP($A19,'Return Data'!$B$7:$R$2292,5,0)</f>
        <v>2.6657000000000002</v>
      </c>
      <c r="E19" s="66">
        <f t="shared" si="0"/>
        <v>1</v>
      </c>
      <c r="F19" s="65">
        <f>VLOOKUP($A19,'Return Data'!$B$7:$R$2292,6,0)</f>
        <v>2.6657000000000002</v>
      </c>
      <c r="G19" s="66">
        <f t="shared" si="1"/>
        <v>1</v>
      </c>
      <c r="H19" s="65">
        <f>VLOOKUP($A19,'Return Data'!$B$7:$R$2292,7,0)</f>
        <v>2.5036999999999998</v>
      </c>
      <c r="I19" s="66">
        <f t="shared" si="2"/>
        <v>3</v>
      </c>
      <c r="J19" s="65">
        <f>VLOOKUP($A19,'Return Data'!$B$7:$R$2292,8,0)</f>
        <v>2.8001999999999998</v>
      </c>
      <c r="K19" s="66">
        <f t="shared" si="3"/>
        <v>6</v>
      </c>
      <c r="L19" s="65">
        <f>VLOOKUP($A19,'Return Data'!$B$7:$R$2292,9,0)</f>
        <v>3.1297999999999999</v>
      </c>
      <c r="M19" s="66">
        <f t="shared" si="4"/>
        <v>2</v>
      </c>
      <c r="N19" s="65">
        <f>VLOOKUP($A19,'Return Data'!$B$7:$R$2292,10,0)</f>
        <v>3.4569000000000001</v>
      </c>
      <c r="O19" s="66">
        <f t="shared" si="5"/>
        <v>8</v>
      </c>
      <c r="P19" s="65">
        <f>VLOOKUP($A19,'Return Data'!$B$7:$R$2292,11,0)</f>
        <v>3.6606999999999998</v>
      </c>
      <c r="Q19" s="66">
        <f t="shared" si="6"/>
        <v>6</v>
      </c>
      <c r="R19" s="65">
        <f>VLOOKUP($A19,'Return Data'!$B$7:$R$2292,12,0)</f>
        <v>3.87</v>
      </c>
      <c r="S19" s="66">
        <f t="shared" si="7"/>
        <v>4</v>
      </c>
      <c r="T19" s="65">
        <f>VLOOKUP($A19,'Return Data'!$B$7:$R$2292,13,0)</f>
        <v>3.7823000000000002</v>
      </c>
      <c r="U19" s="66">
        <f t="shared" si="8"/>
        <v>3</v>
      </c>
      <c r="V19" s="65">
        <f>VLOOKUP($A19,'Return Data'!$B$7:$R$2292,17,0)</f>
        <v>5.0754999999999999</v>
      </c>
      <c r="W19" s="66">
        <f t="shared" si="10"/>
        <v>5</v>
      </c>
      <c r="X19" s="65">
        <f>VLOOKUP($A19,'Return Data'!$B$7:$R$2292,14,0)</f>
        <v>6.2680999999999996</v>
      </c>
      <c r="Y19" s="66">
        <f t="shared" si="11"/>
        <v>4</v>
      </c>
      <c r="Z19" s="65">
        <f>VLOOKUP($A19,'Return Data'!$B$7:$R$2292,16,0)</f>
        <v>7.4908999999999999</v>
      </c>
      <c r="AA19" s="67">
        <f t="shared" si="9"/>
        <v>2</v>
      </c>
    </row>
    <row r="20" spans="1:27" x14ac:dyDescent="0.3">
      <c r="A20" s="63" t="s">
        <v>1229</v>
      </c>
      <c r="B20" s="64">
        <f>VLOOKUP($A20,'Return Data'!$B$7:$R$2292,3,0)</f>
        <v>44494</v>
      </c>
      <c r="C20" s="65">
        <f>VLOOKUP($A20,'Return Data'!$B$7:$R$2292,4,0)</f>
        <v>1060.3757000000001</v>
      </c>
      <c r="D20" s="65">
        <f>VLOOKUP($A20,'Return Data'!$B$7:$R$2292,5,0)</f>
        <v>1.3564000000000001</v>
      </c>
      <c r="E20" s="66">
        <f t="shared" si="0"/>
        <v>16</v>
      </c>
      <c r="F20" s="65">
        <f>VLOOKUP($A20,'Return Data'!$B$7:$R$2292,6,0)</f>
        <v>1.3564000000000001</v>
      </c>
      <c r="G20" s="66">
        <f t="shared" si="1"/>
        <v>16</v>
      </c>
      <c r="H20" s="65">
        <f>VLOOKUP($A20,'Return Data'!$B$7:$R$2292,7,0)</f>
        <v>0.45390000000000003</v>
      </c>
      <c r="I20" s="66">
        <f t="shared" si="2"/>
        <v>17</v>
      </c>
      <c r="J20" s="65">
        <f>VLOOKUP($A20,'Return Data'!$B$7:$R$2292,8,0)</f>
        <v>1.627</v>
      </c>
      <c r="K20" s="66">
        <f t="shared" si="3"/>
        <v>17</v>
      </c>
      <c r="L20" s="65">
        <f>VLOOKUP($A20,'Return Data'!$B$7:$R$2292,9,0)</f>
        <v>2.1890000000000001</v>
      </c>
      <c r="M20" s="66">
        <f t="shared" si="4"/>
        <v>17</v>
      </c>
      <c r="N20" s="65">
        <f>VLOOKUP($A20,'Return Data'!$B$7:$R$2292,10,0)</f>
        <v>2.8934000000000002</v>
      </c>
      <c r="O20" s="66">
        <f t="shared" si="5"/>
        <v>16</v>
      </c>
      <c r="P20" s="65">
        <f>VLOOKUP($A20,'Return Data'!$B$7:$R$2292,11,0)</f>
        <v>2.9045000000000001</v>
      </c>
      <c r="Q20" s="66">
        <f t="shared" si="6"/>
        <v>14</v>
      </c>
      <c r="R20" s="65">
        <f>VLOOKUP($A20,'Return Data'!$B$7:$R$2292,12,0)</f>
        <v>2.9379</v>
      </c>
      <c r="S20" s="66">
        <f t="shared" si="7"/>
        <v>15</v>
      </c>
      <c r="T20" s="65"/>
      <c r="U20" s="66"/>
      <c r="V20" s="65"/>
      <c r="W20" s="66"/>
      <c r="X20" s="65"/>
      <c r="Y20" s="66"/>
      <c r="Z20" s="65">
        <f>VLOOKUP($A20,'Return Data'!$B$7:$R$2292,16,0)</f>
        <v>3.6429999999999998</v>
      </c>
      <c r="AA20" s="67">
        <f t="shared" si="9"/>
        <v>17</v>
      </c>
    </row>
    <row r="21" spans="1:27" x14ac:dyDescent="0.3">
      <c r="A21" s="63" t="s">
        <v>1233</v>
      </c>
      <c r="B21" s="64">
        <f>VLOOKUP($A21,'Return Data'!$B$7:$R$2292,3,0)</f>
        <v>44494</v>
      </c>
      <c r="C21" s="65">
        <f>VLOOKUP($A21,'Return Data'!$B$7:$R$2292,4,0)</f>
        <v>33.180700000000002</v>
      </c>
      <c r="D21" s="65">
        <f>VLOOKUP($A21,'Return Data'!$B$7:$R$2292,5,0)</f>
        <v>1.7603</v>
      </c>
      <c r="E21" s="66">
        <f t="shared" si="0"/>
        <v>14</v>
      </c>
      <c r="F21" s="65">
        <f>VLOOKUP($A21,'Return Data'!$B$7:$R$2292,6,0)</f>
        <v>1.7603</v>
      </c>
      <c r="G21" s="66">
        <f t="shared" si="1"/>
        <v>14</v>
      </c>
      <c r="H21" s="65">
        <f>VLOOKUP($A21,'Return Data'!$B$7:$R$2292,7,0)</f>
        <v>1.7135</v>
      </c>
      <c r="I21" s="66">
        <f t="shared" si="2"/>
        <v>11</v>
      </c>
      <c r="J21" s="65">
        <f>VLOOKUP($A21,'Return Data'!$B$7:$R$2292,8,0)</f>
        <v>2.3357000000000001</v>
      </c>
      <c r="K21" s="66">
        <f t="shared" si="3"/>
        <v>12</v>
      </c>
      <c r="L21" s="65">
        <f>VLOOKUP($A21,'Return Data'!$B$7:$R$2292,9,0)</f>
        <v>2.6959</v>
      </c>
      <c r="M21" s="66">
        <f t="shared" si="4"/>
        <v>13</v>
      </c>
      <c r="N21" s="65">
        <f>VLOOKUP($A21,'Return Data'!$B$7:$R$2292,10,0)</f>
        <v>3.0988000000000002</v>
      </c>
      <c r="O21" s="66">
        <f t="shared" si="5"/>
        <v>14</v>
      </c>
      <c r="P21" s="65">
        <f>VLOOKUP($A21,'Return Data'!$B$7:$R$2292,11,0)</f>
        <v>3.2524000000000002</v>
      </c>
      <c r="Q21" s="66">
        <f t="shared" si="6"/>
        <v>13</v>
      </c>
      <c r="R21" s="65">
        <f>VLOOKUP($A21,'Return Data'!$B$7:$R$2292,12,0)</f>
        <v>3.4455</v>
      </c>
      <c r="S21" s="66">
        <f t="shared" si="7"/>
        <v>12</v>
      </c>
      <c r="T21" s="65">
        <f>VLOOKUP($A21,'Return Data'!$B$7:$R$2292,13,0)</f>
        <v>3.3477000000000001</v>
      </c>
      <c r="U21" s="66">
        <f>RANK(T21,T$8:T$24,0)</f>
        <v>13</v>
      </c>
      <c r="V21" s="65">
        <f>VLOOKUP($A21,'Return Data'!$B$7:$R$2292,17,0)</f>
        <v>4.7256999999999998</v>
      </c>
      <c r="W21" s="66">
        <f>RANK(V21,V$8:V$24,0)</f>
        <v>11</v>
      </c>
      <c r="X21" s="65">
        <f>VLOOKUP($A21,'Return Data'!$B$7:$R$2292,14,0)</f>
        <v>5.8689</v>
      </c>
      <c r="Y21" s="66">
        <f>RANK(X21,X$8:X$24,0)</f>
        <v>9</v>
      </c>
      <c r="Z21" s="65">
        <f>VLOOKUP($A21,'Return Data'!$B$7:$R$2292,16,0)</f>
        <v>7.1818</v>
      </c>
      <c r="AA21" s="67">
        <f t="shared" si="9"/>
        <v>7</v>
      </c>
    </row>
    <row r="22" spans="1:27" x14ac:dyDescent="0.3">
      <c r="A22" s="63" t="s">
        <v>1235</v>
      </c>
      <c r="B22" s="64">
        <f>VLOOKUP($A22,'Return Data'!$B$7:$R$2292,3,0)</f>
        <v>44494</v>
      </c>
      <c r="C22" s="65">
        <f>VLOOKUP($A22,'Return Data'!$B$7:$R$2292,4,0)</f>
        <v>11.905799999999999</v>
      </c>
      <c r="D22" s="65">
        <f>VLOOKUP($A22,'Return Data'!$B$7:$R$2292,5,0)</f>
        <v>2.5552999999999999</v>
      </c>
      <c r="E22" s="66">
        <f t="shared" si="0"/>
        <v>2</v>
      </c>
      <c r="F22" s="65">
        <f>VLOOKUP($A22,'Return Data'!$B$7:$R$2292,6,0)</f>
        <v>2.5552999999999999</v>
      </c>
      <c r="G22" s="66">
        <f t="shared" si="1"/>
        <v>2</v>
      </c>
      <c r="H22" s="65">
        <f>VLOOKUP($A22,'Return Data'!$B$7:$R$2292,7,0)</f>
        <v>2.7168000000000001</v>
      </c>
      <c r="I22" s="66">
        <f t="shared" si="2"/>
        <v>1</v>
      </c>
      <c r="J22" s="65">
        <f>VLOOKUP($A22,'Return Data'!$B$7:$R$2292,8,0)</f>
        <v>2.6524000000000001</v>
      </c>
      <c r="K22" s="66">
        <f t="shared" si="3"/>
        <v>10</v>
      </c>
      <c r="L22" s="65">
        <f>VLOOKUP($A22,'Return Data'!$B$7:$R$2292,9,0)</f>
        <v>2.9245999999999999</v>
      </c>
      <c r="M22" s="66">
        <f t="shared" si="4"/>
        <v>9</v>
      </c>
      <c r="N22" s="65">
        <f>VLOOKUP($A22,'Return Data'!$B$7:$R$2292,10,0)</f>
        <v>3.2292999999999998</v>
      </c>
      <c r="O22" s="66">
        <f t="shared" si="5"/>
        <v>11</v>
      </c>
      <c r="P22" s="65">
        <f>VLOOKUP($A22,'Return Data'!$B$7:$R$2292,11,0)</f>
        <v>3.3367</v>
      </c>
      <c r="Q22" s="66">
        <f t="shared" si="6"/>
        <v>12</v>
      </c>
      <c r="R22" s="65">
        <f>VLOOKUP($A22,'Return Data'!$B$7:$R$2292,12,0)</f>
        <v>3.4146999999999998</v>
      </c>
      <c r="S22" s="66">
        <f t="shared" si="7"/>
        <v>13</v>
      </c>
      <c r="T22" s="65">
        <f>VLOOKUP($A22,'Return Data'!$B$7:$R$2292,13,0)</f>
        <v>3.3780000000000001</v>
      </c>
      <c r="U22" s="66">
        <f>RANK(T22,T$8:T$24,0)</f>
        <v>12</v>
      </c>
      <c r="V22" s="65">
        <f>VLOOKUP($A22,'Return Data'!$B$7:$R$2292,17,0)</f>
        <v>4.4779</v>
      </c>
      <c r="W22" s="66">
        <f>RANK(V22,V$8:V$24,0)</f>
        <v>12</v>
      </c>
      <c r="X22" s="65"/>
      <c r="Y22" s="66"/>
      <c r="Z22" s="65">
        <f>VLOOKUP($A22,'Return Data'!$B$7:$R$2292,16,0)</f>
        <v>5.8228</v>
      </c>
      <c r="AA22" s="67">
        <f t="shared" si="9"/>
        <v>14</v>
      </c>
    </row>
    <row r="23" spans="1:27" x14ac:dyDescent="0.3">
      <c r="A23" s="63" t="s">
        <v>1237</v>
      </c>
      <c r="B23" s="64">
        <f>VLOOKUP($A23,'Return Data'!$B$7:$R$2292,3,0)</f>
        <v>44494</v>
      </c>
      <c r="C23" s="65">
        <f>VLOOKUP($A23,'Return Data'!$B$7:$R$2292,4,0)</f>
        <v>3720.0823999999998</v>
      </c>
      <c r="D23" s="65">
        <f>VLOOKUP($A23,'Return Data'!$B$7:$R$2292,5,0)</f>
        <v>2.4495</v>
      </c>
      <c r="E23" s="66">
        <f t="shared" si="0"/>
        <v>5</v>
      </c>
      <c r="F23" s="65">
        <f>VLOOKUP($A23,'Return Data'!$B$7:$R$2292,6,0)</f>
        <v>2.4495</v>
      </c>
      <c r="G23" s="66">
        <f t="shared" si="1"/>
        <v>5</v>
      </c>
      <c r="H23" s="65">
        <f>VLOOKUP($A23,'Return Data'!$B$7:$R$2292,7,0)</f>
        <v>1.7128000000000001</v>
      </c>
      <c r="I23" s="66">
        <f t="shared" si="2"/>
        <v>12</v>
      </c>
      <c r="J23" s="65">
        <f>VLOOKUP($A23,'Return Data'!$B$7:$R$2292,8,0)</f>
        <v>2.4596</v>
      </c>
      <c r="K23" s="66">
        <f t="shared" si="3"/>
        <v>11</v>
      </c>
      <c r="L23" s="65">
        <f>VLOOKUP($A23,'Return Data'!$B$7:$R$2292,9,0)</f>
        <v>2.8746999999999998</v>
      </c>
      <c r="M23" s="66">
        <f t="shared" si="4"/>
        <v>10</v>
      </c>
      <c r="N23" s="65">
        <f>VLOOKUP($A23,'Return Data'!$B$7:$R$2292,10,0)</f>
        <v>3.4622000000000002</v>
      </c>
      <c r="O23" s="66">
        <f t="shared" si="5"/>
        <v>7</v>
      </c>
      <c r="P23" s="65">
        <f>VLOOKUP($A23,'Return Data'!$B$7:$R$2292,11,0)</f>
        <v>3.7730000000000001</v>
      </c>
      <c r="Q23" s="66">
        <f t="shared" si="6"/>
        <v>1</v>
      </c>
      <c r="R23" s="65">
        <f>VLOOKUP($A23,'Return Data'!$B$7:$R$2292,12,0)</f>
        <v>4.0441000000000003</v>
      </c>
      <c r="S23" s="66">
        <f t="shared" si="7"/>
        <v>1</v>
      </c>
      <c r="T23" s="65">
        <f>VLOOKUP($A23,'Return Data'!$B$7:$R$2292,13,0)</f>
        <v>3.9016999999999999</v>
      </c>
      <c r="U23" s="66">
        <f>RANK(T23,T$8:T$24,0)</f>
        <v>1</v>
      </c>
      <c r="V23" s="65">
        <f>VLOOKUP($A23,'Return Data'!$B$7:$R$2292,17,0)</f>
        <v>5.3029000000000002</v>
      </c>
      <c r="W23" s="66">
        <f>RANK(V23,V$8:V$24,0)</f>
        <v>3</v>
      </c>
      <c r="X23" s="65">
        <f>VLOOKUP($A23,'Return Data'!$B$7:$R$2292,14,0)</f>
        <v>4.3285</v>
      </c>
      <c r="Y23" s="66">
        <f>RANK(X23,X$8:X$24,0)</f>
        <v>13</v>
      </c>
      <c r="Z23" s="65">
        <f>VLOOKUP($A23,'Return Data'!$B$7:$R$2292,16,0)</f>
        <v>6.7717999999999998</v>
      </c>
      <c r="AA23" s="67">
        <f t="shared" si="9"/>
        <v>11</v>
      </c>
    </row>
    <row r="24" spans="1:27" x14ac:dyDescent="0.3">
      <c r="A24" s="63" t="s">
        <v>1239</v>
      </c>
      <c r="B24" s="64">
        <f>VLOOKUP($A24,'Return Data'!$B$7:$R$2292,3,0)</f>
        <v>44494</v>
      </c>
      <c r="C24" s="65">
        <f>VLOOKUP($A24,'Return Data'!$B$7:$R$2292,4,0)</f>
        <v>2424.7602999999999</v>
      </c>
      <c r="D24" s="65">
        <f>VLOOKUP($A24,'Return Data'!$B$7:$R$2292,5,0)</f>
        <v>2.3894000000000002</v>
      </c>
      <c r="E24" s="66">
        <f t="shared" si="0"/>
        <v>8</v>
      </c>
      <c r="F24" s="65">
        <f>VLOOKUP($A24,'Return Data'!$B$7:$R$2292,6,0)</f>
        <v>2.3894000000000002</v>
      </c>
      <c r="G24" s="66">
        <f t="shared" si="1"/>
        <v>8</v>
      </c>
      <c r="H24" s="65">
        <f>VLOOKUP($A24,'Return Data'!$B$7:$R$2292,7,0)</f>
        <v>2.5383</v>
      </c>
      <c r="I24" s="66">
        <f t="shared" si="2"/>
        <v>2</v>
      </c>
      <c r="J24" s="65">
        <f>VLOOKUP($A24,'Return Data'!$B$7:$R$2292,8,0)</f>
        <v>2.8365</v>
      </c>
      <c r="K24" s="66">
        <f t="shared" si="3"/>
        <v>3</v>
      </c>
      <c r="L24" s="65">
        <f>VLOOKUP($A24,'Return Data'!$B$7:$R$2292,9,0)</f>
        <v>3.1530999999999998</v>
      </c>
      <c r="M24" s="66">
        <f t="shared" si="4"/>
        <v>1</v>
      </c>
      <c r="N24" s="65">
        <f>VLOOKUP($A24,'Return Data'!$B$7:$R$2292,10,0)</f>
        <v>3.5249000000000001</v>
      </c>
      <c r="O24" s="66">
        <f t="shared" si="5"/>
        <v>1</v>
      </c>
      <c r="P24" s="65">
        <f>VLOOKUP($A24,'Return Data'!$B$7:$R$2292,11,0)</f>
        <v>3.6818</v>
      </c>
      <c r="Q24" s="66">
        <f t="shared" si="6"/>
        <v>4</v>
      </c>
      <c r="R24" s="65">
        <f>VLOOKUP($A24,'Return Data'!$B$7:$R$2292,12,0)</f>
        <v>3.8614000000000002</v>
      </c>
      <c r="S24" s="66">
        <f t="shared" si="7"/>
        <v>6</v>
      </c>
      <c r="T24" s="65">
        <f>VLOOKUP($A24,'Return Data'!$B$7:$R$2292,13,0)</f>
        <v>3.7425000000000002</v>
      </c>
      <c r="U24" s="66">
        <f>RANK(T24,T$8:T$24,0)</f>
        <v>6</v>
      </c>
      <c r="V24" s="65">
        <f>VLOOKUP($A24,'Return Data'!$B$7:$R$2292,17,0)</f>
        <v>5.0726000000000004</v>
      </c>
      <c r="W24" s="66">
        <f>RANK(V24,V$8:V$24,0)</f>
        <v>6</v>
      </c>
      <c r="X24" s="65">
        <f>VLOOKUP($A24,'Return Data'!$B$7:$R$2292,14,0)</f>
        <v>6.2088000000000001</v>
      </c>
      <c r="Y24" s="66">
        <f>RANK(X24,X$8:X$24,0)</f>
        <v>6</v>
      </c>
      <c r="Z24" s="65">
        <f>VLOOKUP($A24,'Return Data'!$B$7:$R$2292,16,0)</f>
        <v>7.4641000000000002</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2.1414117647058823</v>
      </c>
      <c r="E26" s="74"/>
      <c r="F26" s="75">
        <f>AVERAGE(F8:F24)</f>
        <v>2.1414117647058823</v>
      </c>
      <c r="G26" s="74"/>
      <c r="H26" s="75">
        <f>AVERAGE(H8:H24)</f>
        <v>1.9346705882352939</v>
      </c>
      <c r="I26" s="74"/>
      <c r="J26" s="75">
        <f>AVERAGE(J8:J24)</f>
        <v>2.529452941176471</v>
      </c>
      <c r="K26" s="74"/>
      <c r="L26" s="75">
        <f>AVERAGE(L8:L24)</f>
        <v>2.8275411764705884</v>
      </c>
      <c r="M26" s="74"/>
      <c r="N26" s="75">
        <f>AVERAGE(N8:N24)</f>
        <v>3.2869235294117649</v>
      </c>
      <c r="O26" s="74"/>
      <c r="P26" s="75">
        <f>AVERAGE(P8:P24)</f>
        <v>3.4249352941176472</v>
      </c>
      <c r="Q26" s="74"/>
      <c r="R26" s="75">
        <f>AVERAGE(R8:R24)</f>
        <v>3.5789647058823535</v>
      </c>
      <c r="S26" s="74"/>
      <c r="T26" s="75">
        <f>AVERAGE(T8:T24)</f>
        <v>3.5030437499999998</v>
      </c>
      <c r="U26" s="74"/>
      <c r="V26" s="75">
        <f>AVERAGE(V8:V24)</f>
        <v>4.8993642857142854</v>
      </c>
      <c r="W26" s="74"/>
      <c r="X26" s="75">
        <f>AVERAGE(X8:X24)</f>
        <v>5.9155461538461545</v>
      </c>
      <c r="Y26" s="74"/>
      <c r="Z26" s="75">
        <f>AVERAGE(Z8:Z24)</f>
        <v>6.5884647058823518</v>
      </c>
      <c r="AA26" s="76"/>
    </row>
    <row r="27" spans="1:27" x14ac:dyDescent="0.3">
      <c r="A27" s="73" t="s">
        <v>28</v>
      </c>
      <c r="B27" s="74"/>
      <c r="C27" s="74"/>
      <c r="D27" s="75">
        <f>MIN(D8:D24)</f>
        <v>1.2009000000000001</v>
      </c>
      <c r="E27" s="74"/>
      <c r="F27" s="75">
        <f>MIN(F8:F24)</f>
        <v>1.2009000000000001</v>
      </c>
      <c r="G27" s="74"/>
      <c r="H27" s="75">
        <f>MIN(H8:H24)</f>
        <v>0.45390000000000003</v>
      </c>
      <c r="I27" s="74"/>
      <c r="J27" s="75">
        <f>MIN(J8:J24)</f>
        <v>1.627</v>
      </c>
      <c r="K27" s="74"/>
      <c r="L27" s="75">
        <f>MIN(L8:L24)</f>
        <v>2.1890000000000001</v>
      </c>
      <c r="M27" s="74"/>
      <c r="N27" s="75">
        <f>MIN(N8:N24)</f>
        <v>2.6989000000000001</v>
      </c>
      <c r="O27" s="74"/>
      <c r="P27" s="75">
        <f>MIN(P8:P24)</f>
        <v>2.8126000000000002</v>
      </c>
      <c r="Q27" s="74"/>
      <c r="R27" s="75">
        <f>MIN(R8:R24)</f>
        <v>2.8268</v>
      </c>
      <c r="S27" s="74"/>
      <c r="T27" s="75">
        <f>MIN(T8:T24)</f>
        <v>2.7635999999999998</v>
      </c>
      <c r="U27" s="74"/>
      <c r="V27" s="75">
        <f>MIN(V8:V24)</f>
        <v>4.1558000000000002</v>
      </c>
      <c r="W27" s="74"/>
      <c r="X27" s="75">
        <f>MIN(X8:X24)</f>
        <v>4.3285</v>
      </c>
      <c r="Y27" s="74"/>
      <c r="Z27" s="75">
        <f>MIN(Z8:Z24)</f>
        <v>3.6429999999999998</v>
      </c>
      <c r="AA27" s="76"/>
    </row>
    <row r="28" spans="1:27" ht="15" thickBot="1" x14ac:dyDescent="0.35">
      <c r="A28" s="77" t="s">
        <v>29</v>
      </c>
      <c r="B28" s="78"/>
      <c r="C28" s="78"/>
      <c r="D28" s="79">
        <f>MAX(D8:D24)</f>
        <v>2.6657000000000002</v>
      </c>
      <c r="E28" s="78"/>
      <c r="F28" s="79">
        <f>MAX(F8:F24)</f>
        <v>2.6657000000000002</v>
      </c>
      <c r="G28" s="78"/>
      <c r="H28" s="79">
        <f>MAX(H8:H24)</f>
        <v>2.7168000000000001</v>
      </c>
      <c r="I28" s="78"/>
      <c r="J28" s="79">
        <f>MAX(J8:J24)</f>
        <v>3.0192000000000001</v>
      </c>
      <c r="K28" s="78"/>
      <c r="L28" s="79">
        <f>MAX(L8:L24)</f>
        <v>3.1530999999999998</v>
      </c>
      <c r="M28" s="78"/>
      <c r="N28" s="79">
        <f>MAX(N8:N24)</f>
        <v>3.5249000000000001</v>
      </c>
      <c r="O28" s="78"/>
      <c r="P28" s="79">
        <f>MAX(P8:P24)</f>
        <v>3.7730000000000001</v>
      </c>
      <c r="Q28" s="78"/>
      <c r="R28" s="79">
        <f>MAX(R8:R24)</f>
        <v>4.0441000000000003</v>
      </c>
      <c r="S28" s="78"/>
      <c r="T28" s="79">
        <f>MAX(T8:T24)</f>
        <v>3.9016999999999999</v>
      </c>
      <c r="U28" s="78"/>
      <c r="V28" s="79">
        <f>MAX(V8:V24)</f>
        <v>5.4135999999999997</v>
      </c>
      <c r="W28" s="78"/>
      <c r="X28" s="79">
        <f>MAX(X8:X24)</f>
        <v>6.4789000000000003</v>
      </c>
      <c r="Y28" s="78"/>
      <c r="Z28" s="79">
        <f>MAX(Z8:Z24)</f>
        <v>7.6052</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Data'!$B$7:$R$2292,3,0)</f>
        <v>44494</v>
      </c>
      <c r="C8" s="65">
        <f>VLOOKUP($A8,'Return Data'!$B$7:$R$2292,4,0)</f>
        <v>34.5092</v>
      </c>
      <c r="D8" s="65">
        <f>VLOOKUP($A8,'Return Data'!$B$7:$R$2292,10,0)</f>
        <v>10.021699999999999</v>
      </c>
      <c r="E8" s="66">
        <f t="shared" ref="E8:E16" si="0">RANK(D8,D$8:D$16,0)</f>
        <v>4</v>
      </c>
      <c r="F8" s="65">
        <f>VLOOKUP($A8,'Return Data'!$B$7:$R$2292,11,0)</f>
        <v>22.814699999999998</v>
      </c>
      <c r="G8" s="66">
        <f t="shared" ref="G8:G16" si="1">RANK(F8,F$8:F$16,0)</f>
        <v>4</v>
      </c>
      <c r="H8" s="65">
        <f>VLOOKUP($A8,'Return Data'!$B$7:$R$2292,12,0)</f>
        <v>24.667899999999999</v>
      </c>
      <c r="I8" s="66">
        <f t="shared" ref="I8:I16" si="2">RANK(H8,H$8:H$16,0)</f>
        <v>3</v>
      </c>
      <c r="J8" s="65">
        <f>VLOOKUP($A8,'Return Data'!$B$7:$R$2292,13,0)</f>
        <v>42.498699999999999</v>
      </c>
      <c r="K8" s="66">
        <f t="shared" ref="K8:K16" si="3">RANK(J8,J$8:J$16,0)</f>
        <v>3</v>
      </c>
      <c r="L8" s="65">
        <f>VLOOKUP($A8,'Return Data'!$B$7:$R$2292,17,0)</f>
        <v>23.657800000000002</v>
      </c>
      <c r="M8" s="66">
        <f t="shared" ref="M8:M14" si="4">RANK(L8,L$8:L$16,0)</f>
        <v>3</v>
      </c>
      <c r="N8" s="65">
        <f>VLOOKUP($A8,'Return Data'!$B$7:$R$2292,14,0)</f>
        <v>23.6052</v>
      </c>
      <c r="O8" s="66">
        <f t="shared" ref="O8:O14" si="5">RANK(N8,N$8:N$16,0)</f>
        <v>2</v>
      </c>
      <c r="P8" s="65">
        <f>VLOOKUP($A8,'Return Data'!$B$7:$R$2292,15,0)</f>
        <v>14.754</v>
      </c>
      <c r="Q8" s="66">
        <f t="shared" ref="Q8:Q14" si="6">RANK(P8,P$8:P$16,0)</f>
        <v>3</v>
      </c>
      <c r="R8" s="65">
        <f>VLOOKUP($A8,'Return Data'!$B$7:$R$2292,16,0)</f>
        <v>12.0145</v>
      </c>
      <c r="S8" s="67">
        <f t="shared" ref="S8:S16" si="7">RANK(R8,R$8:R$16,0)</f>
        <v>4</v>
      </c>
    </row>
    <row r="9" spans="1:20" x14ac:dyDescent="0.3">
      <c r="A9" s="63" t="s">
        <v>1245</v>
      </c>
      <c r="B9" s="64">
        <f>VLOOKUP($A9,'Return Data'!$B$7:$R$2292,3,0)</f>
        <v>44494</v>
      </c>
      <c r="C9" s="65">
        <f>VLOOKUP($A9,'Return Data'!$B$7:$R$2292,4,0)</f>
        <v>50.624000000000002</v>
      </c>
      <c r="D9" s="65">
        <f>VLOOKUP($A9,'Return Data'!$B$7:$R$2292,10,0)</f>
        <v>6.1879</v>
      </c>
      <c r="E9" s="66">
        <f t="shared" si="0"/>
        <v>6</v>
      </c>
      <c r="F9" s="65">
        <f>VLOOKUP($A9,'Return Data'!$B$7:$R$2292,11,0)</f>
        <v>15.985099999999999</v>
      </c>
      <c r="G9" s="66">
        <f t="shared" si="1"/>
        <v>6</v>
      </c>
      <c r="H9" s="65">
        <f>VLOOKUP($A9,'Return Data'!$B$7:$R$2292,12,0)</f>
        <v>18.596299999999999</v>
      </c>
      <c r="I9" s="66">
        <f t="shared" si="2"/>
        <v>6</v>
      </c>
      <c r="J9" s="65">
        <f>VLOOKUP($A9,'Return Data'!$B$7:$R$2292,13,0)</f>
        <v>32.236199999999997</v>
      </c>
      <c r="K9" s="66">
        <f t="shared" si="3"/>
        <v>6</v>
      </c>
      <c r="L9" s="65">
        <f>VLOOKUP($A9,'Return Data'!$B$7:$R$2292,17,0)</f>
        <v>22.5245</v>
      </c>
      <c r="M9" s="66">
        <f t="shared" si="4"/>
        <v>4</v>
      </c>
      <c r="N9" s="65">
        <f>VLOOKUP($A9,'Return Data'!$B$7:$R$2292,14,0)</f>
        <v>18.584199999999999</v>
      </c>
      <c r="O9" s="66">
        <f t="shared" si="5"/>
        <v>4</v>
      </c>
      <c r="P9" s="65">
        <f>VLOOKUP($A9,'Return Data'!$B$7:$R$2292,15,0)</f>
        <v>11.8903</v>
      </c>
      <c r="Q9" s="66">
        <f t="shared" si="6"/>
        <v>4</v>
      </c>
      <c r="R9" s="65">
        <f>VLOOKUP($A9,'Return Data'!$B$7:$R$2292,16,0)</f>
        <v>11.6538</v>
      </c>
      <c r="S9" s="67">
        <f t="shared" si="7"/>
        <v>5</v>
      </c>
    </row>
    <row r="10" spans="1:20" x14ac:dyDescent="0.3">
      <c r="A10" s="63" t="s">
        <v>1247</v>
      </c>
      <c r="B10" s="64">
        <f>VLOOKUP($A10,'Return Data'!$B$7:$R$2292,3,0)</f>
        <v>44494</v>
      </c>
      <c r="C10" s="65">
        <f>VLOOKUP($A10,'Return Data'!$B$7:$R$2292,4,0)</f>
        <v>453.5299</v>
      </c>
      <c r="D10" s="65">
        <f>VLOOKUP($A10,'Return Data'!$B$7:$R$2292,10,0)</f>
        <v>15.3688</v>
      </c>
      <c r="E10" s="66">
        <f t="shared" si="0"/>
        <v>1</v>
      </c>
      <c r="F10" s="65">
        <f>VLOOKUP($A10,'Return Data'!$B$7:$R$2292,11,0)</f>
        <v>28.5122</v>
      </c>
      <c r="G10" s="66">
        <f t="shared" si="1"/>
        <v>1</v>
      </c>
      <c r="H10" s="65">
        <f>VLOOKUP($A10,'Return Data'!$B$7:$R$2292,12,0)</f>
        <v>37.419400000000003</v>
      </c>
      <c r="I10" s="66">
        <f t="shared" si="2"/>
        <v>2</v>
      </c>
      <c r="J10" s="65">
        <f>VLOOKUP($A10,'Return Data'!$B$7:$R$2292,13,0)</f>
        <v>63.302700000000002</v>
      </c>
      <c r="K10" s="66">
        <f t="shared" si="3"/>
        <v>1</v>
      </c>
      <c r="L10" s="65">
        <f>VLOOKUP($A10,'Return Data'!$B$7:$R$2292,17,0)</f>
        <v>27.159800000000001</v>
      </c>
      <c r="M10" s="66">
        <f t="shared" si="4"/>
        <v>2</v>
      </c>
      <c r="N10" s="65">
        <f>VLOOKUP($A10,'Return Data'!$B$7:$R$2292,14,0)</f>
        <v>19.947199999999999</v>
      </c>
      <c r="O10" s="66">
        <f t="shared" si="5"/>
        <v>3</v>
      </c>
      <c r="P10" s="65">
        <f>VLOOKUP($A10,'Return Data'!$B$7:$R$2292,15,0)</f>
        <v>16.106100000000001</v>
      </c>
      <c r="Q10" s="66">
        <f t="shared" si="6"/>
        <v>2</v>
      </c>
      <c r="R10" s="65">
        <f>VLOOKUP($A10,'Return Data'!$B$7:$R$2292,16,0)</f>
        <v>16.597300000000001</v>
      </c>
      <c r="S10" s="67">
        <f t="shared" si="7"/>
        <v>2</v>
      </c>
    </row>
    <row r="11" spans="1:20" x14ac:dyDescent="0.3">
      <c r="A11" s="63" t="s">
        <v>2024</v>
      </c>
      <c r="B11" s="64">
        <f>VLOOKUP($A11,'Return Data'!$B$7:$R$2292,3,0)</f>
        <v>44494</v>
      </c>
      <c r="C11" s="65">
        <f>VLOOKUP($A11,'Return Data'!$B$7:$R$2292,4,0)</f>
        <v>29.1478</v>
      </c>
      <c r="D11" s="65">
        <f>VLOOKUP($A11,'Return Data'!$B$7:$R$2292,10,0)</f>
        <v>11.463900000000001</v>
      </c>
      <c r="E11" s="66">
        <f t="shared" si="0"/>
        <v>3</v>
      </c>
      <c r="F11" s="65">
        <f>VLOOKUP($A11,'Return Data'!$B$7:$R$2292,11,0)</f>
        <v>22.927399999999999</v>
      </c>
      <c r="G11" s="66">
        <f t="shared" si="1"/>
        <v>3</v>
      </c>
      <c r="H11" s="65">
        <f>VLOOKUP($A11,'Return Data'!$B$7:$R$2292,12,0)</f>
        <v>22.9756</v>
      </c>
      <c r="I11" s="66">
        <f t="shared" si="2"/>
        <v>5</v>
      </c>
      <c r="J11" s="65">
        <f>VLOOKUP($A11,'Return Data'!$B$7:$R$2292,13,0)</f>
        <v>38.394399999999997</v>
      </c>
      <c r="K11" s="66">
        <f t="shared" si="3"/>
        <v>5</v>
      </c>
      <c r="L11" s="65">
        <f>VLOOKUP($A11,'Return Data'!$B$7:$R$2292,17,0)</f>
        <v>21.1282</v>
      </c>
      <c r="M11" s="66">
        <f t="shared" si="4"/>
        <v>5</v>
      </c>
      <c r="N11" s="65">
        <f>VLOOKUP($A11,'Return Data'!$B$7:$R$2292,14,0)</f>
        <v>17.395499999999998</v>
      </c>
      <c r="O11" s="66">
        <f t="shared" si="5"/>
        <v>5</v>
      </c>
      <c r="P11" s="65">
        <f>VLOOKUP($A11,'Return Data'!$B$7:$R$2292,15,0)</f>
        <v>11.8711</v>
      </c>
      <c r="Q11" s="66">
        <f t="shared" si="6"/>
        <v>5</v>
      </c>
      <c r="R11" s="65">
        <f>VLOOKUP($A11,'Return Data'!$B$7:$R$2292,16,0)</f>
        <v>10.5832</v>
      </c>
      <c r="S11" s="67">
        <f t="shared" si="7"/>
        <v>7</v>
      </c>
    </row>
    <row r="12" spans="1:20" x14ac:dyDescent="0.3">
      <c r="A12" s="63" t="s">
        <v>1249</v>
      </c>
      <c r="B12" s="64">
        <f>VLOOKUP($A12,'Return Data'!$B$7:$R$2292,3,0)</f>
        <v>44494</v>
      </c>
      <c r="C12" s="65">
        <f>VLOOKUP($A12,'Return Data'!$B$7:$R$2292,4,0)</f>
        <v>76.819800000000001</v>
      </c>
      <c r="D12" s="65">
        <f>VLOOKUP($A12,'Return Data'!$B$7:$R$2292,10,0)</f>
        <v>5.8221999999999996</v>
      </c>
      <c r="E12" s="66">
        <f t="shared" si="0"/>
        <v>7</v>
      </c>
      <c r="F12" s="65">
        <f>VLOOKUP($A12,'Return Data'!$B$7:$R$2292,11,0)</f>
        <v>26.207799999999999</v>
      </c>
      <c r="G12" s="66">
        <f t="shared" si="1"/>
        <v>2</v>
      </c>
      <c r="H12" s="65">
        <f>VLOOKUP($A12,'Return Data'!$B$7:$R$2292,12,0)</f>
        <v>52.938499999999998</v>
      </c>
      <c r="I12" s="66">
        <f t="shared" si="2"/>
        <v>1</v>
      </c>
      <c r="J12" s="65">
        <f>VLOOKUP($A12,'Return Data'!$B$7:$R$2292,13,0)</f>
        <v>62.531700000000001</v>
      </c>
      <c r="K12" s="66">
        <f t="shared" si="3"/>
        <v>2</v>
      </c>
      <c r="L12" s="65">
        <f>VLOOKUP($A12,'Return Data'!$B$7:$R$2292,17,0)</f>
        <v>38.508699999999997</v>
      </c>
      <c r="M12" s="66">
        <f t="shared" si="4"/>
        <v>1</v>
      </c>
      <c r="N12" s="65">
        <f>VLOOKUP($A12,'Return Data'!$B$7:$R$2292,14,0)</f>
        <v>29.3188</v>
      </c>
      <c r="O12" s="66">
        <f t="shared" si="5"/>
        <v>1</v>
      </c>
      <c r="P12" s="65">
        <f>VLOOKUP($A12,'Return Data'!$B$7:$R$2292,15,0)</f>
        <v>18.308</v>
      </c>
      <c r="Q12" s="66">
        <f t="shared" si="6"/>
        <v>1</v>
      </c>
      <c r="R12" s="65">
        <f>VLOOKUP($A12,'Return Data'!$B$7:$R$2292,16,0)</f>
        <v>13.8978</v>
      </c>
      <c r="S12" s="67">
        <f t="shared" si="7"/>
        <v>3</v>
      </c>
    </row>
    <row r="13" spans="1:20" x14ac:dyDescent="0.3">
      <c r="A13" s="63" t="s">
        <v>761</v>
      </c>
      <c r="B13" s="64">
        <f>VLOOKUP($A13,'Return Data'!$B$7:$R$2292,3,0)</f>
        <v>44494</v>
      </c>
      <c r="C13" s="65">
        <f>VLOOKUP($A13,'Return Data'!$B$7:$R$2292,4,0)</f>
        <v>23.720500000000001</v>
      </c>
      <c r="D13" s="65">
        <f>VLOOKUP($A13,'Return Data'!$B$7:$R$2292,10,0)</f>
        <v>12.964600000000001</v>
      </c>
      <c r="E13" s="66">
        <f t="shared" si="0"/>
        <v>2</v>
      </c>
      <c r="F13" s="65">
        <f>VLOOKUP($A13,'Return Data'!$B$7:$R$2292,11,0)</f>
        <v>13.575799999999999</v>
      </c>
      <c r="G13" s="66">
        <f t="shared" si="1"/>
        <v>7</v>
      </c>
      <c r="H13" s="65">
        <f>VLOOKUP($A13,'Return Data'!$B$7:$R$2292,12,0)</f>
        <v>10.0893</v>
      </c>
      <c r="I13" s="66">
        <f t="shared" si="2"/>
        <v>9</v>
      </c>
      <c r="J13" s="65">
        <f>VLOOKUP($A13,'Return Data'!$B$7:$R$2292,13,0)</f>
        <v>13.2583</v>
      </c>
      <c r="K13" s="66">
        <f t="shared" si="3"/>
        <v>9</v>
      </c>
      <c r="L13" s="65">
        <f>VLOOKUP($A13,'Return Data'!$B$7:$R$2292,17,0)</f>
        <v>11.929</v>
      </c>
      <c r="M13" s="66">
        <f t="shared" si="4"/>
        <v>8</v>
      </c>
      <c r="N13" s="65">
        <f>VLOOKUP($A13,'Return Data'!$B$7:$R$2292,14,0)</f>
        <v>10.7425</v>
      </c>
      <c r="O13" s="66">
        <f t="shared" si="5"/>
        <v>8</v>
      </c>
      <c r="P13" s="65">
        <f>VLOOKUP($A13,'Return Data'!$B$7:$R$2292,15,0)</f>
        <v>8.8005999999999993</v>
      </c>
      <c r="Q13" s="66">
        <f t="shared" si="6"/>
        <v>8</v>
      </c>
      <c r="R13" s="65">
        <f>VLOOKUP($A13,'Return Data'!$B$7:$R$2292,16,0)</f>
        <v>9.7371999999999996</v>
      </c>
      <c r="S13" s="67">
        <f t="shared" si="7"/>
        <v>8</v>
      </c>
    </row>
    <row r="14" spans="1:20" x14ac:dyDescent="0.3">
      <c r="A14" s="63" t="s">
        <v>1250</v>
      </c>
      <c r="B14" s="64">
        <f>VLOOKUP($A14,'Return Data'!$B$7:$R$2292,3,0)</f>
        <v>44494</v>
      </c>
      <c r="C14" s="65">
        <f>VLOOKUP($A14,'Return Data'!$B$7:$R$2292,4,0)</f>
        <v>39.948300000000003</v>
      </c>
      <c r="D14" s="65">
        <f>VLOOKUP($A14,'Return Data'!$B$7:$R$2292,10,0)</f>
        <v>4.0114000000000001</v>
      </c>
      <c r="E14" s="66">
        <f t="shared" si="0"/>
        <v>9</v>
      </c>
      <c r="F14" s="65">
        <f>VLOOKUP($A14,'Return Data'!$B$7:$R$2292,11,0)</f>
        <v>12.611599999999999</v>
      </c>
      <c r="G14" s="66">
        <f t="shared" si="1"/>
        <v>8</v>
      </c>
      <c r="H14" s="65">
        <f>VLOOKUP($A14,'Return Data'!$B$7:$R$2292,12,0)</f>
        <v>13.6044</v>
      </c>
      <c r="I14" s="66">
        <f t="shared" si="2"/>
        <v>7</v>
      </c>
      <c r="J14" s="65">
        <f>VLOOKUP($A14,'Return Data'!$B$7:$R$2292,13,0)</f>
        <v>22.543800000000001</v>
      </c>
      <c r="K14" s="66">
        <f t="shared" si="3"/>
        <v>7</v>
      </c>
      <c r="L14" s="65">
        <f>VLOOKUP($A14,'Return Data'!$B$7:$R$2292,17,0)</f>
        <v>15.197699999999999</v>
      </c>
      <c r="M14" s="66">
        <f t="shared" si="4"/>
        <v>6</v>
      </c>
      <c r="N14" s="65">
        <f>VLOOKUP($A14,'Return Data'!$B$7:$R$2292,14,0)</f>
        <v>14.4733</v>
      </c>
      <c r="O14" s="66">
        <f t="shared" si="5"/>
        <v>6</v>
      </c>
      <c r="P14" s="65">
        <f>VLOOKUP($A14,'Return Data'!$B$7:$R$2292,15,0)</f>
        <v>10.6455</v>
      </c>
      <c r="Q14" s="66">
        <f t="shared" si="6"/>
        <v>6</v>
      </c>
      <c r="R14" s="65">
        <f>VLOOKUP($A14,'Return Data'!$B$7:$R$2292,16,0)</f>
        <v>11.5943</v>
      </c>
      <c r="S14" s="67">
        <f t="shared" si="7"/>
        <v>6</v>
      </c>
    </row>
    <row r="15" spans="1:20" x14ac:dyDescent="0.3">
      <c r="A15" s="63" t="s">
        <v>1252</v>
      </c>
      <c r="B15" s="64">
        <f>VLOOKUP($A15,'Return Data'!$B$7:$R$2292,3,0)</f>
        <v>44494</v>
      </c>
      <c r="C15" s="65">
        <f>VLOOKUP($A15,'Return Data'!$B$7:$R$2292,4,0)</f>
        <v>15.9383</v>
      </c>
      <c r="D15" s="65">
        <f>VLOOKUP($A15,'Return Data'!$B$7:$R$2292,10,0)</f>
        <v>7.2751999999999999</v>
      </c>
      <c r="E15" s="66">
        <f t="shared" si="0"/>
        <v>5</v>
      </c>
      <c r="F15" s="65">
        <f>VLOOKUP($A15,'Return Data'!$B$7:$R$2292,11,0)</f>
        <v>18.271699999999999</v>
      </c>
      <c r="G15" s="66">
        <f t="shared" si="1"/>
        <v>5</v>
      </c>
      <c r="H15" s="65">
        <f>VLOOKUP($A15,'Return Data'!$B$7:$R$2292,12,0)</f>
        <v>23.189800000000002</v>
      </c>
      <c r="I15" s="66">
        <f t="shared" si="2"/>
        <v>4</v>
      </c>
      <c r="J15" s="65">
        <f>VLOOKUP($A15,'Return Data'!$B$7:$R$2292,13,0)</f>
        <v>39.901699999999998</v>
      </c>
      <c r="K15" s="66">
        <f t="shared" si="3"/>
        <v>4</v>
      </c>
      <c r="L15" s="65"/>
      <c r="M15" s="66"/>
      <c r="N15" s="65"/>
      <c r="O15" s="66"/>
      <c r="P15" s="65"/>
      <c r="Q15" s="66"/>
      <c r="R15" s="65">
        <f>VLOOKUP($A15,'Return Data'!$B$7:$R$2292,16,0)</f>
        <v>32.786000000000001</v>
      </c>
      <c r="S15" s="67">
        <f t="shared" si="7"/>
        <v>1</v>
      </c>
    </row>
    <row r="16" spans="1:20" x14ac:dyDescent="0.3">
      <c r="A16" s="63" t="s">
        <v>1254</v>
      </c>
      <c r="B16" s="64">
        <f>VLOOKUP($A16,'Return Data'!$B$7:$R$2292,3,0)</f>
        <v>44494</v>
      </c>
      <c r="C16" s="65">
        <f>VLOOKUP($A16,'Return Data'!$B$7:$R$2292,4,0)</f>
        <v>47.441099999999999</v>
      </c>
      <c r="D16" s="65">
        <f>VLOOKUP($A16,'Return Data'!$B$7:$R$2292,10,0)</f>
        <v>5.2347999999999999</v>
      </c>
      <c r="E16" s="66">
        <f t="shared" si="0"/>
        <v>8</v>
      </c>
      <c r="F16" s="65">
        <f>VLOOKUP($A16,'Return Data'!$B$7:$R$2292,11,0)</f>
        <v>11.7552</v>
      </c>
      <c r="G16" s="66">
        <f t="shared" si="1"/>
        <v>9</v>
      </c>
      <c r="H16" s="65">
        <f>VLOOKUP($A16,'Return Data'!$B$7:$R$2292,12,0)</f>
        <v>12.619300000000001</v>
      </c>
      <c r="I16" s="66">
        <f t="shared" si="2"/>
        <v>8</v>
      </c>
      <c r="J16" s="65">
        <f>VLOOKUP($A16,'Return Data'!$B$7:$R$2292,13,0)</f>
        <v>21.264800000000001</v>
      </c>
      <c r="K16" s="66">
        <f t="shared" si="3"/>
        <v>8</v>
      </c>
      <c r="L16" s="65">
        <f>VLOOKUP($A16,'Return Data'!$B$7:$R$2292,17,0)</f>
        <v>14.849399999999999</v>
      </c>
      <c r="M16" s="66">
        <f>RANK(L16,L$8:L$16,0)</f>
        <v>7</v>
      </c>
      <c r="N16" s="65">
        <f>VLOOKUP($A16,'Return Data'!$B$7:$R$2292,14,0)</f>
        <v>11.6983</v>
      </c>
      <c r="O16" s="66">
        <f>RANK(N16,N$8:N$16,0)</f>
        <v>7</v>
      </c>
      <c r="P16" s="65">
        <f>VLOOKUP($A16,'Return Data'!$B$7:$R$2292,15,0)</f>
        <v>9.1285000000000007</v>
      </c>
      <c r="Q16" s="66">
        <f>RANK(P16,P$8:P$16,0)</f>
        <v>7</v>
      </c>
      <c r="R16" s="65">
        <f>VLOOKUP($A16,'Return Data'!$B$7:$R$2292,16,0)</f>
        <v>8.2287999999999997</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8.705611111111109</v>
      </c>
      <c r="E18" s="74"/>
      <c r="F18" s="75">
        <f>AVERAGE(F8:F16)</f>
        <v>19.18461111111111</v>
      </c>
      <c r="G18" s="74"/>
      <c r="H18" s="75">
        <f>AVERAGE(H8:H16)</f>
        <v>24.011166666666668</v>
      </c>
      <c r="I18" s="74"/>
      <c r="J18" s="75">
        <f>AVERAGE(J8:J16)</f>
        <v>37.325811111111108</v>
      </c>
      <c r="K18" s="74"/>
      <c r="L18" s="75">
        <f>AVERAGE(L8:L16)</f>
        <v>21.869387500000002</v>
      </c>
      <c r="M18" s="74"/>
      <c r="N18" s="75">
        <f>AVERAGE(N8:N16)</f>
        <v>18.220624999999998</v>
      </c>
      <c r="O18" s="74"/>
      <c r="P18" s="75">
        <f>AVERAGE(P8:P16)</f>
        <v>12.688012499999999</v>
      </c>
      <c r="Q18" s="74"/>
      <c r="R18" s="75">
        <f>AVERAGE(R8:R16)</f>
        <v>14.121433333333336</v>
      </c>
      <c r="S18" s="76"/>
    </row>
    <row r="19" spans="1:19" x14ac:dyDescent="0.3">
      <c r="A19" s="73" t="s">
        <v>28</v>
      </c>
      <c r="B19" s="74"/>
      <c r="C19" s="74"/>
      <c r="D19" s="75">
        <f>MIN(D8:D16)</f>
        <v>4.0114000000000001</v>
      </c>
      <c r="E19" s="74"/>
      <c r="F19" s="75">
        <f>MIN(F8:F16)</f>
        <v>11.7552</v>
      </c>
      <c r="G19" s="74"/>
      <c r="H19" s="75">
        <f>MIN(H8:H16)</f>
        <v>10.0893</v>
      </c>
      <c r="I19" s="74"/>
      <c r="J19" s="75">
        <f>MIN(J8:J16)</f>
        <v>13.2583</v>
      </c>
      <c r="K19" s="74"/>
      <c r="L19" s="75">
        <f>MIN(L8:L16)</f>
        <v>11.929</v>
      </c>
      <c r="M19" s="74"/>
      <c r="N19" s="75">
        <f>MIN(N8:N16)</f>
        <v>10.7425</v>
      </c>
      <c r="O19" s="74"/>
      <c r="P19" s="75">
        <f>MIN(P8:P16)</f>
        <v>8.8005999999999993</v>
      </c>
      <c r="Q19" s="74"/>
      <c r="R19" s="75">
        <f>MIN(R8:R16)</f>
        <v>8.2287999999999997</v>
      </c>
      <c r="S19" s="76"/>
    </row>
    <row r="20" spans="1:19" ht="15" thickBot="1" x14ac:dyDescent="0.35">
      <c r="A20" s="77" t="s">
        <v>29</v>
      </c>
      <c r="B20" s="78"/>
      <c r="C20" s="78"/>
      <c r="D20" s="79">
        <f>MAX(D8:D16)</f>
        <v>15.3688</v>
      </c>
      <c r="E20" s="78"/>
      <c r="F20" s="79">
        <f>MAX(F8:F16)</f>
        <v>28.5122</v>
      </c>
      <c r="G20" s="78"/>
      <c r="H20" s="79">
        <f>MAX(H8:H16)</f>
        <v>52.938499999999998</v>
      </c>
      <c r="I20" s="78"/>
      <c r="J20" s="79">
        <f>MAX(J8:J16)</f>
        <v>63.302700000000002</v>
      </c>
      <c r="K20" s="78"/>
      <c r="L20" s="79">
        <f>MAX(L8:L16)</f>
        <v>38.508699999999997</v>
      </c>
      <c r="M20" s="78"/>
      <c r="N20" s="79">
        <f>MAX(N8:N16)</f>
        <v>29.3188</v>
      </c>
      <c r="O20" s="78"/>
      <c r="P20" s="79">
        <f>MAX(P8:P16)</f>
        <v>18.308</v>
      </c>
      <c r="Q20" s="78"/>
      <c r="R20" s="79">
        <f>MAX(R8:R16)</f>
        <v>32.786000000000001</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Data'!$B$7:$R$2292,3,0)</f>
        <v>44494</v>
      </c>
      <c r="C8" s="65">
        <f>VLOOKUP($A8,'Return Data'!$B$7:$R$2292,4,0)</f>
        <v>278.6807</v>
      </c>
      <c r="D8" s="65">
        <f>VLOOKUP($A8,'Return Data'!$B$7:$R$2292,5,0)</f>
        <v>0.76839999999999997</v>
      </c>
      <c r="E8" s="66">
        <f>RANK(D8,D$8:D$14,0)</f>
        <v>4</v>
      </c>
      <c r="F8" s="65">
        <f>VLOOKUP($A8,'Return Data'!$B$7:$R$2292,6,0)</f>
        <v>0.76839999999999997</v>
      </c>
      <c r="G8" s="66">
        <f>RANK(F8,F$8:F$14,0)</f>
        <v>4</v>
      </c>
      <c r="H8" s="65">
        <f>VLOOKUP($A8,'Return Data'!$B$7:$R$2292,7,0)</f>
        <v>2.5815000000000001</v>
      </c>
      <c r="I8" s="66">
        <f>RANK(H8,H$8:H$14,0)</f>
        <v>5</v>
      </c>
      <c r="J8" s="65">
        <f>VLOOKUP($A8,'Return Data'!$B$7:$R$2292,8,0)</f>
        <v>3.6358999999999999</v>
      </c>
      <c r="K8" s="66">
        <f>RANK(J8,J$8:J$14,0)</f>
        <v>4</v>
      </c>
      <c r="L8" s="65">
        <f>VLOOKUP($A8,'Return Data'!$B$7:$R$2292,9,0)</f>
        <v>2.6537999999999999</v>
      </c>
      <c r="M8" s="66">
        <f>RANK(L8,L$8:L$14,0)</f>
        <v>6</v>
      </c>
      <c r="N8" s="65">
        <f>VLOOKUP($A8,'Return Data'!$B$7:$R$2292,10,0)</f>
        <v>4.0537000000000001</v>
      </c>
      <c r="O8" s="66">
        <f>RANK(N8,N$8:N$14,0)</f>
        <v>7</v>
      </c>
      <c r="P8" s="65">
        <f>VLOOKUP($A8,'Return Data'!$B$7:$R$2292,11,0)</f>
        <v>4.9680999999999997</v>
      </c>
      <c r="Q8" s="66">
        <f>RANK(P8,P$8:P$14,0)</f>
        <v>7</v>
      </c>
      <c r="R8" s="65">
        <f>VLOOKUP($A8,'Return Data'!$B$7:$R$2292,12,0)</f>
        <v>4.7213000000000003</v>
      </c>
      <c r="S8" s="66">
        <f>RANK(R8,R$8:R$14,0)</f>
        <v>7</v>
      </c>
      <c r="T8" s="65">
        <f>VLOOKUP($A8,'Return Data'!$B$7:$R$2292,13,0)</f>
        <v>4.4687999999999999</v>
      </c>
      <c r="U8" s="66">
        <f>RANK(T8,T$8:T$14,0)</f>
        <v>7</v>
      </c>
      <c r="V8" s="65">
        <f>VLOOKUP($A8,'Return Data'!$B$7:$R$2292,17,0)</f>
        <v>6.6695000000000002</v>
      </c>
      <c r="W8" s="66">
        <f>RANK(V8,V$8:V$14,0)</f>
        <v>4</v>
      </c>
      <c r="X8" s="65">
        <f>VLOOKUP($A8,'Return Data'!$B$7:$R$2292,14,0)</f>
        <v>7.6196999999999999</v>
      </c>
      <c r="Y8" s="66">
        <f>RANK(X8,X$8:X$14,0)</f>
        <v>4</v>
      </c>
      <c r="Z8" s="65">
        <f>VLOOKUP($A8,'Return Data'!$B$7:$R$2292,16,0)</f>
        <v>8.4269999999999996</v>
      </c>
      <c r="AA8" s="67">
        <f>RANK(Z8,Z$8:Z$14,0)</f>
        <v>3</v>
      </c>
    </row>
    <row r="9" spans="1:27" x14ac:dyDescent="0.3">
      <c r="A9" s="63" t="s">
        <v>806</v>
      </c>
      <c r="B9" s="64">
        <f>VLOOKUP($A9,'Return Data'!$B$7:$R$2292,3,0)</f>
        <v>44494</v>
      </c>
      <c r="C9" s="65">
        <f>VLOOKUP($A9,'Return Data'!$B$7:$R$2292,4,0)</f>
        <v>34.210299999999997</v>
      </c>
      <c r="D9" s="65">
        <f>VLOOKUP($A9,'Return Data'!$B$7:$R$2292,5,0)</f>
        <v>-3.56E-2</v>
      </c>
      <c r="E9" s="66">
        <f t="shared" ref="E9:E14" si="0">RANK(D9,D$8:D$14,0)</f>
        <v>5</v>
      </c>
      <c r="F9" s="65">
        <f>VLOOKUP($A9,'Return Data'!$B$7:$R$2292,6,0)</f>
        <v>-3.56E-2</v>
      </c>
      <c r="G9" s="66">
        <f t="shared" ref="G9:G14" si="1">RANK(F9,F$8:F$14,0)</f>
        <v>5</v>
      </c>
      <c r="H9" s="65">
        <f>VLOOKUP($A9,'Return Data'!$B$7:$R$2292,7,0)</f>
        <v>2.028</v>
      </c>
      <c r="I9" s="66">
        <f t="shared" ref="I9:I14" si="2">RANK(H9,H$8:H$14,0)</f>
        <v>6</v>
      </c>
      <c r="J9" s="65">
        <f>VLOOKUP($A9,'Return Data'!$B$7:$R$2292,8,0)</f>
        <v>1.7768999999999999</v>
      </c>
      <c r="K9" s="66">
        <f t="shared" ref="K9:K14" si="3">RANK(J9,J$8:J$14,0)</f>
        <v>5</v>
      </c>
      <c r="L9" s="65">
        <f>VLOOKUP($A9,'Return Data'!$B$7:$R$2292,9,0)</f>
        <v>4.9805000000000001</v>
      </c>
      <c r="M9" s="66">
        <f t="shared" ref="M9:M14" si="4">RANK(L9,L$8:L$14,0)</f>
        <v>1</v>
      </c>
      <c r="N9" s="65">
        <f>VLOOKUP($A9,'Return Data'!$B$7:$R$2292,10,0)</f>
        <v>5.3810000000000002</v>
      </c>
      <c r="O9" s="66">
        <f t="shared" ref="O9:O14" si="5">RANK(N9,N$8:N$14,0)</f>
        <v>3</v>
      </c>
      <c r="P9" s="65">
        <f>VLOOKUP($A9,'Return Data'!$B$7:$R$2292,11,0)</f>
        <v>5.2298</v>
      </c>
      <c r="Q9" s="66">
        <f t="shared" ref="Q9:Q14" si="6">RANK(P9,P$8:P$14,0)</f>
        <v>5</v>
      </c>
      <c r="R9" s="65">
        <f>VLOOKUP($A9,'Return Data'!$B$7:$R$2292,12,0)</f>
        <v>4.7605000000000004</v>
      </c>
      <c r="S9" s="66">
        <f t="shared" ref="S9:S14" si="7">RANK(R9,R$8:R$14,0)</f>
        <v>6</v>
      </c>
      <c r="T9" s="65">
        <f>VLOOKUP($A9,'Return Data'!$B$7:$R$2292,13,0)</f>
        <v>4.7784000000000004</v>
      </c>
      <c r="U9" s="66">
        <f t="shared" ref="U9:U14" si="8">RANK(T9,T$8:T$14,0)</f>
        <v>5</v>
      </c>
      <c r="V9" s="65">
        <f>VLOOKUP($A9,'Return Data'!$B$7:$R$2292,17,0)</f>
        <v>5.9189999999999996</v>
      </c>
      <c r="W9" s="66">
        <f t="shared" ref="W9:W13" si="9">RANK(V9,V$8:V$14,0)</f>
        <v>6</v>
      </c>
      <c r="X9" s="65">
        <f>VLOOKUP($A9,'Return Data'!$B$7:$R$2292,14,0)</f>
        <v>6.6516000000000002</v>
      </c>
      <c r="Y9" s="66">
        <f t="shared" ref="Y9:Y13" si="10">RANK(X9,X$8:X$14,0)</f>
        <v>5</v>
      </c>
      <c r="Z9" s="65">
        <f>VLOOKUP($A9,'Return Data'!$B$7:$R$2292,16,0)</f>
        <v>7.0354999999999999</v>
      </c>
      <c r="AA9" s="67">
        <f t="shared" ref="AA9:AA14" si="11">RANK(Z9,Z$8:Z$14,0)</f>
        <v>7</v>
      </c>
    </row>
    <row r="10" spans="1:27" x14ac:dyDescent="0.3">
      <c r="A10" s="63" t="s">
        <v>808</v>
      </c>
      <c r="B10" s="64">
        <f>VLOOKUP($A10,'Return Data'!$B$7:$R$2292,3,0)</f>
        <v>44494</v>
      </c>
      <c r="C10" s="65">
        <f>VLOOKUP($A10,'Return Data'!$B$7:$R$2292,4,0)</f>
        <v>39.574199999999998</v>
      </c>
      <c r="D10" s="65">
        <f>VLOOKUP($A10,'Return Data'!$B$7:$R$2292,5,0)</f>
        <v>2.8599000000000001</v>
      </c>
      <c r="E10" s="66">
        <f t="shared" si="0"/>
        <v>2</v>
      </c>
      <c r="F10" s="65">
        <f>VLOOKUP($A10,'Return Data'!$B$7:$R$2292,6,0)</f>
        <v>2.8599000000000001</v>
      </c>
      <c r="G10" s="66">
        <f t="shared" si="1"/>
        <v>2</v>
      </c>
      <c r="H10" s="65">
        <f>VLOOKUP($A10,'Return Data'!$B$7:$R$2292,7,0)</f>
        <v>2.5838000000000001</v>
      </c>
      <c r="I10" s="66">
        <f t="shared" si="2"/>
        <v>4</v>
      </c>
      <c r="J10" s="65">
        <f>VLOOKUP($A10,'Return Data'!$B$7:$R$2292,8,0)</f>
        <v>3.7406999999999999</v>
      </c>
      <c r="K10" s="66">
        <f t="shared" si="3"/>
        <v>3</v>
      </c>
      <c r="L10" s="65">
        <f>VLOOKUP($A10,'Return Data'!$B$7:$R$2292,9,0)</f>
        <v>4.3658999999999999</v>
      </c>
      <c r="M10" s="66">
        <f t="shared" si="4"/>
        <v>3</v>
      </c>
      <c r="N10" s="65">
        <f>VLOOKUP($A10,'Return Data'!$B$7:$R$2292,10,0)</f>
        <v>5.1821999999999999</v>
      </c>
      <c r="O10" s="66">
        <f t="shared" si="5"/>
        <v>4</v>
      </c>
      <c r="P10" s="65">
        <f>VLOOKUP($A10,'Return Data'!$B$7:$R$2292,11,0)</f>
        <v>5.9561999999999999</v>
      </c>
      <c r="Q10" s="66">
        <f t="shared" si="6"/>
        <v>3</v>
      </c>
      <c r="R10" s="65">
        <f>VLOOKUP($A10,'Return Data'!$B$7:$R$2292,12,0)</f>
        <v>5.1753999999999998</v>
      </c>
      <c r="S10" s="66">
        <f t="shared" si="7"/>
        <v>4</v>
      </c>
      <c r="T10" s="65">
        <f>VLOOKUP($A10,'Return Data'!$B$7:$R$2292,13,0)</f>
        <v>5.5868000000000002</v>
      </c>
      <c r="U10" s="66">
        <f t="shared" si="8"/>
        <v>3</v>
      </c>
      <c r="V10" s="65">
        <f>VLOOKUP($A10,'Return Data'!$B$7:$R$2292,17,0)</f>
        <v>7.3521999999999998</v>
      </c>
      <c r="W10" s="66">
        <f t="shared" si="9"/>
        <v>3</v>
      </c>
      <c r="X10" s="65">
        <f>VLOOKUP($A10,'Return Data'!$B$7:$R$2292,14,0)</f>
        <v>7.9428999999999998</v>
      </c>
      <c r="Y10" s="66">
        <f t="shared" si="10"/>
        <v>3</v>
      </c>
      <c r="Z10" s="65">
        <f>VLOOKUP($A10,'Return Data'!$B$7:$R$2292,16,0)</f>
        <v>8.2744</v>
      </c>
      <c r="AA10" s="67">
        <f t="shared" si="11"/>
        <v>4</v>
      </c>
    </row>
    <row r="11" spans="1:27" x14ac:dyDescent="0.3">
      <c r="A11" s="63" t="s">
        <v>810</v>
      </c>
      <c r="B11" s="64">
        <f>VLOOKUP($A11,'Return Data'!$B$7:$R$2292,3,0)</f>
        <v>44494</v>
      </c>
      <c r="C11" s="65">
        <f>VLOOKUP($A11,'Return Data'!$B$7:$R$2292,4,0)</f>
        <v>358.53980000000001</v>
      </c>
      <c r="D11" s="65">
        <f>VLOOKUP($A11,'Return Data'!$B$7:$R$2292,5,0)</f>
        <v>-2.4156</v>
      </c>
      <c r="E11" s="66">
        <f t="shared" si="0"/>
        <v>7</v>
      </c>
      <c r="F11" s="65">
        <f>VLOOKUP($A11,'Return Data'!$B$7:$R$2292,6,0)</f>
        <v>-2.4156</v>
      </c>
      <c r="G11" s="66">
        <f t="shared" si="1"/>
        <v>7</v>
      </c>
      <c r="H11" s="65">
        <f>VLOOKUP($A11,'Return Data'!$B$7:$R$2292,7,0)</f>
        <v>3.1198999999999999</v>
      </c>
      <c r="I11" s="66">
        <f t="shared" si="2"/>
        <v>2</v>
      </c>
      <c r="J11" s="65">
        <f>VLOOKUP($A11,'Return Data'!$B$7:$R$2292,8,0)</f>
        <v>1.7710999999999999</v>
      </c>
      <c r="K11" s="66">
        <f t="shared" si="3"/>
        <v>6</v>
      </c>
      <c r="L11" s="65">
        <f>VLOOKUP($A11,'Return Data'!$B$7:$R$2292,9,0)</f>
        <v>4.5060000000000002</v>
      </c>
      <c r="M11" s="66">
        <f t="shared" si="4"/>
        <v>2</v>
      </c>
      <c r="N11" s="65">
        <f>VLOOKUP($A11,'Return Data'!$B$7:$R$2292,10,0)</f>
        <v>7.3781999999999996</v>
      </c>
      <c r="O11" s="66">
        <f t="shared" si="5"/>
        <v>1</v>
      </c>
      <c r="P11" s="65">
        <f>VLOOKUP($A11,'Return Data'!$B$7:$R$2292,11,0)</f>
        <v>7.8080999999999996</v>
      </c>
      <c r="Q11" s="66">
        <f t="shared" si="6"/>
        <v>1</v>
      </c>
      <c r="R11" s="65">
        <f>VLOOKUP($A11,'Return Data'!$B$7:$R$2292,12,0)</f>
        <v>5.7830000000000004</v>
      </c>
      <c r="S11" s="66">
        <f t="shared" si="7"/>
        <v>2</v>
      </c>
      <c r="T11" s="65">
        <f>VLOOKUP($A11,'Return Data'!$B$7:$R$2292,13,0)</f>
        <v>6.4615999999999998</v>
      </c>
      <c r="U11" s="66">
        <f t="shared" si="8"/>
        <v>1</v>
      </c>
      <c r="V11" s="65">
        <f>VLOOKUP($A11,'Return Data'!$B$7:$R$2292,17,0)</f>
        <v>8.1951000000000001</v>
      </c>
      <c r="W11" s="66">
        <f t="shared" si="9"/>
        <v>2</v>
      </c>
      <c r="X11" s="65">
        <f>VLOOKUP($A11,'Return Data'!$B$7:$R$2292,14,0)</f>
        <v>8.6036000000000001</v>
      </c>
      <c r="Y11" s="66">
        <f t="shared" si="10"/>
        <v>2</v>
      </c>
      <c r="Z11" s="65">
        <f>VLOOKUP($A11,'Return Data'!$B$7:$R$2292,16,0)</f>
        <v>8.7871000000000006</v>
      </c>
      <c r="AA11" s="67">
        <f t="shared" si="11"/>
        <v>1</v>
      </c>
    </row>
    <row r="12" spans="1:27" x14ac:dyDescent="0.3">
      <c r="A12" s="63" t="s">
        <v>811</v>
      </c>
      <c r="B12" s="64">
        <f>VLOOKUP($A12,'Return Data'!$B$7:$R$2292,3,0)</f>
        <v>44494</v>
      </c>
      <c r="C12" s="65">
        <f>VLOOKUP($A12,'Return Data'!$B$7:$R$2292,4,0)</f>
        <v>1209.8623</v>
      </c>
      <c r="D12" s="65">
        <f>VLOOKUP($A12,'Return Data'!$B$7:$R$2292,5,0)</f>
        <v>1.6394</v>
      </c>
      <c r="E12" s="66">
        <f t="shared" si="0"/>
        <v>3</v>
      </c>
      <c r="F12" s="65">
        <f>VLOOKUP($A12,'Return Data'!$B$7:$R$2292,6,0)</f>
        <v>1.6394</v>
      </c>
      <c r="G12" s="66">
        <f t="shared" si="1"/>
        <v>3</v>
      </c>
      <c r="H12" s="65">
        <f>VLOOKUP($A12,'Return Data'!$B$7:$R$2292,7,0)</f>
        <v>2.7092999999999998</v>
      </c>
      <c r="I12" s="66">
        <f t="shared" si="2"/>
        <v>3</v>
      </c>
      <c r="J12" s="65">
        <f>VLOOKUP($A12,'Return Data'!$B$7:$R$2292,8,0)</f>
        <v>4.7294999999999998</v>
      </c>
      <c r="K12" s="66">
        <f t="shared" si="3"/>
        <v>1</v>
      </c>
      <c r="L12" s="65">
        <f>VLOOKUP($A12,'Return Data'!$B$7:$R$2292,9,0)</f>
        <v>3.6602999999999999</v>
      </c>
      <c r="M12" s="66">
        <f t="shared" si="4"/>
        <v>5</v>
      </c>
      <c r="N12" s="65">
        <f>VLOOKUP($A12,'Return Data'!$B$7:$R$2292,10,0)</f>
        <v>6.9562999999999997</v>
      </c>
      <c r="O12" s="66">
        <f t="shared" si="5"/>
        <v>2</v>
      </c>
      <c r="P12" s="65">
        <f>VLOOKUP($A12,'Return Data'!$B$7:$R$2292,11,0)</f>
        <v>7.6578999999999997</v>
      </c>
      <c r="Q12" s="66">
        <f t="shared" si="6"/>
        <v>2</v>
      </c>
      <c r="R12" s="65">
        <f>VLOOKUP($A12,'Return Data'!$B$7:$R$2292,12,0)</f>
        <v>5.8842999999999996</v>
      </c>
      <c r="S12" s="66">
        <f t="shared" si="7"/>
        <v>1</v>
      </c>
      <c r="T12" s="65">
        <f>VLOOKUP($A12,'Return Data'!$B$7:$R$2292,13,0)</f>
        <v>5.9180999999999999</v>
      </c>
      <c r="U12" s="66">
        <f t="shared" si="8"/>
        <v>2</v>
      </c>
      <c r="V12" s="65"/>
      <c r="W12" s="66"/>
      <c r="X12" s="65"/>
      <c r="Y12" s="66"/>
      <c r="Z12" s="65">
        <f>VLOOKUP($A12,'Return Data'!$B$7:$R$2292,16,0)</f>
        <v>8.0790000000000006</v>
      </c>
      <c r="AA12" s="67">
        <f t="shared" si="11"/>
        <v>5</v>
      </c>
    </row>
    <row r="13" spans="1:27" x14ac:dyDescent="0.3">
      <c r="A13" s="63" t="s">
        <v>814</v>
      </c>
      <c r="B13" s="64">
        <f>VLOOKUP($A13,'Return Data'!$B$7:$R$2292,3,0)</f>
        <v>44494</v>
      </c>
      <c r="C13" s="65">
        <f>VLOOKUP($A13,'Return Data'!$B$7:$R$2292,4,0)</f>
        <v>37.163600000000002</v>
      </c>
      <c r="D13" s="65">
        <f>VLOOKUP($A13,'Return Data'!$B$7:$R$2292,5,0)</f>
        <v>4.5850999999999997</v>
      </c>
      <c r="E13" s="66">
        <f t="shared" si="0"/>
        <v>1</v>
      </c>
      <c r="F13" s="65">
        <f>VLOOKUP($A13,'Return Data'!$B$7:$R$2292,6,0)</f>
        <v>4.5850999999999997</v>
      </c>
      <c r="G13" s="66">
        <f t="shared" si="1"/>
        <v>1</v>
      </c>
      <c r="H13" s="65">
        <f>VLOOKUP($A13,'Return Data'!$B$7:$R$2292,7,0)</f>
        <v>4.5217999999999998</v>
      </c>
      <c r="I13" s="66">
        <f t="shared" si="2"/>
        <v>1</v>
      </c>
      <c r="J13" s="65">
        <f>VLOOKUP($A13,'Return Data'!$B$7:$R$2292,8,0)</f>
        <v>4.3356000000000003</v>
      </c>
      <c r="K13" s="66">
        <f t="shared" si="3"/>
        <v>2</v>
      </c>
      <c r="L13" s="65">
        <f>VLOOKUP($A13,'Return Data'!$B$7:$R$2292,9,0)</f>
        <v>1.8945000000000001</v>
      </c>
      <c r="M13" s="66">
        <f t="shared" si="4"/>
        <v>7</v>
      </c>
      <c r="N13" s="65">
        <f>VLOOKUP($A13,'Return Data'!$B$7:$R$2292,10,0)</f>
        <v>4.3188000000000004</v>
      </c>
      <c r="O13" s="66">
        <f t="shared" si="5"/>
        <v>6</v>
      </c>
      <c r="P13" s="65">
        <f>VLOOKUP($A13,'Return Data'!$B$7:$R$2292,11,0)</f>
        <v>5.5481999999999996</v>
      </c>
      <c r="Q13" s="66">
        <f t="shared" si="6"/>
        <v>4</v>
      </c>
      <c r="R13" s="65">
        <f>VLOOKUP($A13,'Return Data'!$B$7:$R$2292,12,0)</f>
        <v>5.1825000000000001</v>
      </c>
      <c r="S13" s="66">
        <f t="shared" si="7"/>
        <v>3</v>
      </c>
      <c r="T13" s="65">
        <f>VLOOKUP($A13,'Return Data'!$B$7:$R$2292,13,0)</f>
        <v>5.1074999999999999</v>
      </c>
      <c r="U13" s="66">
        <f t="shared" si="8"/>
        <v>4</v>
      </c>
      <c r="V13" s="65">
        <f>VLOOKUP($A13,'Return Data'!$B$7:$R$2292,17,0)</f>
        <v>8.2905999999999995</v>
      </c>
      <c r="W13" s="66">
        <f t="shared" si="9"/>
        <v>1</v>
      </c>
      <c r="X13" s="65">
        <f>VLOOKUP($A13,'Return Data'!$B$7:$R$2292,14,0)</f>
        <v>8.9414999999999996</v>
      </c>
      <c r="Y13" s="66">
        <f t="shared" si="10"/>
        <v>1</v>
      </c>
      <c r="Z13" s="65">
        <f>VLOOKUP($A13,'Return Data'!$B$7:$R$2292,16,0)</f>
        <v>8.4786999999999999</v>
      </c>
      <c r="AA13" s="67">
        <f t="shared" si="11"/>
        <v>2</v>
      </c>
    </row>
    <row r="14" spans="1:27" x14ac:dyDescent="0.3">
      <c r="A14" s="63" t="s">
        <v>815</v>
      </c>
      <c r="B14" s="64">
        <f>VLOOKUP($A14,'Return Data'!$B$7:$R$2292,3,0)</f>
        <v>44494</v>
      </c>
      <c r="C14" s="65">
        <f>VLOOKUP($A14,'Return Data'!$B$7:$R$2292,4,0)</f>
        <v>1244.6849</v>
      </c>
      <c r="D14" s="65">
        <f>VLOOKUP($A14,'Return Data'!$B$7:$R$2292,5,0)</f>
        <v>-0.51119999999999999</v>
      </c>
      <c r="E14" s="66">
        <f t="shared" si="0"/>
        <v>6</v>
      </c>
      <c r="F14" s="65">
        <f>VLOOKUP($A14,'Return Data'!$B$7:$R$2292,6,0)</f>
        <v>-0.51119999999999999</v>
      </c>
      <c r="G14" s="66">
        <f t="shared" si="1"/>
        <v>6</v>
      </c>
      <c r="H14" s="65">
        <f>VLOOKUP($A14,'Return Data'!$B$7:$R$2292,7,0)</f>
        <v>0.72689999999999999</v>
      </c>
      <c r="I14" s="66">
        <f t="shared" si="2"/>
        <v>7</v>
      </c>
      <c r="J14" s="65">
        <f>VLOOKUP($A14,'Return Data'!$B$7:$R$2292,8,0)</f>
        <v>1.3989</v>
      </c>
      <c r="K14" s="66">
        <f t="shared" si="3"/>
        <v>7</v>
      </c>
      <c r="L14" s="65">
        <f>VLOOKUP($A14,'Return Data'!$B$7:$R$2292,9,0)</f>
        <v>3.7381000000000002</v>
      </c>
      <c r="M14" s="66">
        <f t="shared" si="4"/>
        <v>4</v>
      </c>
      <c r="N14" s="65">
        <f>VLOOKUP($A14,'Return Data'!$B$7:$R$2292,10,0)</f>
        <v>5.0018000000000002</v>
      </c>
      <c r="O14" s="66">
        <f t="shared" si="5"/>
        <v>5</v>
      </c>
      <c r="P14" s="65">
        <f>VLOOKUP($A14,'Return Data'!$B$7:$R$2292,11,0)</f>
        <v>5.0933999999999999</v>
      </c>
      <c r="Q14" s="66">
        <f t="shared" si="6"/>
        <v>6</v>
      </c>
      <c r="R14" s="65">
        <f>VLOOKUP($A14,'Return Data'!$B$7:$R$2292,12,0)</f>
        <v>4.8901000000000003</v>
      </c>
      <c r="S14" s="66">
        <f t="shared" si="7"/>
        <v>5</v>
      </c>
      <c r="T14" s="65">
        <f>VLOOKUP($A14,'Return Data'!$B$7:$R$2292,13,0)</f>
        <v>4.5364000000000004</v>
      </c>
      <c r="U14" s="66">
        <f t="shared" si="8"/>
        <v>6</v>
      </c>
      <c r="V14" s="65">
        <f>VLOOKUP($A14,'Return Data'!$B$7:$R$2292,17,0)</f>
        <v>6.5838999999999999</v>
      </c>
      <c r="W14" s="66">
        <f t="shared" ref="W14" si="12">RANK(V14,V$8:V$14,0)</f>
        <v>5</v>
      </c>
      <c r="X14" s="65"/>
      <c r="Y14" s="66"/>
      <c r="Z14" s="65">
        <f>VLOOKUP($A14,'Return Data'!$B$7:$R$2292,16,0)</f>
        <v>7.5975999999999999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0.98434285714285719</v>
      </c>
      <c r="E16" s="74"/>
      <c r="F16" s="75">
        <f>AVERAGE(F8:F14)</f>
        <v>0.98434285714285719</v>
      </c>
      <c r="G16" s="74"/>
      <c r="H16" s="75">
        <f>AVERAGE(H8:H14)</f>
        <v>2.6101714285714288</v>
      </c>
      <c r="I16" s="74"/>
      <c r="J16" s="75">
        <f>AVERAGE(J8:J14)</f>
        <v>3.0555142857142856</v>
      </c>
      <c r="K16" s="74"/>
      <c r="L16" s="75">
        <f>AVERAGE(L8:L14)</f>
        <v>3.6855857142857142</v>
      </c>
      <c r="M16" s="74"/>
      <c r="N16" s="75">
        <f>AVERAGE(N8:N14)</f>
        <v>5.467428571428572</v>
      </c>
      <c r="O16" s="74"/>
      <c r="P16" s="75">
        <f>AVERAGE(P8:P14)</f>
        <v>6.0373857142857146</v>
      </c>
      <c r="Q16" s="74"/>
      <c r="R16" s="75">
        <f>AVERAGE(R8:R14)</f>
        <v>5.1995857142857149</v>
      </c>
      <c r="S16" s="74"/>
      <c r="T16" s="75">
        <f>AVERAGE(T8:T14)</f>
        <v>5.2653714285714281</v>
      </c>
      <c r="U16" s="74"/>
      <c r="V16" s="75">
        <f>AVERAGE(V8:V14)</f>
        <v>7.1683833333333338</v>
      </c>
      <c r="W16" s="74"/>
      <c r="X16" s="75">
        <f>AVERAGE(X8:X14)</f>
        <v>7.951859999999999</v>
      </c>
      <c r="Y16" s="74"/>
      <c r="Z16" s="75">
        <f>AVERAGE(Z8:Z14)</f>
        <v>8.0970428571428563</v>
      </c>
      <c r="AA16" s="76"/>
    </row>
    <row r="17" spans="1:27" x14ac:dyDescent="0.3">
      <c r="A17" s="73" t="s">
        <v>28</v>
      </c>
      <c r="B17" s="74"/>
      <c r="C17" s="74"/>
      <c r="D17" s="75">
        <f>MIN(D8:D14)</f>
        <v>-2.4156</v>
      </c>
      <c r="E17" s="74"/>
      <c r="F17" s="75">
        <f>MIN(F8:F14)</f>
        <v>-2.4156</v>
      </c>
      <c r="G17" s="74"/>
      <c r="H17" s="75">
        <f>MIN(H8:H14)</f>
        <v>0.72689999999999999</v>
      </c>
      <c r="I17" s="74"/>
      <c r="J17" s="75">
        <f>MIN(J8:J14)</f>
        <v>1.3989</v>
      </c>
      <c r="K17" s="74"/>
      <c r="L17" s="75">
        <f>MIN(L8:L14)</f>
        <v>1.8945000000000001</v>
      </c>
      <c r="M17" s="74"/>
      <c r="N17" s="75">
        <f>MIN(N8:N14)</f>
        <v>4.0537000000000001</v>
      </c>
      <c r="O17" s="74"/>
      <c r="P17" s="75">
        <f>MIN(P8:P14)</f>
        <v>4.9680999999999997</v>
      </c>
      <c r="Q17" s="74"/>
      <c r="R17" s="75">
        <f>MIN(R8:R14)</f>
        <v>4.7213000000000003</v>
      </c>
      <c r="S17" s="74"/>
      <c r="T17" s="75">
        <f>MIN(T8:T14)</f>
        <v>4.4687999999999999</v>
      </c>
      <c r="U17" s="74"/>
      <c r="V17" s="75">
        <f>MIN(V8:V14)</f>
        <v>5.9189999999999996</v>
      </c>
      <c r="W17" s="74"/>
      <c r="X17" s="75">
        <f>MIN(X8:X14)</f>
        <v>6.6516000000000002</v>
      </c>
      <c r="Y17" s="74"/>
      <c r="Z17" s="75">
        <f>MIN(Z8:Z14)</f>
        <v>7.0354999999999999</v>
      </c>
      <c r="AA17" s="76"/>
    </row>
    <row r="18" spans="1:27" ht="15" thickBot="1" x14ac:dyDescent="0.35">
      <c r="A18" s="77" t="s">
        <v>29</v>
      </c>
      <c r="B18" s="78"/>
      <c r="C18" s="78"/>
      <c r="D18" s="79">
        <f>MAX(D8:D14)</f>
        <v>4.5850999999999997</v>
      </c>
      <c r="E18" s="78"/>
      <c r="F18" s="79">
        <f>MAX(F8:F14)</f>
        <v>4.5850999999999997</v>
      </c>
      <c r="G18" s="78"/>
      <c r="H18" s="79">
        <f>MAX(H8:H14)</f>
        <v>4.5217999999999998</v>
      </c>
      <c r="I18" s="78"/>
      <c r="J18" s="79">
        <f>MAX(J8:J14)</f>
        <v>4.7294999999999998</v>
      </c>
      <c r="K18" s="78"/>
      <c r="L18" s="79">
        <f>MAX(L8:L14)</f>
        <v>4.9805000000000001</v>
      </c>
      <c r="M18" s="78"/>
      <c r="N18" s="79">
        <f>MAX(N8:N14)</f>
        <v>7.3781999999999996</v>
      </c>
      <c r="O18" s="78"/>
      <c r="P18" s="79">
        <f>MAX(P8:P14)</f>
        <v>7.8080999999999996</v>
      </c>
      <c r="Q18" s="78"/>
      <c r="R18" s="79">
        <f>MAX(R8:R14)</f>
        <v>5.8842999999999996</v>
      </c>
      <c r="S18" s="78"/>
      <c r="T18" s="79">
        <f>MAX(T8:T14)</f>
        <v>6.4615999999999998</v>
      </c>
      <c r="U18" s="78"/>
      <c r="V18" s="79">
        <f>MAX(V8:V14)</f>
        <v>8.2905999999999995</v>
      </c>
      <c r="W18" s="78"/>
      <c r="X18" s="79">
        <f>MAX(X8:X14)</f>
        <v>8.9414999999999996</v>
      </c>
      <c r="Y18" s="78"/>
      <c r="Z18" s="79">
        <f>MAX(Z8:Z14)</f>
        <v>8.7871000000000006</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Data'!$B$7:$R$2292,3,0)</f>
        <v>44494</v>
      </c>
      <c r="C8" s="65">
        <f>VLOOKUP($A8,'Return Data'!$B$7:$R$2292,4,0)</f>
        <v>273.4085</v>
      </c>
      <c r="D8" s="65">
        <f>VLOOKUP($A8,'Return Data'!$B$7:$R$2292,5,0)</f>
        <v>0.58740000000000003</v>
      </c>
      <c r="E8" s="66">
        <f>RANK(D8,D$8:D$14,0)</f>
        <v>4</v>
      </c>
      <c r="F8" s="65">
        <f>VLOOKUP($A8,'Return Data'!$B$7:$R$2292,6,0)</f>
        <v>0.58740000000000003</v>
      </c>
      <c r="G8" s="66">
        <f>RANK(F8,F$8:F$14,0)</f>
        <v>4</v>
      </c>
      <c r="H8" s="65">
        <f>VLOOKUP($A8,'Return Data'!$B$7:$R$2292,7,0)</f>
        <v>2.3946000000000001</v>
      </c>
      <c r="I8" s="66">
        <f>RANK(H8,H$8:H$14,0)</f>
        <v>3</v>
      </c>
      <c r="J8" s="65">
        <f>VLOOKUP($A8,'Return Data'!$B$7:$R$2292,8,0)</f>
        <v>3.4460000000000002</v>
      </c>
      <c r="K8" s="66">
        <f>RANK(J8,J$8:J$14,0)</f>
        <v>4</v>
      </c>
      <c r="L8" s="65">
        <f>VLOOKUP($A8,'Return Data'!$B$7:$R$2292,9,0)</f>
        <v>2.4628000000000001</v>
      </c>
      <c r="M8" s="66">
        <f>RANK(L8,L$8:L$14,0)</f>
        <v>6</v>
      </c>
      <c r="N8" s="65">
        <f>VLOOKUP($A8,'Return Data'!$B$7:$R$2292,10,0)</f>
        <v>3.8641000000000001</v>
      </c>
      <c r="O8" s="66">
        <f>RANK(N8,N$8:N$14,0)</f>
        <v>7</v>
      </c>
      <c r="P8" s="65">
        <f>VLOOKUP($A8,'Return Data'!$B$7:$R$2292,11,0)</f>
        <v>4.7945000000000002</v>
      </c>
      <c r="Q8" s="66">
        <f>RANK(P8,P$8:P$14,0)</f>
        <v>5</v>
      </c>
      <c r="R8" s="65">
        <f>VLOOKUP($A8,'Return Data'!$B$7:$R$2292,12,0)</f>
        <v>4.5526999999999997</v>
      </c>
      <c r="S8" s="66">
        <f>RANK(R8,R$8:R$14,0)</f>
        <v>5</v>
      </c>
      <c r="T8" s="65">
        <f>VLOOKUP($A8,'Return Data'!$B$7:$R$2292,13,0)</f>
        <v>4.2972999999999999</v>
      </c>
      <c r="U8" s="66">
        <f>RANK(T8,T$8:T$14,0)</f>
        <v>5</v>
      </c>
      <c r="V8" s="65">
        <f>VLOOKUP($A8,'Return Data'!$B$7:$R$2292,17,0)</f>
        <v>6.4774000000000003</v>
      </c>
      <c r="W8" s="66">
        <f>RANK(V8,V$8:V$14,0)</f>
        <v>4</v>
      </c>
      <c r="X8" s="65">
        <f>VLOOKUP($A8,'Return Data'!$B$7:$R$2292,14,0)</f>
        <v>7.41</v>
      </c>
      <c r="Y8" s="66">
        <f>RANK(X8,X$8:X$14,0)</f>
        <v>4</v>
      </c>
      <c r="Z8" s="65">
        <f>VLOOKUP($A8,'Return Data'!$B$7:$R$2292,16,0)</f>
        <v>8.3117000000000001</v>
      </c>
      <c r="AA8" s="67">
        <f>RANK(Z8,Z$8:Z$14,0)</f>
        <v>1</v>
      </c>
    </row>
    <row r="9" spans="1:27" x14ac:dyDescent="0.3">
      <c r="A9" s="63" t="s">
        <v>805</v>
      </c>
      <c r="B9" s="64">
        <f>VLOOKUP($A9,'Return Data'!$B$7:$R$2292,3,0)</f>
        <v>44494</v>
      </c>
      <c r="C9" s="65">
        <f>VLOOKUP($A9,'Return Data'!$B$7:$R$2292,4,0)</f>
        <v>32.172400000000003</v>
      </c>
      <c r="D9" s="65">
        <f>VLOOKUP($A9,'Return Data'!$B$7:$R$2292,5,0)</f>
        <v>-0.68069999999999997</v>
      </c>
      <c r="E9" s="66">
        <f t="shared" ref="E9:E14" si="0">RANK(D9,D$8:D$14,0)</f>
        <v>5</v>
      </c>
      <c r="F9" s="65">
        <f>VLOOKUP($A9,'Return Data'!$B$7:$R$2292,6,0)</f>
        <v>-0.68069999999999997</v>
      </c>
      <c r="G9" s="66">
        <f t="shared" ref="G9:G14" si="1">RANK(F9,F$8:F$14,0)</f>
        <v>5</v>
      </c>
      <c r="H9" s="65">
        <f>VLOOKUP($A9,'Return Data'!$B$7:$R$2292,7,0)</f>
        <v>1.3942000000000001</v>
      </c>
      <c r="I9" s="66">
        <f t="shared" ref="I9:I14" si="2">RANK(H9,H$8:H$14,0)</f>
        <v>6</v>
      </c>
      <c r="J9" s="65">
        <f>VLOOKUP($A9,'Return Data'!$B$7:$R$2292,8,0)</f>
        <v>1.135</v>
      </c>
      <c r="K9" s="66">
        <f t="shared" ref="K9:K14" si="3">RANK(J9,J$8:J$14,0)</f>
        <v>5</v>
      </c>
      <c r="L9" s="65">
        <f>VLOOKUP($A9,'Return Data'!$B$7:$R$2292,9,0)</f>
        <v>4.3196000000000003</v>
      </c>
      <c r="M9" s="66">
        <f t="shared" ref="M9:M14" si="4">RANK(L9,L$8:L$14,0)</f>
        <v>1</v>
      </c>
      <c r="N9" s="65">
        <f>VLOOKUP($A9,'Return Data'!$B$7:$R$2292,10,0)</f>
        <v>4.6943000000000001</v>
      </c>
      <c r="O9" s="66">
        <f t="shared" ref="O9:O14" si="5">RANK(N9,N$8:N$14,0)</f>
        <v>4</v>
      </c>
      <c r="P9" s="65">
        <f>VLOOKUP($A9,'Return Data'!$B$7:$R$2292,11,0)</f>
        <v>4.5388999999999999</v>
      </c>
      <c r="Q9" s="66">
        <f t="shared" ref="Q9:Q14" si="6">RANK(P9,P$8:P$14,0)</f>
        <v>6</v>
      </c>
      <c r="R9" s="65">
        <f>VLOOKUP($A9,'Return Data'!$B$7:$R$2292,12,0)</f>
        <v>4.0896999999999997</v>
      </c>
      <c r="S9" s="66">
        <f t="shared" ref="S9:S14" si="7">RANK(R9,R$8:R$14,0)</f>
        <v>6</v>
      </c>
      <c r="T9" s="65">
        <f>VLOOKUP($A9,'Return Data'!$B$7:$R$2292,13,0)</f>
        <v>4.1013999999999999</v>
      </c>
      <c r="U9" s="66">
        <f t="shared" ref="U9:U14" si="8">RANK(T9,T$8:T$14,0)</f>
        <v>6</v>
      </c>
      <c r="V9" s="65">
        <f>VLOOKUP($A9,'Return Data'!$B$7:$R$2292,17,0)</f>
        <v>5.2118000000000002</v>
      </c>
      <c r="W9" s="66">
        <f t="shared" ref="W9:W11" si="9">RANK(V9,V$8:V$14,0)</f>
        <v>6</v>
      </c>
      <c r="X9" s="65">
        <f>VLOOKUP($A9,'Return Data'!$B$7:$R$2292,14,0)</f>
        <v>5.9943</v>
      </c>
      <c r="Y9" s="66">
        <f t="shared" ref="Y9:Y11" si="10">RANK(X9,X$8:X$14,0)</f>
        <v>5</v>
      </c>
      <c r="Z9" s="65">
        <f>VLOOKUP($A9,'Return Data'!$B$7:$R$2292,16,0)</f>
        <v>5.8597000000000001</v>
      </c>
      <c r="AA9" s="67">
        <f t="shared" ref="AA9:AA14" si="11">RANK(Z9,Z$8:Z$14,0)</f>
        <v>7</v>
      </c>
    </row>
    <row r="10" spans="1:27" x14ac:dyDescent="0.3">
      <c r="A10" s="63" t="s">
        <v>807</v>
      </c>
      <c r="B10" s="64">
        <f>VLOOKUP($A10,'Return Data'!$B$7:$R$2292,3,0)</f>
        <v>44494</v>
      </c>
      <c r="C10" s="65">
        <f>VLOOKUP($A10,'Return Data'!$B$7:$R$2292,4,0)</f>
        <v>39.1267</v>
      </c>
      <c r="D10" s="65">
        <f>VLOOKUP($A10,'Return Data'!$B$7:$R$2292,5,0)</f>
        <v>2.6126</v>
      </c>
      <c r="E10" s="66">
        <f t="shared" si="0"/>
        <v>2</v>
      </c>
      <c r="F10" s="65">
        <f>VLOOKUP($A10,'Return Data'!$B$7:$R$2292,6,0)</f>
        <v>2.6126</v>
      </c>
      <c r="G10" s="66">
        <f t="shared" si="1"/>
        <v>2</v>
      </c>
      <c r="H10" s="65">
        <f>VLOOKUP($A10,'Return Data'!$B$7:$R$2292,7,0)</f>
        <v>2.3332000000000002</v>
      </c>
      <c r="I10" s="66">
        <f t="shared" si="2"/>
        <v>4</v>
      </c>
      <c r="J10" s="65">
        <f>VLOOKUP($A10,'Return Data'!$B$7:$R$2292,8,0)</f>
        <v>3.4963000000000002</v>
      </c>
      <c r="K10" s="66">
        <f t="shared" si="3"/>
        <v>3</v>
      </c>
      <c r="L10" s="65">
        <f>VLOOKUP($A10,'Return Data'!$B$7:$R$2292,9,0)</f>
        <v>4.1158999999999999</v>
      </c>
      <c r="M10" s="66">
        <f t="shared" si="4"/>
        <v>2</v>
      </c>
      <c r="N10" s="65">
        <f>VLOOKUP($A10,'Return Data'!$B$7:$R$2292,10,0)</f>
        <v>4.9295999999999998</v>
      </c>
      <c r="O10" s="66">
        <f t="shared" si="5"/>
        <v>3</v>
      </c>
      <c r="P10" s="65">
        <f>VLOOKUP($A10,'Return Data'!$B$7:$R$2292,11,0)</f>
        <v>5.6992000000000003</v>
      </c>
      <c r="Q10" s="66">
        <f t="shared" si="6"/>
        <v>3</v>
      </c>
      <c r="R10" s="65">
        <f>VLOOKUP($A10,'Return Data'!$B$7:$R$2292,12,0)</f>
        <v>4.9158999999999997</v>
      </c>
      <c r="S10" s="66">
        <f t="shared" si="7"/>
        <v>3</v>
      </c>
      <c r="T10" s="65">
        <f>VLOOKUP($A10,'Return Data'!$B$7:$R$2292,13,0)</f>
        <v>5.3231999999999999</v>
      </c>
      <c r="U10" s="66">
        <f t="shared" si="8"/>
        <v>3</v>
      </c>
      <c r="V10" s="65">
        <f>VLOOKUP($A10,'Return Data'!$B$7:$R$2292,17,0)</f>
        <v>7.1185</v>
      </c>
      <c r="W10" s="66">
        <f t="shared" si="9"/>
        <v>3</v>
      </c>
      <c r="X10" s="65">
        <f>VLOOKUP($A10,'Return Data'!$B$7:$R$2292,14,0)</f>
        <v>7.7324000000000002</v>
      </c>
      <c r="Y10" s="66">
        <f t="shared" si="10"/>
        <v>3</v>
      </c>
      <c r="Z10" s="65">
        <f>VLOOKUP($A10,'Return Data'!$B$7:$R$2292,16,0)</f>
        <v>8.0710999999999995</v>
      </c>
      <c r="AA10" s="67">
        <f t="shared" si="11"/>
        <v>2</v>
      </c>
    </row>
    <row r="11" spans="1:27" x14ac:dyDescent="0.3">
      <c r="A11" s="63" t="s">
        <v>809</v>
      </c>
      <c r="B11" s="64">
        <f>VLOOKUP($A11,'Return Data'!$B$7:$R$2292,3,0)</f>
        <v>44494</v>
      </c>
      <c r="C11" s="65">
        <f>VLOOKUP($A11,'Return Data'!$B$7:$R$2292,4,0)</f>
        <v>336.39089999999999</v>
      </c>
      <c r="D11" s="65">
        <f>VLOOKUP($A11,'Return Data'!$B$7:$R$2292,5,0)</f>
        <v>-3.1314000000000002</v>
      </c>
      <c r="E11" s="66">
        <f t="shared" si="0"/>
        <v>7</v>
      </c>
      <c r="F11" s="65">
        <f>VLOOKUP($A11,'Return Data'!$B$7:$R$2292,6,0)</f>
        <v>-3.1314000000000002</v>
      </c>
      <c r="G11" s="66">
        <f t="shared" si="1"/>
        <v>7</v>
      </c>
      <c r="H11" s="65">
        <f>VLOOKUP($A11,'Return Data'!$B$7:$R$2292,7,0)</f>
        <v>2.4005999999999998</v>
      </c>
      <c r="I11" s="66">
        <f t="shared" si="2"/>
        <v>2</v>
      </c>
      <c r="J11" s="65">
        <f>VLOOKUP($A11,'Return Data'!$B$7:$R$2292,8,0)</f>
        <v>1.0513999999999999</v>
      </c>
      <c r="K11" s="66">
        <f t="shared" si="3"/>
        <v>6</v>
      </c>
      <c r="L11" s="65">
        <f>VLOOKUP($A11,'Return Data'!$B$7:$R$2292,9,0)</f>
        <v>3.7839</v>
      </c>
      <c r="M11" s="66">
        <f t="shared" si="4"/>
        <v>3</v>
      </c>
      <c r="N11" s="65">
        <f>VLOOKUP($A11,'Return Data'!$B$7:$R$2292,10,0)</f>
        <v>6.6452</v>
      </c>
      <c r="O11" s="66">
        <f t="shared" si="5"/>
        <v>1</v>
      </c>
      <c r="P11" s="65">
        <f>VLOOKUP($A11,'Return Data'!$B$7:$R$2292,11,0)</f>
        <v>7.0609000000000002</v>
      </c>
      <c r="Q11" s="66">
        <f t="shared" si="6"/>
        <v>2</v>
      </c>
      <c r="R11" s="65">
        <f>VLOOKUP($A11,'Return Data'!$B$7:$R$2292,12,0)</f>
        <v>5.0338000000000003</v>
      </c>
      <c r="S11" s="66">
        <f t="shared" si="7"/>
        <v>2</v>
      </c>
      <c r="T11" s="65">
        <f>VLOOKUP($A11,'Return Data'!$B$7:$R$2292,13,0)</f>
        <v>5.6977000000000002</v>
      </c>
      <c r="U11" s="66">
        <f t="shared" si="8"/>
        <v>1</v>
      </c>
      <c r="V11" s="65">
        <f>VLOOKUP($A11,'Return Data'!$B$7:$R$2292,17,0)</f>
        <v>7.4142000000000001</v>
      </c>
      <c r="W11" s="66">
        <f t="shared" si="9"/>
        <v>2</v>
      </c>
      <c r="X11" s="65">
        <f>VLOOKUP($A11,'Return Data'!$B$7:$R$2292,14,0)</f>
        <v>7.8006000000000002</v>
      </c>
      <c r="Y11" s="66">
        <f t="shared" si="10"/>
        <v>2</v>
      </c>
      <c r="Z11" s="65">
        <f>VLOOKUP($A11,'Return Data'!$B$7:$R$2292,16,0)</f>
        <v>7.9034000000000004</v>
      </c>
      <c r="AA11" s="67">
        <f t="shared" si="11"/>
        <v>3</v>
      </c>
    </row>
    <row r="12" spans="1:27" x14ac:dyDescent="0.3">
      <c r="A12" s="63" t="s">
        <v>812</v>
      </c>
      <c r="B12" s="64">
        <f>VLOOKUP($A12,'Return Data'!$B$7:$R$2292,3,0)</f>
        <v>44494</v>
      </c>
      <c r="C12" s="65">
        <f>VLOOKUP($A12,'Return Data'!$B$7:$R$2292,4,0)</f>
        <v>1199.5925999999999</v>
      </c>
      <c r="D12" s="65">
        <f>VLOOKUP($A12,'Return Data'!$B$7:$R$2292,5,0)</f>
        <v>1.2395</v>
      </c>
      <c r="E12" s="66">
        <f t="shared" si="0"/>
        <v>3</v>
      </c>
      <c r="F12" s="65">
        <f>VLOOKUP($A12,'Return Data'!$B$7:$R$2292,6,0)</f>
        <v>1.2395</v>
      </c>
      <c r="G12" s="66">
        <f t="shared" si="1"/>
        <v>3</v>
      </c>
      <c r="H12" s="65">
        <f>VLOOKUP($A12,'Return Data'!$B$7:$R$2292,7,0)</f>
        <v>2.3090999999999999</v>
      </c>
      <c r="I12" s="66">
        <f t="shared" si="2"/>
        <v>5</v>
      </c>
      <c r="J12" s="65">
        <f>VLOOKUP($A12,'Return Data'!$B$7:$R$2292,8,0)</f>
        <v>4.3296000000000001</v>
      </c>
      <c r="K12" s="66">
        <f t="shared" si="3"/>
        <v>1</v>
      </c>
      <c r="L12" s="65">
        <f>VLOOKUP($A12,'Return Data'!$B$7:$R$2292,9,0)</f>
        <v>3.2639</v>
      </c>
      <c r="M12" s="66">
        <f t="shared" si="4"/>
        <v>4</v>
      </c>
      <c r="N12" s="65">
        <f>VLOOKUP($A12,'Return Data'!$B$7:$R$2292,10,0)</f>
        <v>6.5509000000000004</v>
      </c>
      <c r="O12" s="66">
        <f t="shared" si="5"/>
        <v>2</v>
      </c>
      <c r="P12" s="65">
        <f>VLOOKUP($A12,'Return Data'!$B$7:$R$2292,11,0)</f>
        <v>7.2435999999999998</v>
      </c>
      <c r="Q12" s="66">
        <f t="shared" si="6"/>
        <v>1</v>
      </c>
      <c r="R12" s="65">
        <f>VLOOKUP($A12,'Return Data'!$B$7:$R$2292,12,0)</f>
        <v>5.4676999999999998</v>
      </c>
      <c r="S12" s="66">
        <f t="shared" si="7"/>
        <v>1</v>
      </c>
      <c r="T12" s="65">
        <f>VLOOKUP($A12,'Return Data'!$B$7:$R$2292,13,0)</f>
        <v>5.4954999999999998</v>
      </c>
      <c r="U12" s="66">
        <f t="shared" si="8"/>
        <v>2</v>
      </c>
      <c r="V12" s="65"/>
      <c r="W12" s="66"/>
      <c r="X12" s="65"/>
      <c r="Y12" s="66"/>
      <c r="Z12" s="65">
        <f>VLOOKUP($A12,'Return Data'!$B$7:$R$2292,16,0)</f>
        <v>7.7039999999999997</v>
      </c>
      <c r="AA12" s="67">
        <f t="shared" si="11"/>
        <v>4</v>
      </c>
    </row>
    <row r="13" spans="1:27" x14ac:dyDescent="0.3">
      <c r="A13" s="63" t="s">
        <v>813</v>
      </c>
      <c r="B13" s="64">
        <f>VLOOKUP($A13,'Return Data'!$B$7:$R$2292,3,0)</f>
        <v>44494</v>
      </c>
      <c r="C13" s="65">
        <f>VLOOKUP($A13,'Return Data'!$B$7:$R$2292,4,0)</f>
        <v>35.722999999999999</v>
      </c>
      <c r="D13" s="65">
        <f>VLOOKUP($A13,'Return Data'!$B$7:$R$2292,5,0)</f>
        <v>4.2587999999999999</v>
      </c>
      <c r="E13" s="66">
        <f t="shared" si="0"/>
        <v>1</v>
      </c>
      <c r="F13" s="65">
        <f>VLOOKUP($A13,'Return Data'!$B$7:$R$2292,6,0)</f>
        <v>4.2587999999999999</v>
      </c>
      <c r="G13" s="66">
        <f t="shared" si="1"/>
        <v>1</v>
      </c>
      <c r="H13" s="65">
        <f>VLOOKUP($A13,'Return Data'!$B$7:$R$2292,7,0)</f>
        <v>4.1924999999999999</v>
      </c>
      <c r="I13" s="66">
        <f t="shared" si="2"/>
        <v>1</v>
      </c>
      <c r="J13" s="65">
        <f>VLOOKUP($A13,'Return Data'!$B$7:$R$2292,8,0)</f>
        <v>4.0056000000000003</v>
      </c>
      <c r="K13" s="66">
        <f t="shared" si="3"/>
        <v>2</v>
      </c>
      <c r="L13" s="65">
        <f>VLOOKUP($A13,'Return Data'!$B$7:$R$2292,9,0)</f>
        <v>1.5677000000000001</v>
      </c>
      <c r="M13" s="66">
        <f t="shared" si="4"/>
        <v>7</v>
      </c>
      <c r="N13" s="65">
        <f>VLOOKUP($A13,'Return Data'!$B$7:$R$2292,10,0)</f>
        <v>3.9851000000000001</v>
      </c>
      <c r="O13" s="66">
        <f t="shared" si="5"/>
        <v>6</v>
      </c>
      <c r="P13" s="65">
        <f>VLOOKUP($A13,'Return Data'!$B$7:$R$2292,11,0)</f>
        <v>5.2096</v>
      </c>
      <c r="Q13" s="66">
        <f t="shared" si="6"/>
        <v>4</v>
      </c>
      <c r="R13" s="65">
        <f>VLOOKUP($A13,'Return Data'!$B$7:$R$2292,12,0)</f>
        <v>4.8371000000000004</v>
      </c>
      <c r="S13" s="66">
        <f t="shared" si="7"/>
        <v>4</v>
      </c>
      <c r="T13" s="65">
        <f>VLOOKUP($A13,'Return Data'!$B$7:$R$2292,13,0)</f>
        <v>4.7534999999999998</v>
      </c>
      <c r="U13" s="66">
        <f t="shared" si="8"/>
        <v>4</v>
      </c>
      <c r="V13" s="65">
        <f>VLOOKUP($A13,'Return Data'!$B$7:$R$2292,17,0)</f>
        <v>7.9027000000000003</v>
      </c>
      <c r="W13" s="66">
        <f t="shared" ref="W13:W14" si="12">RANK(V13,V$8:V$14,0)</f>
        <v>1</v>
      </c>
      <c r="X13" s="65">
        <f>VLOOKUP($A13,'Return Data'!$B$7:$R$2292,14,0)</f>
        <v>8.5187000000000008</v>
      </c>
      <c r="Y13" s="66">
        <f t="shared" ref="Y13" si="13">RANK(X13,X$8:X$14,0)</f>
        <v>1</v>
      </c>
      <c r="Z13" s="65">
        <f>VLOOKUP($A13,'Return Data'!$B$7:$R$2292,16,0)</f>
        <v>7.7035999999999998</v>
      </c>
      <c r="AA13" s="67">
        <f t="shared" si="11"/>
        <v>5</v>
      </c>
    </row>
    <row r="14" spans="1:27" x14ac:dyDescent="0.3">
      <c r="A14" s="63" t="s">
        <v>816</v>
      </c>
      <c r="B14" s="64">
        <f>VLOOKUP($A14,'Return Data'!$B$7:$R$2292,3,0)</f>
        <v>44494</v>
      </c>
      <c r="C14" s="65">
        <f>VLOOKUP($A14,'Return Data'!$B$7:$R$2292,4,0)</f>
        <v>1210.5744999999999</v>
      </c>
      <c r="D14" s="65">
        <f>VLOOKUP($A14,'Return Data'!$B$7:$R$2292,5,0)</f>
        <v>-1.012</v>
      </c>
      <c r="E14" s="66">
        <f t="shared" si="0"/>
        <v>6</v>
      </c>
      <c r="F14" s="65">
        <f>VLOOKUP($A14,'Return Data'!$B$7:$R$2292,6,0)</f>
        <v>-1.012</v>
      </c>
      <c r="G14" s="66">
        <f t="shared" si="1"/>
        <v>6</v>
      </c>
      <c r="H14" s="65">
        <f>VLOOKUP($A14,'Return Data'!$B$7:$R$2292,7,0)</f>
        <v>0.2266</v>
      </c>
      <c r="I14" s="66">
        <f t="shared" si="2"/>
        <v>7</v>
      </c>
      <c r="J14" s="65">
        <f>VLOOKUP($A14,'Return Data'!$B$7:$R$2292,8,0)</f>
        <v>0.89839999999999998</v>
      </c>
      <c r="K14" s="66">
        <f t="shared" si="3"/>
        <v>7</v>
      </c>
      <c r="L14" s="65">
        <f>VLOOKUP($A14,'Return Data'!$B$7:$R$2292,9,0)</f>
        <v>3.2366000000000001</v>
      </c>
      <c r="M14" s="66">
        <f t="shared" si="4"/>
        <v>5</v>
      </c>
      <c r="N14" s="65">
        <f>VLOOKUP($A14,'Return Data'!$B$7:$R$2292,10,0)</f>
        <v>4.3593999999999999</v>
      </c>
      <c r="O14" s="66">
        <f t="shared" si="5"/>
        <v>5</v>
      </c>
      <c r="P14" s="65">
        <f>VLOOKUP($A14,'Return Data'!$B$7:$R$2292,11,0)</f>
        <v>4.3253000000000004</v>
      </c>
      <c r="Q14" s="66">
        <f t="shared" si="6"/>
        <v>7</v>
      </c>
      <c r="R14" s="65">
        <f>VLOOKUP($A14,'Return Data'!$B$7:$R$2292,12,0)</f>
        <v>4.0717999999999996</v>
      </c>
      <c r="S14" s="66">
        <f t="shared" si="7"/>
        <v>7</v>
      </c>
      <c r="T14" s="65">
        <f>VLOOKUP($A14,'Return Data'!$B$7:$R$2292,13,0)</f>
        <v>3.6819000000000002</v>
      </c>
      <c r="U14" s="66">
        <f t="shared" si="8"/>
        <v>7</v>
      </c>
      <c r="V14" s="65">
        <f>VLOOKUP($A14,'Return Data'!$B$7:$R$2292,17,0)</f>
        <v>5.6468999999999996</v>
      </c>
      <c r="W14" s="66">
        <f t="shared" si="12"/>
        <v>5</v>
      </c>
      <c r="X14" s="65"/>
      <c r="Y14" s="66"/>
      <c r="Z14" s="65">
        <f>VLOOKUP($A14,'Return Data'!$B$7:$R$2292,16,0)</f>
        <v>6.6020000000000003</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0.55345714285714298</v>
      </c>
      <c r="E16" s="74"/>
      <c r="F16" s="75">
        <f>AVERAGE(F8:F14)</f>
        <v>0.55345714285714298</v>
      </c>
      <c r="G16" s="74"/>
      <c r="H16" s="75">
        <f>AVERAGE(H8:H14)</f>
        <v>2.1786857142857143</v>
      </c>
      <c r="I16" s="74"/>
      <c r="J16" s="75">
        <f>AVERAGE(J8:J14)</f>
        <v>2.6231857142857145</v>
      </c>
      <c r="K16" s="74"/>
      <c r="L16" s="75">
        <f>AVERAGE(L8:L14)</f>
        <v>3.2500571428571425</v>
      </c>
      <c r="M16" s="74"/>
      <c r="N16" s="75">
        <f>AVERAGE(N8:N14)</f>
        <v>5.004085714285714</v>
      </c>
      <c r="O16" s="74"/>
      <c r="P16" s="75">
        <f>AVERAGE(P8:P14)</f>
        <v>5.5531428571428574</v>
      </c>
      <c r="Q16" s="74"/>
      <c r="R16" s="75">
        <f>AVERAGE(R8:R14)</f>
        <v>4.7098142857142857</v>
      </c>
      <c r="S16" s="74"/>
      <c r="T16" s="75">
        <f>AVERAGE(T8:T14)</f>
        <v>4.7643571428571425</v>
      </c>
      <c r="U16" s="74"/>
      <c r="V16" s="75">
        <f>AVERAGE(V8:V14)</f>
        <v>6.6285833333333342</v>
      </c>
      <c r="W16" s="74"/>
      <c r="X16" s="75">
        <f>AVERAGE(X8:X14)</f>
        <v>7.4911999999999992</v>
      </c>
      <c r="Y16" s="74"/>
      <c r="Z16" s="75">
        <f>AVERAGE(Z8:Z14)</f>
        <v>7.4507857142857148</v>
      </c>
      <c r="AA16" s="76"/>
    </row>
    <row r="17" spans="1:27" x14ac:dyDescent="0.3">
      <c r="A17" s="73" t="s">
        <v>28</v>
      </c>
      <c r="B17" s="74"/>
      <c r="C17" s="74"/>
      <c r="D17" s="75">
        <f>MIN(D8:D14)</f>
        <v>-3.1314000000000002</v>
      </c>
      <c r="E17" s="74"/>
      <c r="F17" s="75">
        <f>MIN(F8:F14)</f>
        <v>-3.1314000000000002</v>
      </c>
      <c r="G17" s="74"/>
      <c r="H17" s="75">
        <f>MIN(H8:H14)</f>
        <v>0.2266</v>
      </c>
      <c r="I17" s="74"/>
      <c r="J17" s="75">
        <f>MIN(J8:J14)</f>
        <v>0.89839999999999998</v>
      </c>
      <c r="K17" s="74"/>
      <c r="L17" s="75">
        <f>MIN(L8:L14)</f>
        <v>1.5677000000000001</v>
      </c>
      <c r="M17" s="74"/>
      <c r="N17" s="75">
        <f>MIN(N8:N14)</f>
        <v>3.8641000000000001</v>
      </c>
      <c r="O17" s="74"/>
      <c r="P17" s="75">
        <f>MIN(P8:P14)</f>
        <v>4.3253000000000004</v>
      </c>
      <c r="Q17" s="74"/>
      <c r="R17" s="75">
        <f>MIN(R8:R14)</f>
        <v>4.0717999999999996</v>
      </c>
      <c r="S17" s="74"/>
      <c r="T17" s="75">
        <f>MIN(T8:T14)</f>
        <v>3.6819000000000002</v>
      </c>
      <c r="U17" s="74"/>
      <c r="V17" s="75">
        <f>MIN(V8:V14)</f>
        <v>5.2118000000000002</v>
      </c>
      <c r="W17" s="74"/>
      <c r="X17" s="75">
        <f>MIN(X8:X14)</f>
        <v>5.9943</v>
      </c>
      <c r="Y17" s="74"/>
      <c r="Z17" s="75">
        <f>MIN(Z8:Z14)</f>
        <v>5.8597000000000001</v>
      </c>
      <c r="AA17" s="76"/>
    </row>
    <row r="18" spans="1:27" ht="15" thickBot="1" x14ac:dyDescent="0.35">
      <c r="A18" s="77" t="s">
        <v>29</v>
      </c>
      <c r="B18" s="78"/>
      <c r="C18" s="78"/>
      <c r="D18" s="79">
        <f>MAX(D8:D14)</f>
        <v>4.2587999999999999</v>
      </c>
      <c r="E18" s="78"/>
      <c r="F18" s="79">
        <f>MAX(F8:F14)</f>
        <v>4.2587999999999999</v>
      </c>
      <c r="G18" s="78"/>
      <c r="H18" s="79">
        <f>MAX(H8:H14)</f>
        <v>4.1924999999999999</v>
      </c>
      <c r="I18" s="78"/>
      <c r="J18" s="79">
        <f>MAX(J8:J14)</f>
        <v>4.3296000000000001</v>
      </c>
      <c r="K18" s="78"/>
      <c r="L18" s="79">
        <f>MAX(L8:L14)</f>
        <v>4.3196000000000003</v>
      </c>
      <c r="M18" s="78"/>
      <c r="N18" s="79">
        <f>MAX(N8:N14)</f>
        <v>6.6452</v>
      </c>
      <c r="O18" s="78"/>
      <c r="P18" s="79">
        <f>MAX(P8:P14)</f>
        <v>7.2435999999999998</v>
      </c>
      <c r="Q18" s="78"/>
      <c r="R18" s="79">
        <f>MAX(R8:R14)</f>
        <v>5.4676999999999998</v>
      </c>
      <c r="S18" s="78"/>
      <c r="T18" s="79">
        <f>MAX(T8:T14)</f>
        <v>5.6977000000000002</v>
      </c>
      <c r="U18" s="78"/>
      <c r="V18" s="79">
        <f>MAX(V8:V14)</f>
        <v>7.9027000000000003</v>
      </c>
      <c r="W18" s="78"/>
      <c r="X18" s="79">
        <f>MAX(X8:X14)</f>
        <v>8.5187000000000008</v>
      </c>
      <c r="Y18" s="78"/>
      <c r="Z18" s="79">
        <f>MAX(Z8:Z14)</f>
        <v>8.3117000000000001</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44494</v>
      </c>
      <c r="C8" s="65">
        <f>VLOOKUP($A8,'Return Data'!$B$7:$R$2292,4,0)</f>
        <v>337.77339999999998</v>
      </c>
      <c r="D8" s="65">
        <f>VLOOKUP($A8,'Return Data'!$B$7:$R$2292,5,0)</f>
        <v>-1.8802000000000001</v>
      </c>
      <c r="E8" s="66">
        <f t="shared" ref="E8:E50" si="0">RANK(D8,D$8:D$50,0)</f>
        <v>41</v>
      </c>
      <c r="F8" s="65">
        <f>VLOOKUP($A8,'Return Data'!$B$7:$R$2292,6,0)</f>
        <v>1.6318999999999999</v>
      </c>
      <c r="G8" s="66">
        <f t="shared" ref="G8:G50" si="1">RANK(F8,F$8:F$50,0)</f>
        <v>40</v>
      </c>
      <c r="H8" s="65">
        <f>VLOOKUP($A8,'Return Data'!$B$7:$R$2292,7,0)</f>
        <v>2.3954</v>
      </c>
      <c r="I8" s="66">
        <f t="shared" ref="I8:I50" si="2">RANK(H8,H$8:H$50,0)</f>
        <v>39</v>
      </c>
      <c r="J8" s="65">
        <f>VLOOKUP($A8,'Return Data'!$B$7:$R$2292,8,0)</f>
        <v>2.5851999999999999</v>
      </c>
      <c r="K8" s="66">
        <f t="shared" ref="K8:K50" si="3">RANK(J8,J$8:J$50,0)</f>
        <v>41</v>
      </c>
      <c r="L8" s="65">
        <f>VLOOKUP($A8,'Return Data'!$B$7:$R$2292,9,0)</f>
        <v>3.0556999999999999</v>
      </c>
      <c r="M8" s="66">
        <f t="shared" ref="M8:M50" si="4">RANK(L8,L$8:L$50,0)</f>
        <v>32</v>
      </c>
      <c r="N8" s="65">
        <f>VLOOKUP($A8,'Return Data'!$B$7:$R$2292,10,0)</f>
        <v>3.2296999999999998</v>
      </c>
      <c r="O8" s="66">
        <f t="shared" ref="O8:O50" si="5">RANK(N8,N$8:N$50,0)</f>
        <v>20</v>
      </c>
      <c r="P8" s="65">
        <f>VLOOKUP($A8,'Return Data'!$B$7:$R$2292,11,0)</f>
        <v>3.3010000000000002</v>
      </c>
      <c r="Q8" s="66">
        <f t="shared" ref="Q8:Q50" si="6">RANK(P8,P$8:P$50,0)</f>
        <v>15</v>
      </c>
      <c r="R8" s="65">
        <f>VLOOKUP($A8,'Return Data'!$B$7:$R$2292,12,0)</f>
        <v>3.343</v>
      </c>
      <c r="S8" s="66">
        <f t="shared" ref="S8:S50" si="7">RANK(R8,R$8:R$50,0)</f>
        <v>14</v>
      </c>
      <c r="T8" s="65">
        <f>VLOOKUP($A8,'Return Data'!$B$7:$R$2292,13,0)</f>
        <v>3.2652000000000001</v>
      </c>
      <c r="U8" s="66">
        <f t="shared" ref="U8:U23" si="8">RANK(T8,T$8:T$50,0)</f>
        <v>15</v>
      </c>
      <c r="V8" s="65">
        <f>VLOOKUP($A8,'Return Data'!$B$7:$R$2292,17,0)</f>
        <v>4.0358999999999998</v>
      </c>
      <c r="W8" s="66">
        <f t="shared" ref="W8:W23" si="9">RANK(V8,V$8:V$50,0)</f>
        <v>9</v>
      </c>
      <c r="X8" s="65">
        <f>VLOOKUP($A8,'Return Data'!$B$7:$R$2292,14,0)</f>
        <v>5.0948000000000002</v>
      </c>
      <c r="Y8" s="66">
        <f t="shared" ref="Y8:Y23" si="10">RANK(X8,X$8:X$50,0)</f>
        <v>7</v>
      </c>
      <c r="Z8" s="65">
        <f>VLOOKUP($A8,'Return Data'!$B$7:$R$2292,16,0)</f>
        <v>7.1300999999999997</v>
      </c>
      <c r="AA8" s="67">
        <f t="shared" ref="AA8:AA50" si="11">RANK(Z8,Z$8:Z$50,0)</f>
        <v>3</v>
      </c>
    </row>
    <row r="9" spans="1:27" x14ac:dyDescent="0.3">
      <c r="A9" s="63" t="s">
        <v>119</v>
      </c>
      <c r="B9" s="64">
        <f>VLOOKUP($A9,'Return Data'!$B$7:$R$2292,3,0)</f>
        <v>44494</v>
      </c>
      <c r="C9" s="65">
        <f>VLOOKUP($A9,'Return Data'!$B$7:$R$2292,4,0)</f>
        <v>2327.5691999999999</v>
      </c>
      <c r="D9" s="65">
        <f>VLOOKUP($A9,'Return Data'!$B$7:$R$2292,5,0)</f>
        <v>0.31990000000000002</v>
      </c>
      <c r="E9" s="66">
        <f t="shared" si="0"/>
        <v>27</v>
      </c>
      <c r="F9" s="65">
        <f>VLOOKUP($A9,'Return Data'!$B$7:$R$2292,6,0)</f>
        <v>2.3212999999999999</v>
      </c>
      <c r="G9" s="66">
        <f t="shared" si="1"/>
        <v>27</v>
      </c>
      <c r="H9" s="65">
        <f>VLOOKUP($A9,'Return Data'!$B$7:$R$2292,7,0)</f>
        <v>2.6768999999999998</v>
      </c>
      <c r="I9" s="66">
        <f t="shared" si="2"/>
        <v>30</v>
      </c>
      <c r="J9" s="65">
        <f>VLOOKUP($A9,'Return Data'!$B$7:$R$2292,8,0)</f>
        <v>2.7814000000000001</v>
      </c>
      <c r="K9" s="66">
        <f t="shared" si="3"/>
        <v>29</v>
      </c>
      <c r="L9" s="65">
        <f>VLOOKUP($A9,'Return Data'!$B$7:$R$2292,9,0)</f>
        <v>3.0739999999999998</v>
      </c>
      <c r="M9" s="66">
        <f t="shared" si="4"/>
        <v>29</v>
      </c>
      <c r="N9" s="65">
        <f>VLOOKUP($A9,'Return Data'!$B$7:$R$2292,10,0)</f>
        <v>3.2288000000000001</v>
      </c>
      <c r="O9" s="66">
        <f t="shared" si="5"/>
        <v>21</v>
      </c>
      <c r="P9" s="65">
        <f>VLOOKUP($A9,'Return Data'!$B$7:$R$2292,11,0)</f>
        <v>3.2844000000000002</v>
      </c>
      <c r="Q9" s="66">
        <f t="shared" si="6"/>
        <v>21</v>
      </c>
      <c r="R9" s="65">
        <f>VLOOKUP($A9,'Return Data'!$B$7:$R$2292,12,0)</f>
        <v>3.3208000000000002</v>
      </c>
      <c r="S9" s="66">
        <f t="shared" si="7"/>
        <v>17</v>
      </c>
      <c r="T9" s="65">
        <f>VLOOKUP($A9,'Return Data'!$B$7:$R$2292,13,0)</f>
        <v>3.2513999999999998</v>
      </c>
      <c r="U9" s="66">
        <f t="shared" si="8"/>
        <v>18</v>
      </c>
      <c r="V9" s="65">
        <f>VLOOKUP($A9,'Return Data'!$B$7:$R$2292,17,0)</f>
        <v>4.0025000000000004</v>
      </c>
      <c r="W9" s="66">
        <f t="shared" si="9"/>
        <v>14</v>
      </c>
      <c r="X9" s="65">
        <f>VLOOKUP($A9,'Return Data'!$B$7:$R$2292,14,0)</f>
        <v>5.0380000000000003</v>
      </c>
      <c r="Y9" s="66">
        <f t="shared" si="10"/>
        <v>13</v>
      </c>
      <c r="Z9" s="65">
        <f>VLOOKUP($A9,'Return Data'!$B$7:$R$2292,16,0)</f>
        <v>7.08</v>
      </c>
      <c r="AA9" s="67">
        <f t="shared" si="11"/>
        <v>10</v>
      </c>
    </row>
    <row r="10" spans="1:27" x14ac:dyDescent="0.3">
      <c r="A10" s="63" t="s">
        <v>120</v>
      </c>
      <c r="B10" s="64">
        <f>VLOOKUP($A10,'Return Data'!$B$7:$R$2292,3,0)</f>
        <v>44494</v>
      </c>
      <c r="C10" s="65">
        <f>VLOOKUP($A10,'Return Data'!$B$7:$R$2292,4,0)</f>
        <v>2414.8517000000002</v>
      </c>
      <c r="D10" s="65">
        <f>VLOOKUP($A10,'Return Data'!$B$7:$R$2292,5,0)</f>
        <v>0.83740000000000003</v>
      </c>
      <c r="E10" s="66">
        <f t="shared" si="0"/>
        <v>20</v>
      </c>
      <c r="F10" s="65">
        <f>VLOOKUP($A10,'Return Data'!$B$7:$R$2292,6,0)</f>
        <v>2.5251999999999999</v>
      </c>
      <c r="G10" s="66">
        <f t="shared" si="1"/>
        <v>18</v>
      </c>
      <c r="H10" s="65">
        <f>VLOOKUP($A10,'Return Data'!$B$7:$R$2292,7,0)</f>
        <v>2.9026000000000001</v>
      </c>
      <c r="I10" s="66">
        <f t="shared" si="2"/>
        <v>12</v>
      </c>
      <c r="J10" s="65">
        <f>VLOOKUP($A10,'Return Data'!$B$7:$R$2292,8,0)</f>
        <v>2.9413999999999998</v>
      </c>
      <c r="K10" s="66">
        <f t="shared" si="3"/>
        <v>7</v>
      </c>
      <c r="L10" s="65">
        <f>VLOOKUP($A10,'Return Data'!$B$7:$R$2292,9,0)</f>
        <v>3.2541000000000002</v>
      </c>
      <c r="M10" s="66">
        <f t="shared" si="4"/>
        <v>3</v>
      </c>
      <c r="N10" s="65">
        <f>VLOOKUP($A10,'Return Data'!$B$7:$R$2292,10,0)</f>
        <v>3.3006000000000002</v>
      </c>
      <c r="O10" s="66">
        <f t="shared" si="5"/>
        <v>4</v>
      </c>
      <c r="P10" s="65">
        <f>VLOOKUP($A10,'Return Data'!$B$7:$R$2292,11,0)</f>
        <v>3.3658000000000001</v>
      </c>
      <c r="Q10" s="66">
        <f t="shared" si="6"/>
        <v>3</v>
      </c>
      <c r="R10" s="65">
        <f>VLOOKUP($A10,'Return Data'!$B$7:$R$2292,12,0)</f>
        <v>3.4102999999999999</v>
      </c>
      <c r="S10" s="66">
        <f t="shared" si="7"/>
        <v>3</v>
      </c>
      <c r="T10" s="65">
        <f>VLOOKUP($A10,'Return Data'!$B$7:$R$2292,13,0)</f>
        <v>3.3323999999999998</v>
      </c>
      <c r="U10" s="66">
        <f t="shared" si="8"/>
        <v>7</v>
      </c>
      <c r="V10" s="65">
        <f>VLOOKUP($A10,'Return Data'!$B$7:$R$2292,17,0)</f>
        <v>3.9922</v>
      </c>
      <c r="W10" s="66">
        <f t="shared" si="9"/>
        <v>16</v>
      </c>
      <c r="X10" s="65">
        <f>VLOOKUP($A10,'Return Data'!$B$7:$R$2292,14,0)</f>
        <v>5.0357000000000003</v>
      </c>
      <c r="Y10" s="66">
        <f t="shared" si="10"/>
        <v>14</v>
      </c>
      <c r="Z10" s="65">
        <f>VLOOKUP($A10,'Return Data'!$B$7:$R$2292,16,0)</f>
        <v>7.1216999999999997</v>
      </c>
      <c r="AA10" s="67">
        <f t="shared" si="11"/>
        <v>4</v>
      </c>
    </row>
    <row r="11" spans="1:27" x14ac:dyDescent="0.3">
      <c r="A11" s="63" t="s">
        <v>121</v>
      </c>
      <c r="B11" s="64">
        <f>VLOOKUP($A11,'Return Data'!$B$7:$R$2292,3,0)</f>
        <v>44494</v>
      </c>
      <c r="C11" s="65">
        <f>VLOOKUP($A11,'Return Data'!$B$7:$R$2292,4,0)</f>
        <v>3226.9711000000002</v>
      </c>
      <c r="D11" s="65">
        <f>VLOOKUP($A11,'Return Data'!$B$7:$R$2292,5,0)</f>
        <v>-1.1015999999999999</v>
      </c>
      <c r="E11" s="66">
        <f t="shared" si="0"/>
        <v>38</v>
      </c>
      <c r="F11" s="65">
        <f>VLOOKUP($A11,'Return Data'!$B$7:$R$2292,6,0)</f>
        <v>1.9077</v>
      </c>
      <c r="G11" s="66">
        <f t="shared" si="1"/>
        <v>37</v>
      </c>
      <c r="H11" s="65">
        <f>VLOOKUP($A11,'Return Data'!$B$7:$R$2292,7,0)</f>
        <v>2.5301999999999998</v>
      </c>
      <c r="I11" s="66">
        <f t="shared" si="2"/>
        <v>38</v>
      </c>
      <c r="J11" s="65">
        <f>VLOOKUP($A11,'Return Data'!$B$7:$R$2292,8,0)</f>
        <v>2.7166000000000001</v>
      </c>
      <c r="K11" s="66">
        <f t="shared" si="3"/>
        <v>37</v>
      </c>
      <c r="L11" s="65">
        <f>VLOOKUP($A11,'Return Data'!$B$7:$R$2292,9,0)</f>
        <v>3.0436999999999999</v>
      </c>
      <c r="M11" s="66">
        <f t="shared" si="4"/>
        <v>34</v>
      </c>
      <c r="N11" s="65">
        <f>VLOOKUP($A11,'Return Data'!$B$7:$R$2292,10,0)</f>
        <v>3.2315</v>
      </c>
      <c r="O11" s="66">
        <f t="shared" si="5"/>
        <v>19</v>
      </c>
      <c r="P11" s="65">
        <f>VLOOKUP($A11,'Return Data'!$B$7:$R$2292,11,0)</f>
        <v>3.3321999999999998</v>
      </c>
      <c r="Q11" s="66">
        <f t="shared" si="6"/>
        <v>9</v>
      </c>
      <c r="R11" s="65">
        <f>VLOOKUP($A11,'Return Data'!$B$7:$R$2292,12,0)</f>
        <v>3.3814000000000002</v>
      </c>
      <c r="S11" s="66">
        <f t="shared" si="7"/>
        <v>6</v>
      </c>
      <c r="T11" s="65">
        <f>VLOOKUP($A11,'Return Data'!$B$7:$R$2292,13,0)</f>
        <v>3.3347000000000002</v>
      </c>
      <c r="U11" s="66">
        <f t="shared" si="8"/>
        <v>5</v>
      </c>
      <c r="V11" s="65">
        <f>VLOOKUP($A11,'Return Data'!$B$7:$R$2292,17,0)</f>
        <v>4.0007000000000001</v>
      </c>
      <c r="W11" s="66">
        <f t="shared" si="9"/>
        <v>15</v>
      </c>
      <c r="X11" s="65">
        <f>VLOOKUP($A11,'Return Data'!$B$7:$R$2292,14,0)</f>
        <v>5.0643000000000002</v>
      </c>
      <c r="Y11" s="66">
        <f t="shared" si="10"/>
        <v>10</v>
      </c>
      <c r="Z11" s="65">
        <f>VLOOKUP($A11,'Return Data'!$B$7:$R$2292,16,0)</f>
        <v>7.0632000000000001</v>
      </c>
      <c r="AA11" s="67">
        <f t="shared" si="11"/>
        <v>14</v>
      </c>
    </row>
    <row r="12" spans="1:27" x14ac:dyDescent="0.3">
      <c r="A12" s="63" t="s">
        <v>122</v>
      </c>
      <c r="B12" s="64">
        <f>VLOOKUP($A12,'Return Data'!$B$7:$R$2292,3,0)</f>
        <v>44494</v>
      </c>
      <c r="C12" s="65">
        <f>VLOOKUP($A12,'Return Data'!$B$7:$R$2292,4,0)</f>
        <v>2410.8472999999999</v>
      </c>
      <c r="D12" s="65">
        <f>VLOOKUP($A12,'Return Data'!$B$7:$R$2292,5,0)</f>
        <v>0.19980000000000001</v>
      </c>
      <c r="E12" s="66">
        <f t="shared" si="0"/>
        <v>29</v>
      </c>
      <c r="F12" s="65">
        <f>VLOOKUP($A12,'Return Data'!$B$7:$R$2292,6,0)</f>
        <v>2.3062</v>
      </c>
      <c r="G12" s="66">
        <f t="shared" si="1"/>
        <v>29</v>
      </c>
      <c r="H12" s="65">
        <f>VLOOKUP($A12,'Return Data'!$B$7:$R$2292,7,0)</f>
        <v>2.7511000000000001</v>
      </c>
      <c r="I12" s="66">
        <f t="shared" si="2"/>
        <v>23</v>
      </c>
      <c r="J12" s="65">
        <f>VLOOKUP($A12,'Return Data'!$B$7:$R$2292,8,0)</f>
        <v>2.8435999999999999</v>
      </c>
      <c r="K12" s="66">
        <f t="shared" si="3"/>
        <v>20</v>
      </c>
      <c r="L12" s="65">
        <f>VLOOKUP($A12,'Return Data'!$B$7:$R$2292,9,0)</f>
        <v>3.1909000000000001</v>
      </c>
      <c r="M12" s="66">
        <f t="shared" si="4"/>
        <v>6</v>
      </c>
      <c r="N12" s="65">
        <f>VLOOKUP($A12,'Return Data'!$B$7:$R$2292,10,0)</f>
        <v>3.218</v>
      </c>
      <c r="O12" s="66">
        <f t="shared" si="5"/>
        <v>24</v>
      </c>
      <c r="P12" s="65">
        <f>VLOOKUP($A12,'Return Data'!$B$7:$R$2292,11,0)</f>
        <v>3.2315</v>
      </c>
      <c r="Q12" s="66">
        <f t="shared" si="6"/>
        <v>28</v>
      </c>
      <c r="R12" s="65">
        <f>VLOOKUP($A12,'Return Data'!$B$7:$R$2292,12,0)</f>
        <v>3.2845</v>
      </c>
      <c r="S12" s="66">
        <f t="shared" si="7"/>
        <v>27</v>
      </c>
      <c r="T12" s="65">
        <f>VLOOKUP($A12,'Return Data'!$B$7:$R$2292,13,0)</f>
        <v>3.2250999999999999</v>
      </c>
      <c r="U12" s="66">
        <f t="shared" si="8"/>
        <v>25</v>
      </c>
      <c r="V12" s="65">
        <f>VLOOKUP($A12,'Return Data'!$B$7:$R$2292,17,0)</f>
        <v>3.8931</v>
      </c>
      <c r="W12" s="66">
        <f t="shared" si="9"/>
        <v>25</v>
      </c>
      <c r="X12" s="65">
        <f>VLOOKUP($A12,'Return Data'!$B$7:$R$2292,14,0)</f>
        <v>4.9143999999999997</v>
      </c>
      <c r="Y12" s="66">
        <f t="shared" si="10"/>
        <v>27</v>
      </c>
      <c r="Z12" s="65">
        <f>VLOOKUP($A12,'Return Data'!$B$7:$R$2292,16,0)</f>
        <v>7.0471000000000004</v>
      </c>
      <c r="AA12" s="67">
        <f t="shared" si="11"/>
        <v>17</v>
      </c>
    </row>
    <row r="13" spans="1:27" x14ac:dyDescent="0.3">
      <c r="A13" s="63" t="s">
        <v>123</v>
      </c>
      <c r="B13" s="64">
        <f>VLOOKUP($A13,'Return Data'!$B$7:$R$2292,3,0)</f>
        <v>44494</v>
      </c>
      <c r="C13" s="65">
        <f>VLOOKUP($A13,'Return Data'!$B$7:$R$2292,4,0)</f>
        <v>2512.0210999999999</v>
      </c>
      <c r="D13" s="65">
        <f>VLOOKUP($A13,'Return Data'!$B$7:$R$2292,5,0)</f>
        <v>0.88929999999999998</v>
      </c>
      <c r="E13" s="66">
        <f t="shared" si="0"/>
        <v>18</v>
      </c>
      <c r="F13" s="65">
        <f>VLOOKUP($A13,'Return Data'!$B$7:$R$2292,6,0)</f>
        <v>2.5249000000000001</v>
      </c>
      <c r="G13" s="66">
        <f t="shared" si="1"/>
        <v>19</v>
      </c>
      <c r="H13" s="65">
        <f>VLOOKUP($A13,'Return Data'!$B$7:$R$2292,7,0)</f>
        <v>2.8601000000000001</v>
      </c>
      <c r="I13" s="66">
        <f t="shared" si="2"/>
        <v>18</v>
      </c>
      <c r="J13" s="65">
        <f>VLOOKUP($A13,'Return Data'!$B$7:$R$2292,8,0)</f>
        <v>2.8645999999999998</v>
      </c>
      <c r="K13" s="66">
        <f t="shared" si="3"/>
        <v>16</v>
      </c>
      <c r="L13" s="65">
        <f>VLOOKUP($A13,'Return Data'!$B$7:$R$2292,9,0)</f>
        <v>3.1139000000000001</v>
      </c>
      <c r="M13" s="66">
        <f t="shared" si="4"/>
        <v>23</v>
      </c>
      <c r="N13" s="65">
        <f>VLOOKUP($A13,'Return Data'!$B$7:$R$2292,10,0)</f>
        <v>3.1718000000000002</v>
      </c>
      <c r="O13" s="66">
        <f t="shared" si="5"/>
        <v>33</v>
      </c>
      <c r="P13" s="65">
        <f>VLOOKUP($A13,'Return Data'!$B$7:$R$2292,11,0)</f>
        <v>3.2050000000000001</v>
      </c>
      <c r="Q13" s="66">
        <f t="shared" si="6"/>
        <v>31</v>
      </c>
      <c r="R13" s="65">
        <f>VLOOKUP($A13,'Return Data'!$B$7:$R$2292,12,0)</f>
        <v>3.2267000000000001</v>
      </c>
      <c r="S13" s="66">
        <f t="shared" si="7"/>
        <v>35</v>
      </c>
      <c r="T13" s="65">
        <f>VLOOKUP($A13,'Return Data'!$B$7:$R$2292,13,0)</f>
        <v>3.1768999999999998</v>
      </c>
      <c r="U13" s="66">
        <f t="shared" si="8"/>
        <v>32</v>
      </c>
      <c r="V13" s="65">
        <f>VLOOKUP($A13,'Return Data'!$B$7:$R$2292,17,0)</f>
        <v>3.6294</v>
      </c>
      <c r="W13" s="66">
        <f t="shared" si="9"/>
        <v>32</v>
      </c>
      <c r="X13" s="65">
        <f>VLOOKUP($A13,'Return Data'!$B$7:$R$2292,14,0)</f>
        <v>4.6856</v>
      </c>
      <c r="Y13" s="66">
        <f t="shared" si="10"/>
        <v>31</v>
      </c>
      <c r="Z13" s="65">
        <f>VLOOKUP($A13,'Return Data'!$B$7:$R$2292,16,0)</f>
        <v>6.8787000000000003</v>
      </c>
      <c r="AA13" s="67">
        <f t="shared" si="11"/>
        <v>29</v>
      </c>
    </row>
    <row r="14" spans="1:27" x14ac:dyDescent="0.3">
      <c r="A14" s="63" t="s">
        <v>124</v>
      </c>
      <c r="B14" s="64">
        <f>VLOOKUP($A14,'Return Data'!$B$7:$R$2292,3,0)</f>
        <v>44494</v>
      </c>
      <c r="C14" s="65">
        <f>VLOOKUP($A14,'Return Data'!$B$7:$R$2292,4,0)</f>
        <v>2996.181</v>
      </c>
      <c r="D14" s="65">
        <f>VLOOKUP($A14,'Return Data'!$B$7:$R$2292,5,0)</f>
        <v>-0.4617</v>
      </c>
      <c r="E14" s="66">
        <f t="shared" si="0"/>
        <v>35</v>
      </c>
      <c r="F14" s="65">
        <f>VLOOKUP($A14,'Return Data'!$B$7:$R$2292,6,0)</f>
        <v>2.0701000000000001</v>
      </c>
      <c r="G14" s="66">
        <f t="shared" si="1"/>
        <v>34</v>
      </c>
      <c r="H14" s="65">
        <f>VLOOKUP($A14,'Return Data'!$B$7:$R$2292,7,0)</f>
        <v>2.6536</v>
      </c>
      <c r="I14" s="66">
        <f t="shared" si="2"/>
        <v>33</v>
      </c>
      <c r="J14" s="65">
        <f>VLOOKUP($A14,'Return Data'!$B$7:$R$2292,8,0)</f>
        <v>2.7315</v>
      </c>
      <c r="K14" s="66">
        <f t="shared" si="3"/>
        <v>34</v>
      </c>
      <c r="L14" s="65">
        <f>VLOOKUP($A14,'Return Data'!$B$7:$R$2292,9,0)</f>
        <v>3.1113</v>
      </c>
      <c r="M14" s="66">
        <f t="shared" si="4"/>
        <v>24</v>
      </c>
      <c r="N14" s="65">
        <f>VLOOKUP($A14,'Return Data'!$B$7:$R$2292,10,0)</f>
        <v>3.2174</v>
      </c>
      <c r="O14" s="66">
        <f t="shared" si="5"/>
        <v>25</v>
      </c>
      <c r="P14" s="65">
        <f>VLOOKUP($A14,'Return Data'!$B$7:$R$2292,11,0)</f>
        <v>3.2765</v>
      </c>
      <c r="Q14" s="66">
        <f t="shared" si="6"/>
        <v>23</v>
      </c>
      <c r="R14" s="65">
        <f>VLOOKUP($A14,'Return Data'!$B$7:$R$2292,12,0)</f>
        <v>3.3167</v>
      </c>
      <c r="S14" s="66">
        <f t="shared" si="7"/>
        <v>22</v>
      </c>
      <c r="T14" s="65">
        <f>VLOOKUP($A14,'Return Data'!$B$7:$R$2292,13,0)</f>
        <v>3.2490999999999999</v>
      </c>
      <c r="U14" s="66">
        <f t="shared" si="8"/>
        <v>19</v>
      </c>
      <c r="V14" s="65">
        <f>VLOOKUP($A14,'Return Data'!$B$7:$R$2292,17,0)</f>
        <v>3.9411999999999998</v>
      </c>
      <c r="W14" s="66">
        <f t="shared" si="9"/>
        <v>20</v>
      </c>
      <c r="X14" s="65">
        <f>VLOOKUP($A14,'Return Data'!$B$7:$R$2292,14,0)</f>
        <v>4.9755000000000003</v>
      </c>
      <c r="Y14" s="66">
        <f t="shared" si="10"/>
        <v>18</v>
      </c>
      <c r="Z14" s="65">
        <f>VLOOKUP($A14,'Return Data'!$B$7:$R$2292,16,0)</f>
        <v>7.0430000000000001</v>
      </c>
      <c r="AA14" s="67">
        <f t="shared" si="11"/>
        <v>19</v>
      </c>
    </row>
    <row r="15" spans="1:27" x14ac:dyDescent="0.3">
      <c r="A15" s="63" t="s">
        <v>125</v>
      </c>
      <c r="B15" s="64">
        <f>VLOOKUP($A15,'Return Data'!$B$7:$R$2292,3,0)</f>
        <v>44494</v>
      </c>
      <c r="C15" s="65">
        <f>VLOOKUP($A15,'Return Data'!$B$7:$R$2292,4,0)</f>
        <v>2705.5241999999998</v>
      </c>
      <c r="D15" s="65">
        <f>VLOOKUP($A15,'Return Data'!$B$7:$R$2292,5,0)</f>
        <v>1.8119000000000001</v>
      </c>
      <c r="E15" s="66">
        <f t="shared" si="0"/>
        <v>11</v>
      </c>
      <c r="F15" s="65">
        <f>VLOOKUP($A15,'Return Data'!$B$7:$R$2292,6,0)</f>
        <v>2.8296999999999999</v>
      </c>
      <c r="G15" s="66">
        <f t="shared" si="1"/>
        <v>12</v>
      </c>
      <c r="H15" s="65">
        <f>VLOOKUP($A15,'Return Data'!$B$7:$R$2292,7,0)</f>
        <v>2.9293999999999998</v>
      </c>
      <c r="I15" s="66">
        <f t="shared" si="2"/>
        <v>10</v>
      </c>
      <c r="J15" s="65">
        <f>VLOOKUP($A15,'Return Data'!$B$7:$R$2292,8,0)</f>
        <v>2.9085999999999999</v>
      </c>
      <c r="K15" s="66">
        <f t="shared" si="3"/>
        <v>13</v>
      </c>
      <c r="L15" s="65">
        <f>VLOOKUP($A15,'Return Data'!$B$7:$R$2292,9,0)</f>
        <v>3.1320000000000001</v>
      </c>
      <c r="M15" s="66">
        <f t="shared" si="4"/>
        <v>18</v>
      </c>
      <c r="N15" s="65">
        <f>VLOOKUP($A15,'Return Data'!$B$7:$R$2292,10,0)</f>
        <v>3.3132000000000001</v>
      </c>
      <c r="O15" s="66">
        <f t="shared" si="5"/>
        <v>3</v>
      </c>
      <c r="P15" s="65">
        <f>VLOOKUP($A15,'Return Data'!$B$7:$R$2292,11,0)</f>
        <v>3.4169999999999998</v>
      </c>
      <c r="Q15" s="66">
        <f t="shared" si="6"/>
        <v>2</v>
      </c>
      <c r="R15" s="65">
        <f>VLOOKUP($A15,'Return Data'!$B$7:$R$2292,12,0)</f>
        <v>3.4754</v>
      </c>
      <c r="S15" s="66">
        <f t="shared" si="7"/>
        <v>2</v>
      </c>
      <c r="T15" s="65">
        <f>VLOOKUP($A15,'Return Data'!$B$7:$R$2292,13,0)</f>
        <v>3.4096000000000002</v>
      </c>
      <c r="U15" s="66">
        <f t="shared" si="8"/>
        <v>2</v>
      </c>
      <c r="V15" s="65">
        <f>VLOOKUP($A15,'Return Data'!$B$7:$R$2292,17,0)</f>
        <v>4.1043000000000003</v>
      </c>
      <c r="W15" s="66">
        <f t="shared" si="9"/>
        <v>3</v>
      </c>
      <c r="X15" s="65">
        <f>VLOOKUP($A15,'Return Data'!$B$7:$R$2292,14,0)</f>
        <v>5.1326000000000001</v>
      </c>
      <c r="Y15" s="66">
        <f t="shared" si="10"/>
        <v>4</v>
      </c>
      <c r="Z15" s="65">
        <f>VLOOKUP($A15,'Return Data'!$B$7:$R$2292,16,0)</f>
        <v>7.0034999999999998</v>
      </c>
      <c r="AA15" s="67">
        <f t="shared" si="11"/>
        <v>26</v>
      </c>
    </row>
    <row r="16" spans="1:27" x14ac:dyDescent="0.3">
      <c r="A16" s="63" t="s">
        <v>127</v>
      </c>
      <c r="B16" s="64">
        <f>VLOOKUP($A16,'Return Data'!$B$7:$R$2292,3,0)</f>
        <v>44494</v>
      </c>
      <c r="C16" s="65">
        <f>VLOOKUP($A16,'Return Data'!$B$7:$R$2292,4,0)</f>
        <v>3149.6401000000001</v>
      </c>
      <c r="D16" s="65">
        <f>VLOOKUP($A16,'Return Data'!$B$7:$R$2292,5,0)</f>
        <v>-1.1832</v>
      </c>
      <c r="E16" s="66">
        <f t="shared" si="0"/>
        <v>39</v>
      </c>
      <c r="F16" s="65">
        <f>VLOOKUP($A16,'Return Data'!$B$7:$R$2292,6,0)</f>
        <v>1.8331999999999999</v>
      </c>
      <c r="G16" s="66">
        <f t="shared" si="1"/>
        <v>38</v>
      </c>
      <c r="H16" s="65">
        <f>VLOOKUP($A16,'Return Data'!$B$7:$R$2292,7,0)</f>
        <v>2.556</v>
      </c>
      <c r="I16" s="66">
        <f t="shared" si="2"/>
        <v>37</v>
      </c>
      <c r="J16" s="65">
        <f>VLOOKUP($A16,'Return Data'!$B$7:$R$2292,8,0)</f>
        <v>2.7524000000000002</v>
      </c>
      <c r="K16" s="66">
        <f t="shared" si="3"/>
        <v>32</v>
      </c>
      <c r="L16" s="65">
        <f>VLOOKUP($A16,'Return Data'!$B$7:$R$2292,9,0)</f>
        <v>3.1263999999999998</v>
      </c>
      <c r="M16" s="66">
        <f t="shared" si="4"/>
        <v>19</v>
      </c>
      <c r="N16" s="65">
        <f>VLOOKUP($A16,'Return Data'!$B$7:$R$2292,10,0)</f>
        <v>3.2256</v>
      </c>
      <c r="O16" s="66">
        <f t="shared" si="5"/>
        <v>22</v>
      </c>
      <c r="P16" s="65">
        <f>VLOOKUP($A16,'Return Data'!$B$7:$R$2292,11,0)</f>
        <v>3.2827000000000002</v>
      </c>
      <c r="Q16" s="66">
        <f t="shared" si="6"/>
        <v>22</v>
      </c>
      <c r="R16" s="65">
        <f>VLOOKUP($A16,'Return Data'!$B$7:$R$2292,12,0)</f>
        <v>3.3010000000000002</v>
      </c>
      <c r="S16" s="66">
        <f t="shared" si="7"/>
        <v>25</v>
      </c>
      <c r="T16" s="65">
        <f>VLOOKUP($A16,'Return Data'!$B$7:$R$2292,13,0)</f>
        <v>3.2461000000000002</v>
      </c>
      <c r="U16" s="66">
        <f t="shared" si="8"/>
        <v>20</v>
      </c>
      <c r="V16" s="65">
        <f>VLOOKUP($A16,'Return Data'!$B$7:$R$2292,17,0)</f>
        <v>4.0717999999999996</v>
      </c>
      <c r="W16" s="66">
        <f t="shared" si="9"/>
        <v>5</v>
      </c>
      <c r="X16" s="65">
        <f>VLOOKUP($A16,'Return Data'!$B$7:$R$2292,14,0)</f>
        <v>5.1619000000000002</v>
      </c>
      <c r="Y16" s="66">
        <f t="shared" si="10"/>
        <v>3</v>
      </c>
      <c r="Z16" s="65">
        <f>VLOOKUP($A16,'Return Data'!$B$7:$R$2292,16,0)</f>
        <v>7.1722999999999999</v>
      </c>
      <c r="AA16" s="67">
        <f t="shared" si="11"/>
        <v>2</v>
      </c>
    </row>
    <row r="17" spans="1:27" x14ac:dyDescent="0.3">
      <c r="A17" s="63" t="s">
        <v>128</v>
      </c>
      <c r="B17" s="64">
        <f>VLOOKUP($A17,'Return Data'!$B$7:$R$2292,3,0)</f>
        <v>44494</v>
      </c>
      <c r="C17" s="65">
        <f>VLOOKUP($A17,'Return Data'!$B$7:$R$2292,4,0)</f>
        <v>4120.5246999999999</v>
      </c>
      <c r="D17" s="65">
        <f>VLOOKUP($A17,'Return Data'!$B$7:$R$2292,5,0)</f>
        <v>-0.10630000000000001</v>
      </c>
      <c r="E17" s="66">
        <f t="shared" si="0"/>
        <v>33</v>
      </c>
      <c r="F17" s="65">
        <f>VLOOKUP($A17,'Return Data'!$B$7:$R$2292,6,0)</f>
        <v>2.1686000000000001</v>
      </c>
      <c r="G17" s="66">
        <f t="shared" si="1"/>
        <v>32</v>
      </c>
      <c r="H17" s="65">
        <f>VLOOKUP($A17,'Return Data'!$B$7:$R$2292,7,0)</f>
        <v>2.6177000000000001</v>
      </c>
      <c r="I17" s="66">
        <f t="shared" si="2"/>
        <v>34</v>
      </c>
      <c r="J17" s="65">
        <f>VLOOKUP($A17,'Return Data'!$B$7:$R$2292,8,0)</f>
        <v>2.7233999999999998</v>
      </c>
      <c r="K17" s="66">
        <f t="shared" si="3"/>
        <v>36</v>
      </c>
      <c r="L17" s="65">
        <f>VLOOKUP($A17,'Return Data'!$B$7:$R$2292,9,0)</f>
        <v>3.0363000000000002</v>
      </c>
      <c r="M17" s="66">
        <f t="shared" si="4"/>
        <v>36</v>
      </c>
      <c r="N17" s="65">
        <f>VLOOKUP($A17,'Return Data'!$B$7:$R$2292,10,0)</f>
        <v>3.2132999999999998</v>
      </c>
      <c r="O17" s="66">
        <f t="shared" si="5"/>
        <v>27</v>
      </c>
      <c r="P17" s="65">
        <f>VLOOKUP($A17,'Return Data'!$B$7:$R$2292,11,0)</f>
        <v>3.2658</v>
      </c>
      <c r="Q17" s="66">
        <f t="shared" si="6"/>
        <v>25</v>
      </c>
      <c r="R17" s="65">
        <f>VLOOKUP($A17,'Return Data'!$B$7:$R$2292,12,0)</f>
        <v>3.2778999999999998</v>
      </c>
      <c r="S17" s="66">
        <f t="shared" si="7"/>
        <v>29</v>
      </c>
      <c r="T17" s="65">
        <f>VLOOKUP($A17,'Return Data'!$B$7:$R$2292,13,0)</f>
        <v>3.1997</v>
      </c>
      <c r="U17" s="66">
        <f t="shared" si="8"/>
        <v>29</v>
      </c>
      <c r="V17" s="65">
        <f>VLOOKUP($A17,'Return Data'!$B$7:$R$2292,17,0)</f>
        <v>3.9043000000000001</v>
      </c>
      <c r="W17" s="66">
        <f t="shared" si="9"/>
        <v>23</v>
      </c>
      <c r="X17" s="65">
        <f>VLOOKUP($A17,'Return Data'!$B$7:$R$2292,14,0)</f>
        <v>4.9543999999999997</v>
      </c>
      <c r="Y17" s="66">
        <f t="shared" si="10"/>
        <v>23</v>
      </c>
      <c r="Z17" s="65">
        <f>VLOOKUP($A17,'Return Data'!$B$7:$R$2292,16,0)</f>
        <v>7.0172999999999996</v>
      </c>
      <c r="AA17" s="67">
        <f t="shared" si="11"/>
        <v>23</v>
      </c>
    </row>
    <row r="18" spans="1:27" x14ac:dyDescent="0.3">
      <c r="A18" s="63" t="s">
        <v>129</v>
      </c>
      <c r="B18" s="64">
        <f>VLOOKUP($A18,'Return Data'!$B$7:$R$2292,3,0)</f>
        <v>44494</v>
      </c>
      <c r="C18" s="65">
        <f>VLOOKUP($A18,'Return Data'!$B$7:$R$2292,4,0)</f>
        <v>2087.2141000000001</v>
      </c>
      <c r="D18" s="65">
        <f>VLOOKUP($A18,'Return Data'!$B$7:$R$2292,5,0)</f>
        <v>-0.27279999999999999</v>
      </c>
      <c r="E18" s="66">
        <f t="shared" si="0"/>
        <v>34</v>
      </c>
      <c r="F18" s="65">
        <f>VLOOKUP($A18,'Return Data'!$B$7:$R$2292,6,0)</f>
        <v>2.2673999999999999</v>
      </c>
      <c r="G18" s="66">
        <f t="shared" si="1"/>
        <v>30</v>
      </c>
      <c r="H18" s="65">
        <f>VLOOKUP($A18,'Return Data'!$B$7:$R$2292,7,0)</f>
        <v>2.6718999999999999</v>
      </c>
      <c r="I18" s="66">
        <f t="shared" si="2"/>
        <v>31</v>
      </c>
      <c r="J18" s="65">
        <f>VLOOKUP($A18,'Return Data'!$B$7:$R$2292,8,0)</f>
        <v>2.7494999999999998</v>
      </c>
      <c r="K18" s="66">
        <f t="shared" si="3"/>
        <v>33</v>
      </c>
      <c r="L18" s="65">
        <f>VLOOKUP($A18,'Return Data'!$B$7:$R$2292,9,0)</f>
        <v>3.1486000000000001</v>
      </c>
      <c r="M18" s="66">
        <f t="shared" si="4"/>
        <v>12</v>
      </c>
      <c r="N18" s="65">
        <f>VLOOKUP($A18,'Return Data'!$B$7:$R$2292,10,0)</f>
        <v>3.2370000000000001</v>
      </c>
      <c r="O18" s="66">
        <f t="shared" si="5"/>
        <v>15</v>
      </c>
      <c r="P18" s="65">
        <f>VLOOKUP($A18,'Return Data'!$B$7:$R$2292,11,0)</f>
        <v>3.2892000000000001</v>
      </c>
      <c r="Q18" s="66">
        <f t="shared" si="6"/>
        <v>17</v>
      </c>
      <c r="R18" s="65">
        <f>VLOOKUP($A18,'Return Data'!$B$7:$R$2292,12,0)</f>
        <v>3.3176999999999999</v>
      </c>
      <c r="S18" s="66">
        <f t="shared" si="7"/>
        <v>21</v>
      </c>
      <c r="T18" s="65">
        <f>VLOOKUP($A18,'Return Data'!$B$7:$R$2292,13,0)</f>
        <v>3.2454000000000001</v>
      </c>
      <c r="U18" s="66">
        <f t="shared" si="8"/>
        <v>21</v>
      </c>
      <c r="V18" s="65">
        <f>VLOOKUP($A18,'Return Data'!$B$7:$R$2292,17,0)</f>
        <v>3.8988</v>
      </c>
      <c r="W18" s="66">
        <f t="shared" si="9"/>
        <v>24</v>
      </c>
      <c r="X18" s="65">
        <f>VLOOKUP($A18,'Return Data'!$B$7:$R$2292,14,0)</f>
        <v>4.9744999999999999</v>
      </c>
      <c r="Y18" s="66">
        <f t="shared" si="10"/>
        <v>19</v>
      </c>
      <c r="Z18" s="65">
        <f>VLOOKUP($A18,'Return Data'!$B$7:$R$2292,16,0)</f>
        <v>7.0378999999999996</v>
      </c>
      <c r="AA18" s="67">
        <f t="shared" si="11"/>
        <v>21</v>
      </c>
    </row>
    <row r="19" spans="1:27" x14ac:dyDescent="0.3">
      <c r="A19" s="63" t="s">
        <v>130</v>
      </c>
      <c r="B19" s="64">
        <f>VLOOKUP($A19,'Return Data'!$B$7:$R$2292,3,0)</f>
        <v>44494</v>
      </c>
      <c r="C19" s="65">
        <f>VLOOKUP($A19,'Return Data'!$B$7:$R$2292,4,0)</f>
        <v>310.43950000000001</v>
      </c>
      <c r="D19" s="65">
        <f>VLOOKUP($A19,'Return Data'!$B$7:$R$2292,5,0)</f>
        <v>0.58789999999999998</v>
      </c>
      <c r="E19" s="66">
        <f t="shared" si="0"/>
        <v>23</v>
      </c>
      <c r="F19" s="65">
        <f>VLOOKUP($A19,'Return Data'!$B$7:$R$2292,6,0)</f>
        <v>2.3559000000000001</v>
      </c>
      <c r="G19" s="66">
        <f t="shared" si="1"/>
        <v>24</v>
      </c>
      <c r="H19" s="65">
        <f>VLOOKUP($A19,'Return Data'!$B$7:$R$2292,7,0)</f>
        <v>2.7746</v>
      </c>
      <c r="I19" s="66">
        <f t="shared" si="2"/>
        <v>22</v>
      </c>
      <c r="J19" s="65">
        <f>VLOOKUP($A19,'Return Data'!$B$7:$R$2292,8,0)</f>
        <v>2.8222999999999998</v>
      </c>
      <c r="K19" s="66">
        <f t="shared" si="3"/>
        <v>21</v>
      </c>
      <c r="L19" s="65">
        <f>VLOOKUP($A19,'Return Data'!$B$7:$R$2292,9,0)</f>
        <v>3.1080000000000001</v>
      </c>
      <c r="M19" s="66">
        <f t="shared" si="4"/>
        <v>25</v>
      </c>
      <c r="N19" s="65">
        <f>VLOOKUP($A19,'Return Data'!$B$7:$R$2292,10,0)</f>
        <v>3.2368000000000001</v>
      </c>
      <c r="O19" s="66">
        <f t="shared" si="5"/>
        <v>16</v>
      </c>
      <c r="P19" s="65">
        <f>VLOOKUP($A19,'Return Data'!$B$7:$R$2292,11,0)</f>
        <v>3.2877000000000001</v>
      </c>
      <c r="Q19" s="66">
        <f t="shared" si="6"/>
        <v>18</v>
      </c>
      <c r="R19" s="65">
        <f>VLOOKUP($A19,'Return Data'!$B$7:$R$2292,12,0)</f>
        <v>3.3207</v>
      </c>
      <c r="S19" s="66">
        <f t="shared" si="7"/>
        <v>18</v>
      </c>
      <c r="T19" s="65">
        <f>VLOOKUP($A19,'Return Data'!$B$7:$R$2292,13,0)</f>
        <v>3.2663000000000002</v>
      </c>
      <c r="U19" s="66">
        <f t="shared" si="8"/>
        <v>14</v>
      </c>
      <c r="V19" s="65">
        <f>VLOOKUP($A19,'Return Data'!$B$7:$R$2292,17,0)</f>
        <v>4.0251999999999999</v>
      </c>
      <c r="W19" s="66">
        <f t="shared" si="9"/>
        <v>11</v>
      </c>
      <c r="X19" s="65">
        <f>VLOOKUP($A19,'Return Data'!$B$7:$R$2292,14,0)</f>
        <v>5.0507</v>
      </c>
      <c r="Y19" s="66">
        <f t="shared" si="10"/>
        <v>12</v>
      </c>
      <c r="Z19" s="65">
        <f>VLOOKUP($A19,'Return Data'!$B$7:$R$2292,16,0)</f>
        <v>7.0740999999999996</v>
      </c>
      <c r="AA19" s="67">
        <f t="shared" si="11"/>
        <v>11</v>
      </c>
    </row>
    <row r="20" spans="1:27" x14ac:dyDescent="0.3">
      <c r="A20" s="63" t="s">
        <v>131</v>
      </c>
      <c r="B20" s="64">
        <f>VLOOKUP($A20,'Return Data'!$B$7:$R$2292,3,0)</f>
        <v>44494</v>
      </c>
      <c r="C20" s="65">
        <f>VLOOKUP($A20,'Return Data'!$B$7:$R$2292,4,0)</f>
        <v>2255.6606000000002</v>
      </c>
      <c r="D20" s="65">
        <f>VLOOKUP($A20,'Return Data'!$B$7:$R$2292,5,0)</f>
        <v>-2.1391</v>
      </c>
      <c r="E20" s="66">
        <f t="shared" si="0"/>
        <v>43</v>
      </c>
      <c r="F20" s="65">
        <f>VLOOKUP($A20,'Return Data'!$B$7:$R$2292,6,0)</f>
        <v>1.5461</v>
      </c>
      <c r="G20" s="66">
        <f t="shared" si="1"/>
        <v>42</v>
      </c>
      <c r="H20" s="65">
        <f>VLOOKUP($A20,'Return Data'!$B$7:$R$2292,7,0)</f>
        <v>2.3018000000000001</v>
      </c>
      <c r="I20" s="66">
        <f t="shared" si="2"/>
        <v>42</v>
      </c>
      <c r="J20" s="65">
        <f>VLOOKUP($A20,'Return Data'!$B$7:$R$2292,8,0)</f>
        <v>2.6198999999999999</v>
      </c>
      <c r="K20" s="66">
        <f t="shared" si="3"/>
        <v>39</v>
      </c>
      <c r="L20" s="65">
        <f>VLOOKUP($A20,'Return Data'!$B$7:$R$2292,9,0)</f>
        <v>3.1663999999999999</v>
      </c>
      <c r="M20" s="66">
        <f t="shared" si="4"/>
        <v>7</v>
      </c>
      <c r="N20" s="65">
        <f>VLOOKUP($A20,'Return Data'!$B$7:$R$2292,10,0)</f>
        <v>3.2370999999999999</v>
      </c>
      <c r="O20" s="66">
        <f t="shared" si="5"/>
        <v>14</v>
      </c>
      <c r="P20" s="65">
        <f>VLOOKUP($A20,'Return Data'!$B$7:$R$2292,11,0)</f>
        <v>3.3452000000000002</v>
      </c>
      <c r="Q20" s="66">
        <f t="shared" si="6"/>
        <v>6</v>
      </c>
      <c r="R20" s="65">
        <f>VLOOKUP($A20,'Return Data'!$B$7:$R$2292,12,0)</f>
        <v>3.3995000000000002</v>
      </c>
      <c r="S20" s="66">
        <f t="shared" si="7"/>
        <v>4</v>
      </c>
      <c r="T20" s="65">
        <f>VLOOKUP($A20,'Return Data'!$B$7:$R$2292,13,0)</f>
        <v>3.3536999999999999</v>
      </c>
      <c r="U20" s="66">
        <f t="shared" si="8"/>
        <v>3</v>
      </c>
      <c r="V20" s="65">
        <f>VLOOKUP($A20,'Return Data'!$B$7:$R$2292,17,0)</f>
        <v>4.1620999999999997</v>
      </c>
      <c r="W20" s="66">
        <f t="shared" si="9"/>
        <v>2</v>
      </c>
      <c r="X20" s="65">
        <f>VLOOKUP($A20,'Return Data'!$B$7:$R$2292,14,0)</f>
        <v>5.1637000000000004</v>
      </c>
      <c r="Y20" s="66">
        <f t="shared" si="10"/>
        <v>2</v>
      </c>
      <c r="Z20" s="65">
        <f>VLOOKUP($A20,'Return Data'!$B$7:$R$2292,16,0)</f>
        <v>7.0892999999999997</v>
      </c>
      <c r="AA20" s="67">
        <f t="shared" si="11"/>
        <v>9</v>
      </c>
    </row>
    <row r="21" spans="1:27" x14ac:dyDescent="0.3">
      <c r="A21" s="63" t="s">
        <v>132</v>
      </c>
      <c r="B21" s="64">
        <f>VLOOKUP($A21,'Return Data'!$B$7:$R$2292,3,0)</f>
        <v>44494</v>
      </c>
      <c r="C21" s="65">
        <f>VLOOKUP($A21,'Return Data'!$B$7:$R$2292,4,0)</f>
        <v>2532.1772999999998</v>
      </c>
      <c r="D21" s="65">
        <f>VLOOKUP($A21,'Return Data'!$B$7:$R$2292,5,0)</f>
        <v>1.4213</v>
      </c>
      <c r="E21" s="66">
        <f t="shared" si="0"/>
        <v>14</v>
      </c>
      <c r="F21" s="65">
        <f>VLOOKUP($A21,'Return Data'!$B$7:$R$2292,6,0)</f>
        <v>2.6692</v>
      </c>
      <c r="G21" s="66">
        <f t="shared" si="1"/>
        <v>16</v>
      </c>
      <c r="H21" s="65">
        <f>VLOOKUP($A21,'Return Data'!$B$7:$R$2292,7,0)</f>
        <v>2.9018000000000002</v>
      </c>
      <c r="I21" s="66">
        <f t="shared" si="2"/>
        <v>13</v>
      </c>
      <c r="J21" s="65">
        <f>VLOOKUP($A21,'Return Data'!$B$7:$R$2292,8,0)</f>
        <v>2.8973</v>
      </c>
      <c r="K21" s="66">
        <f t="shared" si="3"/>
        <v>15</v>
      </c>
      <c r="L21" s="65">
        <f>VLOOKUP($A21,'Return Data'!$B$7:$R$2292,9,0)</f>
        <v>3.1616</v>
      </c>
      <c r="M21" s="66">
        <f t="shared" si="4"/>
        <v>9</v>
      </c>
      <c r="N21" s="65">
        <f>VLOOKUP($A21,'Return Data'!$B$7:$R$2292,10,0)</f>
        <v>3.2143000000000002</v>
      </c>
      <c r="O21" s="66">
        <f t="shared" si="5"/>
        <v>26</v>
      </c>
      <c r="P21" s="65">
        <f>VLOOKUP($A21,'Return Data'!$B$7:$R$2292,11,0)</f>
        <v>3.2610000000000001</v>
      </c>
      <c r="Q21" s="66">
        <f t="shared" si="6"/>
        <v>26</v>
      </c>
      <c r="R21" s="65">
        <f>VLOOKUP($A21,'Return Data'!$B$7:$R$2292,12,0)</f>
        <v>3.2803</v>
      </c>
      <c r="S21" s="66">
        <f t="shared" si="7"/>
        <v>28</v>
      </c>
      <c r="T21" s="65">
        <f>VLOOKUP($A21,'Return Data'!$B$7:$R$2292,13,0)</f>
        <v>3.2082999999999999</v>
      </c>
      <c r="U21" s="66">
        <f t="shared" si="8"/>
        <v>28</v>
      </c>
      <c r="V21" s="65">
        <f>VLOOKUP($A21,'Return Data'!$B$7:$R$2292,17,0)</f>
        <v>3.8340000000000001</v>
      </c>
      <c r="W21" s="66">
        <f t="shared" si="9"/>
        <v>28</v>
      </c>
      <c r="X21" s="65">
        <f>VLOOKUP($A21,'Return Data'!$B$7:$R$2292,14,0)</f>
        <v>4.8231999999999999</v>
      </c>
      <c r="Y21" s="66">
        <f t="shared" si="10"/>
        <v>29</v>
      </c>
      <c r="Z21" s="65">
        <f>VLOOKUP($A21,'Return Data'!$B$7:$R$2292,16,0)</f>
        <v>6.9785000000000004</v>
      </c>
      <c r="AA21" s="67">
        <f t="shared" si="11"/>
        <v>27</v>
      </c>
    </row>
    <row r="22" spans="1:27" x14ac:dyDescent="0.3">
      <c r="A22" s="63" t="s">
        <v>133</v>
      </c>
      <c r="B22" s="64">
        <f>VLOOKUP($A22,'Return Data'!$B$7:$R$2292,3,0)</f>
        <v>44494</v>
      </c>
      <c r="C22" s="65">
        <f>VLOOKUP($A22,'Return Data'!$B$7:$R$2292,4,0)</f>
        <v>1617.4425000000001</v>
      </c>
      <c r="D22" s="65">
        <f>VLOOKUP($A22,'Return Data'!$B$7:$R$2292,5,0)</f>
        <v>8.3500000000000005E-2</v>
      </c>
      <c r="E22" s="66">
        <f t="shared" si="0"/>
        <v>31</v>
      </c>
      <c r="F22" s="65">
        <f>VLOOKUP($A22,'Return Data'!$B$7:$R$2292,6,0)</f>
        <v>2.1516999999999999</v>
      </c>
      <c r="G22" s="66">
        <f t="shared" si="1"/>
        <v>33</v>
      </c>
      <c r="H22" s="65">
        <f>VLOOKUP($A22,'Return Data'!$B$7:$R$2292,7,0)</f>
        <v>2.6177000000000001</v>
      </c>
      <c r="I22" s="66">
        <f t="shared" si="2"/>
        <v>34</v>
      </c>
      <c r="J22" s="65">
        <f>VLOOKUP($A22,'Return Data'!$B$7:$R$2292,8,0)</f>
        <v>2.7614000000000001</v>
      </c>
      <c r="K22" s="66">
        <f t="shared" si="3"/>
        <v>31</v>
      </c>
      <c r="L22" s="65">
        <f>VLOOKUP($A22,'Return Data'!$B$7:$R$2292,9,0)</f>
        <v>3.2349000000000001</v>
      </c>
      <c r="M22" s="66">
        <f t="shared" si="4"/>
        <v>4</v>
      </c>
      <c r="N22" s="65">
        <f>VLOOKUP($A22,'Return Data'!$B$7:$R$2292,10,0)</f>
        <v>3.0760000000000001</v>
      </c>
      <c r="O22" s="66">
        <f t="shared" si="5"/>
        <v>35</v>
      </c>
      <c r="P22" s="65">
        <f>VLOOKUP($A22,'Return Data'!$B$7:$R$2292,11,0)</f>
        <v>3.0379999999999998</v>
      </c>
      <c r="Q22" s="66">
        <f t="shared" si="6"/>
        <v>37</v>
      </c>
      <c r="R22" s="65">
        <f>VLOOKUP($A22,'Return Data'!$B$7:$R$2292,12,0)</f>
        <v>2.9958</v>
      </c>
      <c r="S22" s="66">
        <f t="shared" si="7"/>
        <v>41</v>
      </c>
      <c r="T22" s="65">
        <f>VLOOKUP($A22,'Return Data'!$B$7:$R$2292,13,0)</f>
        <v>2.9281999999999999</v>
      </c>
      <c r="U22" s="66">
        <f t="shared" si="8"/>
        <v>38</v>
      </c>
      <c r="V22" s="65">
        <f>VLOOKUP($A22,'Return Data'!$B$7:$R$2292,17,0)</f>
        <v>3.3978000000000002</v>
      </c>
      <c r="W22" s="66">
        <f t="shared" si="9"/>
        <v>35</v>
      </c>
      <c r="X22" s="65">
        <f>VLOOKUP($A22,'Return Data'!$B$7:$R$2292,14,0)</f>
        <v>4.3577000000000004</v>
      </c>
      <c r="Y22" s="66">
        <f t="shared" si="10"/>
        <v>34</v>
      </c>
      <c r="Z22" s="65">
        <f>VLOOKUP($A22,'Return Data'!$B$7:$R$2292,16,0)</f>
        <v>6.2291999999999996</v>
      </c>
      <c r="AA22" s="67">
        <f t="shared" si="11"/>
        <v>32</v>
      </c>
    </row>
    <row r="23" spans="1:27" x14ac:dyDescent="0.3">
      <c r="A23" s="63" t="s">
        <v>134</v>
      </c>
      <c r="B23" s="64">
        <f>VLOOKUP($A23,'Return Data'!$B$7:$R$2292,3,0)</f>
        <v>44494</v>
      </c>
      <c r="C23" s="65">
        <f>VLOOKUP($A23,'Return Data'!$B$7:$R$2292,4,0)</f>
        <v>2040.6195</v>
      </c>
      <c r="D23" s="65">
        <f>VLOOKUP($A23,'Return Data'!$B$7:$R$2292,5,0)</f>
        <v>2.6152000000000002</v>
      </c>
      <c r="E23" s="66">
        <f t="shared" si="0"/>
        <v>8</v>
      </c>
      <c r="F23" s="65">
        <f>VLOOKUP($A23,'Return Data'!$B$7:$R$2292,6,0)</f>
        <v>2.9567999999999999</v>
      </c>
      <c r="G23" s="66">
        <f t="shared" si="1"/>
        <v>7</v>
      </c>
      <c r="H23" s="65">
        <f>VLOOKUP($A23,'Return Data'!$B$7:$R$2292,7,0)</f>
        <v>2.8795999999999999</v>
      </c>
      <c r="I23" s="66">
        <f t="shared" si="2"/>
        <v>15</v>
      </c>
      <c r="J23" s="65">
        <f>VLOOKUP($A23,'Return Data'!$B$7:$R$2292,8,0)</f>
        <v>2.8635000000000002</v>
      </c>
      <c r="K23" s="66">
        <f t="shared" si="3"/>
        <v>17</v>
      </c>
      <c r="L23" s="65">
        <f>VLOOKUP($A23,'Return Data'!$B$7:$R$2292,9,0)</f>
        <v>3.0230000000000001</v>
      </c>
      <c r="M23" s="66">
        <f t="shared" si="4"/>
        <v>39</v>
      </c>
      <c r="N23" s="65">
        <f>VLOOKUP($A23,'Return Data'!$B$7:$R$2292,10,0)</f>
        <v>3.0188000000000001</v>
      </c>
      <c r="O23" s="66">
        <f t="shared" si="5"/>
        <v>39</v>
      </c>
      <c r="P23" s="65">
        <f>VLOOKUP($A23,'Return Data'!$B$7:$R$2292,11,0)</f>
        <v>3.0125999999999999</v>
      </c>
      <c r="Q23" s="66">
        <f t="shared" si="6"/>
        <v>39</v>
      </c>
      <c r="R23" s="65">
        <f>VLOOKUP($A23,'Return Data'!$B$7:$R$2292,12,0)</f>
        <v>3.2660999999999998</v>
      </c>
      <c r="S23" s="66">
        <f t="shared" si="7"/>
        <v>31</v>
      </c>
      <c r="T23" s="65">
        <f>VLOOKUP($A23,'Return Data'!$B$7:$R$2292,13,0)</f>
        <v>3.1848000000000001</v>
      </c>
      <c r="U23" s="66">
        <f t="shared" si="8"/>
        <v>31</v>
      </c>
      <c r="V23" s="65">
        <f>VLOOKUP($A23,'Return Data'!$B$7:$R$2292,17,0)</f>
        <v>3.7907000000000002</v>
      </c>
      <c r="W23" s="66">
        <f t="shared" si="9"/>
        <v>29</v>
      </c>
      <c r="X23" s="65">
        <f>VLOOKUP($A23,'Return Data'!$B$7:$R$2292,14,0)</f>
        <v>4.8723999999999998</v>
      </c>
      <c r="Y23" s="66">
        <f t="shared" si="10"/>
        <v>28</v>
      </c>
      <c r="Z23" s="65">
        <f>VLOOKUP($A23,'Return Data'!$B$7:$R$2292,16,0)</f>
        <v>7.0682</v>
      </c>
      <c r="AA23" s="67">
        <f t="shared" si="11"/>
        <v>12</v>
      </c>
    </row>
    <row r="24" spans="1:27" x14ac:dyDescent="0.3">
      <c r="A24" s="63" t="s">
        <v>135</v>
      </c>
      <c r="B24" s="64">
        <f>VLOOKUP($A24,'Return Data'!$B$7:$R$2292,3,0)</f>
        <v>44494</v>
      </c>
      <c r="C24" s="65">
        <f>VLOOKUP($A24,'Return Data'!$B$7:$R$2292,4,0)</f>
        <v>2029.6241</v>
      </c>
      <c r="D24" s="65">
        <f>VLOOKUP($A24,'Return Data'!$B$7:$R$2292,5,0)</f>
        <v>2.7048999999999999</v>
      </c>
      <c r="E24" s="66">
        <f t="shared" si="0"/>
        <v>5</v>
      </c>
      <c r="F24" s="65">
        <f>VLOOKUP($A24,'Return Data'!$B$7:$R$2292,6,0)</f>
        <v>2.7052999999999998</v>
      </c>
      <c r="G24" s="66">
        <f t="shared" si="1"/>
        <v>15</v>
      </c>
      <c r="H24" s="65">
        <f>VLOOKUP($A24,'Return Data'!$B$7:$R$2292,7,0)</f>
        <v>2.7059000000000002</v>
      </c>
      <c r="I24" s="66">
        <f t="shared" si="2"/>
        <v>25</v>
      </c>
      <c r="J24" s="65">
        <f>VLOOKUP($A24,'Return Data'!$B$7:$R$2292,8,0)</f>
        <v>2.7071999999999998</v>
      </c>
      <c r="K24" s="66">
        <f t="shared" si="3"/>
        <v>38</v>
      </c>
      <c r="L24" s="65">
        <f>VLOOKUP($A24,'Return Data'!$B$7:$R$2292,9,0)</f>
        <v>3.1179000000000001</v>
      </c>
      <c r="M24" s="66">
        <f t="shared" si="4"/>
        <v>21</v>
      </c>
      <c r="N24" s="65">
        <f>VLOOKUP($A24,'Return Data'!$B$7:$R$2292,10,0)</f>
        <v>3.0062000000000002</v>
      </c>
      <c r="O24" s="66">
        <f t="shared" si="5"/>
        <v>41</v>
      </c>
      <c r="P24" s="65">
        <f>VLOOKUP($A24,'Return Data'!$B$7:$R$2292,11,0)</f>
        <v>2.8782000000000001</v>
      </c>
      <c r="Q24" s="66">
        <f t="shared" si="6"/>
        <v>42</v>
      </c>
      <c r="R24" s="65">
        <f>VLOOKUP($A24,'Return Data'!$B$7:$R$2292,12,0)</f>
        <v>3.1326000000000001</v>
      </c>
      <c r="S24" s="66">
        <f t="shared" si="7"/>
        <v>38</v>
      </c>
      <c r="T24" s="65"/>
      <c r="U24" s="66"/>
      <c r="V24" s="65"/>
      <c r="W24" s="66"/>
      <c r="X24" s="65"/>
      <c r="Y24" s="66"/>
      <c r="Z24" s="65">
        <f>VLOOKUP($A24,'Return Data'!$B$7:$R$2292,16,0)</f>
        <v>3.2583000000000002</v>
      </c>
      <c r="AA24" s="67">
        <f t="shared" si="11"/>
        <v>42</v>
      </c>
    </row>
    <row r="25" spans="1:27" x14ac:dyDescent="0.3">
      <c r="A25" s="63" t="s">
        <v>136</v>
      </c>
      <c r="B25" s="64">
        <f>VLOOKUP($A25,'Return Data'!$B$7:$R$2292,3,0)</f>
        <v>44494</v>
      </c>
      <c r="C25" s="65">
        <f>VLOOKUP($A25,'Return Data'!$B$7:$R$2292,4,0)</f>
        <v>2040.9757999999999</v>
      </c>
      <c r="D25" s="65">
        <f>VLOOKUP($A25,'Return Data'!$B$7:$R$2292,5,0)</f>
        <v>2.5270999999999999</v>
      </c>
      <c r="E25" s="66">
        <f t="shared" si="0"/>
        <v>9</v>
      </c>
      <c r="F25" s="65">
        <f>VLOOKUP($A25,'Return Data'!$B$7:$R$2292,6,0)</f>
        <v>2.9293999999999998</v>
      </c>
      <c r="G25" s="66">
        <f t="shared" si="1"/>
        <v>9</v>
      </c>
      <c r="H25" s="65">
        <f>VLOOKUP($A25,'Return Data'!$B$7:$R$2292,7,0)</f>
        <v>2.8900999999999999</v>
      </c>
      <c r="I25" s="66">
        <f t="shared" si="2"/>
        <v>14</v>
      </c>
      <c r="J25" s="65">
        <f>VLOOKUP($A25,'Return Data'!$B$7:$R$2292,8,0)</f>
        <v>2.9174000000000002</v>
      </c>
      <c r="K25" s="66">
        <f t="shared" si="3"/>
        <v>10</v>
      </c>
      <c r="L25" s="65">
        <f>VLOOKUP($A25,'Return Data'!$B$7:$R$2292,9,0)</f>
        <v>3.0363000000000002</v>
      </c>
      <c r="M25" s="66">
        <f t="shared" si="4"/>
        <v>36</v>
      </c>
      <c r="N25" s="65">
        <f>VLOOKUP($A25,'Return Data'!$B$7:$R$2292,10,0)</f>
        <v>3.0489000000000002</v>
      </c>
      <c r="O25" s="66">
        <f t="shared" si="5"/>
        <v>36</v>
      </c>
      <c r="P25" s="65">
        <f>VLOOKUP($A25,'Return Data'!$B$7:$R$2292,11,0)</f>
        <v>3.0106999999999999</v>
      </c>
      <c r="Q25" s="66">
        <f t="shared" si="6"/>
        <v>40</v>
      </c>
      <c r="R25" s="65">
        <f>VLOOKUP($A25,'Return Data'!$B$7:$R$2292,12,0)</f>
        <v>3.2618</v>
      </c>
      <c r="S25" s="66">
        <f t="shared" si="7"/>
        <v>33</v>
      </c>
      <c r="T25" s="65"/>
      <c r="U25" s="66"/>
      <c r="V25" s="65"/>
      <c r="W25" s="66"/>
      <c r="X25" s="65"/>
      <c r="Y25" s="66"/>
      <c r="Z25" s="65">
        <f>VLOOKUP($A25,'Return Data'!$B$7:$R$2292,16,0)</f>
        <v>3.5754999999999999</v>
      </c>
      <c r="AA25" s="67">
        <f t="shared" si="11"/>
        <v>41</v>
      </c>
    </row>
    <row r="26" spans="1:27" x14ac:dyDescent="0.3">
      <c r="A26" s="63" t="s">
        <v>137</v>
      </c>
      <c r="B26" s="64">
        <f>VLOOKUP($A26,'Return Data'!$B$7:$R$2292,3,0)</f>
        <v>44494</v>
      </c>
      <c r="C26" s="65">
        <f>VLOOKUP($A26,'Return Data'!$B$7:$R$2292,4,0)</f>
        <v>2041.0376000000001</v>
      </c>
      <c r="D26" s="65">
        <f>VLOOKUP($A26,'Return Data'!$B$7:$R$2292,5,0)</f>
        <v>2.6183000000000001</v>
      </c>
      <c r="E26" s="66">
        <f t="shared" si="0"/>
        <v>7</v>
      </c>
      <c r="F26" s="65">
        <f>VLOOKUP($A26,'Return Data'!$B$7:$R$2292,6,0)</f>
        <v>2.9556</v>
      </c>
      <c r="G26" s="66">
        <f t="shared" si="1"/>
        <v>8</v>
      </c>
      <c r="H26" s="65">
        <f>VLOOKUP($A26,'Return Data'!$B$7:$R$2292,7,0)</f>
        <v>2.8780000000000001</v>
      </c>
      <c r="I26" s="66">
        <f t="shared" si="2"/>
        <v>16</v>
      </c>
      <c r="J26" s="65">
        <f>VLOOKUP($A26,'Return Data'!$B$7:$R$2292,8,0)</f>
        <v>2.8618999999999999</v>
      </c>
      <c r="K26" s="66">
        <f t="shared" si="3"/>
        <v>19</v>
      </c>
      <c r="L26" s="65">
        <f>VLOOKUP($A26,'Return Data'!$B$7:$R$2292,9,0)</f>
        <v>3.0219999999999998</v>
      </c>
      <c r="M26" s="66">
        <f t="shared" si="4"/>
        <v>40</v>
      </c>
      <c r="N26" s="65">
        <f>VLOOKUP($A26,'Return Data'!$B$7:$R$2292,10,0)</f>
        <v>3.0183</v>
      </c>
      <c r="O26" s="66">
        <f t="shared" si="5"/>
        <v>40</v>
      </c>
      <c r="P26" s="65">
        <f>VLOOKUP($A26,'Return Data'!$B$7:$R$2292,11,0)</f>
        <v>3.0158999999999998</v>
      </c>
      <c r="Q26" s="66">
        <f t="shared" si="6"/>
        <v>38</v>
      </c>
      <c r="R26" s="65">
        <f>VLOOKUP($A26,'Return Data'!$B$7:$R$2292,12,0)</f>
        <v>3.2684000000000002</v>
      </c>
      <c r="S26" s="66">
        <f t="shared" si="7"/>
        <v>30</v>
      </c>
      <c r="T26" s="65"/>
      <c r="U26" s="66"/>
      <c r="V26" s="65"/>
      <c r="W26" s="66"/>
      <c r="X26" s="65"/>
      <c r="Y26" s="66"/>
      <c r="Z26" s="65">
        <f>VLOOKUP($A26,'Return Data'!$B$7:$R$2292,16,0)</f>
        <v>3.5783999999999998</v>
      </c>
      <c r="AA26" s="67">
        <f t="shared" si="11"/>
        <v>40</v>
      </c>
    </row>
    <row r="27" spans="1:27" x14ac:dyDescent="0.3">
      <c r="A27" s="63" t="s">
        <v>138</v>
      </c>
      <c r="B27" s="64">
        <f>VLOOKUP($A27,'Return Data'!$B$7:$R$2292,3,0)</f>
        <v>44494</v>
      </c>
      <c r="C27" s="65">
        <f>VLOOKUP($A27,'Return Data'!$B$7:$R$2292,4,0)</f>
        <v>2041.2146</v>
      </c>
      <c r="D27" s="65">
        <f>VLOOKUP($A27,'Return Data'!$B$7:$R$2292,5,0)</f>
        <v>2.6770999999999998</v>
      </c>
      <c r="E27" s="66">
        <f t="shared" si="0"/>
        <v>6</v>
      </c>
      <c r="F27" s="65">
        <f>VLOOKUP($A27,'Return Data'!$B$7:$R$2292,6,0)</f>
        <v>3.0752000000000002</v>
      </c>
      <c r="G27" s="66">
        <f t="shared" si="1"/>
        <v>5</v>
      </c>
      <c r="H27" s="65">
        <f>VLOOKUP($A27,'Return Data'!$B$7:$R$2292,7,0)</f>
        <v>3.0406</v>
      </c>
      <c r="I27" s="66">
        <f t="shared" si="2"/>
        <v>7</v>
      </c>
      <c r="J27" s="65">
        <f>VLOOKUP($A27,'Return Data'!$B$7:$R$2292,8,0)</f>
        <v>3.0638999999999998</v>
      </c>
      <c r="K27" s="66">
        <f t="shared" si="3"/>
        <v>4</v>
      </c>
      <c r="L27" s="65">
        <f>VLOOKUP($A27,'Return Data'!$B$7:$R$2292,9,0)</f>
        <v>3.1421000000000001</v>
      </c>
      <c r="M27" s="66">
        <f t="shared" si="4"/>
        <v>16</v>
      </c>
      <c r="N27" s="65">
        <f>VLOOKUP($A27,'Return Data'!$B$7:$R$2292,10,0)</f>
        <v>3.1291000000000002</v>
      </c>
      <c r="O27" s="66">
        <f t="shared" si="5"/>
        <v>34</v>
      </c>
      <c r="P27" s="65">
        <f>VLOOKUP($A27,'Return Data'!$B$7:$R$2292,11,0)</f>
        <v>3.0731000000000002</v>
      </c>
      <c r="Q27" s="66">
        <f t="shared" si="6"/>
        <v>36</v>
      </c>
      <c r="R27" s="65">
        <f>VLOOKUP($A27,'Return Data'!$B$7:$R$2292,12,0)</f>
        <v>3.3046000000000002</v>
      </c>
      <c r="S27" s="66">
        <f t="shared" si="7"/>
        <v>24</v>
      </c>
      <c r="T27" s="65"/>
      <c r="U27" s="66"/>
      <c r="V27" s="65"/>
      <c r="W27" s="66"/>
      <c r="X27" s="65"/>
      <c r="Y27" s="66"/>
      <c r="Z27" s="65">
        <f>VLOOKUP($A27,'Return Data'!$B$7:$R$2292,16,0)</f>
        <v>3.5815000000000001</v>
      </c>
      <c r="AA27" s="67">
        <f t="shared" si="11"/>
        <v>39</v>
      </c>
    </row>
    <row r="28" spans="1:27" x14ac:dyDescent="0.3">
      <c r="A28" s="63" t="s">
        <v>139</v>
      </c>
      <c r="B28" s="64">
        <f>VLOOKUP($A28,'Return Data'!$B$7:$R$2292,3,0)</f>
        <v>44494</v>
      </c>
      <c r="C28" s="65">
        <f>VLOOKUP($A28,'Return Data'!$B$7:$R$2292,4,0)</f>
        <v>2878.7262999999998</v>
      </c>
      <c r="D28" s="65">
        <f>VLOOKUP($A28,'Return Data'!$B$7:$R$2292,5,0)</f>
        <v>0.38159999999999999</v>
      </c>
      <c r="E28" s="66">
        <f t="shared" si="0"/>
        <v>26</v>
      </c>
      <c r="F28" s="65">
        <f>VLOOKUP($A28,'Return Data'!$B$7:$R$2292,6,0)</f>
        <v>2.3384999999999998</v>
      </c>
      <c r="G28" s="66">
        <f t="shared" si="1"/>
        <v>25</v>
      </c>
      <c r="H28" s="65">
        <f>VLOOKUP($A28,'Return Data'!$B$7:$R$2292,7,0)</f>
        <v>2.7488999999999999</v>
      </c>
      <c r="I28" s="66">
        <f t="shared" si="2"/>
        <v>24</v>
      </c>
      <c r="J28" s="65">
        <f>VLOOKUP($A28,'Return Data'!$B$7:$R$2292,8,0)</f>
        <v>2.8008000000000002</v>
      </c>
      <c r="K28" s="66">
        <f t="shared" si="3"/>
        <v>26</v>
      </c>
      <c r="L28" s="65">
        <f>VLOOKUP($A28,'Return Data'!$B$7:$R$2292,9,0)</f>
        <v>3.0966999999999998</v>
      </c>
      <c r="M28" s="66">
        <f t="shared" si="4"/>
        <v>26</v>
      </c>
      <c r="N28" s="65">
        <f>VLOOKUP($A28,'Return Data'!$B$7:$R$2292,10,0)</f>
        <v>3.2355</v>
      </c>
      <c r="O28" s="66">
        <f t="shared" si="5"/>
        <v>17</v>
      </c>
      <c r="P28" s="65">
        <f>VLOOKUP($A28,'Return Data'!$B$7:$R$2292,11,0)</f>
        <v>3.2745000000000002</v>
      </c>
      <c r="Q28" s="66">
        <f t="shared" si="6"/>
        <v>24</v>
      </c>
      <c r="R28" s="65">
        <f>VLOOKUP($A28,'Return Data'!$B$7:$R$2292,12,0)</f>
        <v>3.2946</v>
      </c>
      <c r="S28" s="66">
        <f t="shared" si="7"/>
        <v>26</v>
      </c>
      <c r="T28" s="65">
        <f>VLOOKUP($A28,'Return Data'!$B$7:$R$2292,13,0)</f>
        <v>3.2397999999999998</v>
      </c>
      <c r="U28" s="66">
        <f t="shared" ref="U28:U50" si="12">RANK(T28,T$8:T$50,0)</f>
        <v>23</v>
      </c>
      <c r="V28" s="65">
        <f>VLOOKUP($A28,'Return Data'!$B$7:$R$2292,17,0)</f>
        <v>3.8894000000000002</v>
      </c>
      <c r="W28" s="66">
        <f>RANK(V28,V$8:V$50,0)</f>
        <v>26</v>
      </c>
      <c r="X28" s="65">
        <f>VLOOKUP($A28,'Return Data'!$B$7:$R$2292,14,0)</f>
        <v>4.9177</v>
      </c>
      <c r="Y28" s="66">
        <f>RANK(X28,X$8:X$50,0)</f>
        <v>26</v>
      </c>
      <c r="Z28" s="65">
        <f>VLOOKUP($A28,'Return Data'!$B$7:$R$2292,16,0)</f>
        <v>7.0437000000000003</v>
      </c>
      <c r="AA28" s="67">
        <f t="shared" si="11"/>
        <v>18</v>
      </c>
    </row>
    <row r="29" spans="1:27" x14ac:dyDescent="0.3">
      <c r="A29" s="63" t="s">
        <v>140</v>
      </c>
      <c r="B29" s="64">
        <f>VLOOKUP($A29,'Return Data'!$B$7:$R$2292,3,0)</f>
        <v>44494</v>
      </c>
      <c r="C29" s="65">
        <f>VLOOKUP($A29,'Return Data'!$B$7:$R$2292,4,0)</f>
        <v>1099.085</v>
      </c>
      <c r="D29" s="65">
        <f>VLOOKUP($A29,'Return Data'!$B$7:$R$2292,5,0)</f>
        <v>1.7667999999999999</v>
      </c>
      <c r="E29" s="66">
        <f t="shared" si="0"/>
        <v>12</v>
      </c>
      <c r="F29" s="65">
        <f>VLOOKUP($A29,'Return Data'!$B$7:$R$2292,6,0)</f>
        <v>2.7238000000000002</v>
      </c>
      <c r="G29" s="66">
        <f t="shared" si="1"/>
        <v>14</v>
      </c>
      <c r="H29" s="65">
        <f>VLOOKUP($A29,'Return Data'!$B$7:$R$2292,7,0)</f>
        <v>2.8761000000000001</v>
      </c>
      <c r="I29" s="66">
        <f t="shared" si="2"/>
        <v>17</v>
      </c>
      <c r="J29" s="65">
        <f>VLOOKUP($A29,'Return Data'!$B$7:$R$2292,8,0)</f>
        <v>2.9104999999999999</v>
      </c>
      <c r="K29" s="66">
        <f t="shared" si="3"/>
        <v>12</v>
      </c>
      <c r="L29" s="65">
        <f>VLOOKUP($A29,'Return Data'!$B$7:$R$2292,9,0)</f>
        <v>3.0392999999999999</v>
      </c>
      <c r="M29" s="66">
        <f t="shared" si="4"/>
        <v>35</v>
      </c>
      <c r="N29" s="65">
        <f>VLOOKUP($A29,'Return Data'!$B$7:$R$2292,10,0)</f>
        <v>3.0427</v>
      </c>
      <c r="O29" s="66">
        <f t="shared" si="5"/>
        <v>38</v>
      </c>
      <c r="P29" s="65">
        <f>VLOOKUP($A29,'Return Data'!$B$7:$R$2292,11,0)</f>
        <v>3.1105999999999998</v>
      </c>
      <c r="Q29" s="66">
        <f t="shared" si="6"/>
        <v>34</v>
      </c>
      <c r="R29" s="65">
        <f>VLOOKUP($A29,'Return Data'!$B$7:$R$2292,12,0)</f>
        <v>3.085</v>
      </c>
      <c r="S29" s="66">
        <f t="shared" si="7"/>
        <v>39</v>
      </c>
      <c r="T29" s="65">
        <f>VLOOKUP($A29,'Return Data'!$B$7:$R$2292,13,0)</f>
        <v>3.0470999999999999</v>
      </c>
      <c r="U29" s="66">
        <f t="shared" si="12"/>
        <v>35</v>
      </c>
      <c r="V29" s="65"/>
      <c r="W29" s="66"/>
      <c r="X29" s="65"/>
      <c r="Y29" s="66"/>
      <c r="Z29" s="65">
        <f>VLOOKUP($A29,'Return Data'!$B$7:$R$2292,16,0)</f>
        <v>3.8371</v>
      </c>
      <c r="AA29" s="67">
        <f t="shared" si="11"/>
        <v>38</v>
      </c>
    </row>
    <row r="30" spans="1:27" x14ac:dyDescent="0.3">
      <c r="A30" s="63" t="s">
        <v>141</v>
      </c>
      <c r="B30" s="64">
        <f>VLOOKUP($A30,'Return Data'!$B$7:$R$2292,3,0)</f>
        <v>44494</v>
      </c>
      <c r="C30" s="65">
        <f>VLOOKUP($A30,'Return Data'!$B$7:$R$2292,4,0)</f>
        <v>57.309399999999997</v>
      </c>
      <c r="D30" s="65">
        <f>VLOOKUP($A30,'Return Data'!$B$7:$R$2292,5,0)</f>
        <v>-0.76429999999999998</v>
      </c>
      <c r="E30" s="66">
        <f t="shared" si="0"/>
        <v>37</v>
      </c>
      <c r="F30" s="65">
        <f>VLOOKUP($A30,'Return Data'!$B$7:$R$2292,6,0)</f>
        <v>2.0384000000000002</v>
      </c>
      <c r="G30" s="66">
        <f t="shared" si="1"/>
        <v>35</v>
      </c>
      <c r="H30" s="65">
        <f>VLOOKUP($A30,'Return Data'!$B$7:$R$2292,7,0)</f>
        <v>2.6854</v>
      </c>
      <c r="I30" s="66">
        <f t="shared" si="2"/>
        <v>28</v>
      </c>
      <c r="J30" s="65">
        <f>VLOOKUP($A30,'Return Data'!$B$7:$R$2292,8,0)</f>
        <v>2.8008000000000002</v>
      </c>
      <c r="K30" s="66">
        <f t="shared" si="3"/>
        <v>26</v>
      </c>
      <c r="L30" s="65">
        <f>VLOOKUP($A30,'Return Data'!$B$7:$R$2292,9,0)</f>
        <v>3.1629</v>
      </c>
      <c r="M30" s="66">
        <f t="shared" si="4"/>
        <v>8</v>
      </c>
      <c r="N30" s="65">
        <f>VLOOKUP($A30,'Return Data'!$B$7:$R$2292,10,0)</f>
        <v>3.2629999999999999</v>
      </c>
      <c r="O30" s="66">
        <f t="shared" si="5"/>
        <v>9</v>
      </c>
      <c r="P30" s="65">
        <f>VLOOKUP($A30,'Return Data'!$B$7:$R$2292,11,0)</f>
        <v>3.3184999999999998</v>
      </c>
      <c r="Q30" s="66">
        <f t="shared" si="6"/>
        <v>12</v>
      </c>
      <c r="R30" s="65">
        <f>VLOOKUP($A30,'Return Data'!$B$7:$R$2292,12,0)</f>
        <v>3.3393000000000002</v>
      </c>
      <c r="S30" s="66">
        <f t="shared" si="7"/>
        <v>15</v>
      </c>
      <c r="T30" s="65">
        <f>VLOOKUP($A30,'Return Data'!$B$7:$R$2292,13,0)</f>
        <v>3.2768999999999999</v>
      </c>
      <c r="U30" s="66">
        <f t="shared" si="12"/>
        <v>12</v>
      </c>
      <c r="V30" s="65">
        <f>VLOOKUP($A30,'Return Data'!$B$7:$R$2292,17,0)</f>
        <v>3.8620000000000001</v>
      </c>
      <c r="W30" s="66">
        <f t="shared" ref="W30:W35" si="13">RANK(V30,V$8:V$50,0)</f>
        <v>27</v>
      </c>
      <c r="X30" s="65">
        <f>VLOOKUP($A30,'Return Data'!$B$7:$R$2292,14,0)</f>
        <v>4.9451999999999998</v>
      </c>
      <c r="Y30" s="66">
        <f t="shared" ref="Y30:Y35" si="14">RANK(X30,X$8:X$50,0)</f>
        <v>24</v>
      </c>
      <c r="Z30" s="65">
        <f>VLOOKUP($A30,'Return Data'!$B$7:$R$2292,16,0)</f>
        <v>7.0914999999999999</v>
      </c>
      <c r="AA30" s="67">
        <f t="shared" si="11"/>
        <v>7</v>
      </c>
    </row>
    <row r="31" spans="1:27" x14ac:dyDescent="0.3">
      <c r="A31" s="63" t="s">
        <v>142</v>
      </c>
      <c r="B31" s="64">
        <f>VLOOKUP($A31,'Return Data'!$B$7:$R$2292,3,0)</f>
        <v>44494</v>
      </c>
      <c r="C31" s="65">
        <f>VLOOKUP($A31,'Return Data'!$B$7:$R$2292,4,0)</f>
        <v>4236.9376000000002</v>
      </c>
      <c r="D31" s="65">
        <f>VLOOKUP($A31,'Return Data'!$B$7:$R$2292,5,0)</f>
        <v>0.73480000000000001</v>
      </c>
      <c r="E31" s="66">
        <f t="shared" si="0"/>
        <v>22</v>
      </c>
      <c r="F31" s="65">
        <f>VLOOKUP($A31,'Return Data'!$B$7:$R$2292,6,0)</f>
        <v>2.3576999999999999</v>
      </c>
      <c r="G31" s="66">
        <f t="shared" si="1"/>
        <v>23</v>
      </c>
      <c r="H31" s="65">
        <f>VLOOKUP($A31,'Return Data'!$B$7:$R$2292,7,0)</f>
        <v>2.6600999999999999</v>
      </c>
      <c r="I31" s="66">
        <f t="shared" si="2"/>
        <v>32</v>
      </c>
      <c r="J31" s="65">
        <f>VLOOKUP($A31,'Return Data'!$B$7:$R$2292,8,0)</f>
        <v>2.7682000000000002</v>
      </c>
      <c r="K31" s="66">
        <f t="shared" si="3"/>
        <v>30</v>
      </c>
      <c r="L31" s="65">
        <f>VLOOKUP($A31,'Return Data'!$B$7:$R$2292,9,0)</f>
        <v>3.0722</v>
      </c>
      <c r="M31" s="66">
        <f t="shared" si="4"/>
        <v>30</v>
      </c>
      <c r="N31" s="65">
        <f>VLOOKUP($A31,'Return Data'!$B$7:$R$2292,10,0)</f>
        <v>3.2204000000000002</v>
      </c>
      <c r="O31" s="66">
        <f t="shared" si="5"/>
        <v>23</v>
      </c>
      <c r="P31" s="65">
        <f>VLOOKUP($A31,'Return Data'!$B$7:$R$2292,11,0)</f>
        <v>3.2847</v>
      </c>
      <c r="Q31" s="66">
        <f t="shared" si="6"/>
        <v>20</v>
      </c>
      <c r="R31" s="65">
        <f>VLOOKUP($A31,'Return Data'!$B$7:$R$2292,12,0)</f>
        <v>3.3191000000000002</v>
      </c>
      <c r="S31" s="66">
        <f t="shared" si="7"/>
        <v>19</v>
      </c>
      <c r="T31" s="65">
        <f>VLOOKUP($A31,'Return Data'!$B$7:$R$2292,13,0)</f>
        <v>3.2423999999999999</v>
      </c>
      <c r="U31" s="66">
        <f t="shared" si="12"/>
        <v>22</v>
      </c>
      <c r="V31" s="65">
        <f>VLOOKUP($A31,'Return Data'!$B$7:$R$2292,17,0)</f>
        <v>3.9148999999999998</v>
      </c>
      <c r="W31" s="66">
        <f t="shared" si="13"/>
        <v>22</v>
      </c>
      <c r="X31" s="65">
        <f>VLOOKUP($A31,'Return Data'!$B$7:$R$2292,14,0)</f>
        <v>4.9263000000000003</v>
      </c>
      <c r="Y31" s="66">
        <f t="shared" si="14"/>
        <v>25</v>
      </c>
      <c r="Z31" s="65">
        <f>VLOOKUP($A31,'Return Data'!$B$7:$R$2292,16,0)</f>
        <v>7.0134999999999996</v>
      </c>
      <c r="AA31" s="67">
        <f t="shared" si="11"/>
        <v>24</v>
      </c>
    </row>
    <row r="32" spans="1:27" x14ac:dyDescent="0.3">
      <c r="A32" s="63" t="s">
        <v>143</v>
      </c>
      <c r="B32" s="64">
        <f>VLOOKUP($A32,'Return Data'!$B$7:$R$2292,3,0)</f>
        <v>44494</v>
      </c>
      <c r="C32" s="65">
        <f>VLOOKUP($A32,'Return Data'!$B$7:$R$2292,4,0)</f>
        <v>2870.8024</v>
      </c>
      <c r="D32" s="65">
        <f>VLOOKUP($A32,'Return Data'!$B$7:$R$2292,5,0)</f>
        <v>0.3891</v>
      </c>
      <c r="E32" s="66">
        <f t="shared" si="0"/>
        <v>25</v>
      </c>
      <c r="F32" s="65">
        <f>VLOOKUP($A32,'Return Data'!$B$7:$R$2292,6,0)</f>
        <v>2.3195000000000001</v>
      </c>
      <c r="G32" s="66">
        <f t="shared" si="1"/>
        <v>28</v>
      </c>
      <c r="H32" s="65">
        <f>VLOOKUP($A32,'Return Data'!$B$7:$R$2292,7,0)</f>
        <v>2.7909999999999999</v>
      </c>
      <c r="I32" s="66">
        <f t="shared" si="2"/>
        <v>20</v>
      </c>
      <c r="J32" s="65">
        <f>VLOOKUP($A32,'Return Data'!$B$7:$R$2292,8,0)</f>
        <v>2.7829999999999999</v>
      </c>
      <c r="K32" s="66">
        <f t="shared" si="3"/>
        <v>28</v>
      </c>
      <c r="L32" s="65">
        <f>VLOOKUP($A32,'Return Data'!$B$7:$R$2292,9,0)</f>
        <v>3.0943999999999998</v>
      </c>
      <c r="M32" s="66">
        <f t="shared" si="4"/>
        <v>27</v>
      </c>
      <c r="N32" s="65">
        <f>VLOOKUP($A32,'Return Data'!$B$7:$R$2292,10,0)</f>
        <v>3.1825999999999999</v>
      </c>
      <c r="O32" s="66">
        <f t="shared" si="5"/>
        <v>29</v>
      </c>
      <c r="P32" s="65">
        <f>VLOOKUP($A32,'Return Data'!$B$7:$R$2292,11,0)</f>
        <v>3.2305999999999999</v>
      </c>
      <c r="Q32" s="66">
        <f t="shared" si="6"/>
        <v>29</v>
      </c>
      <c r="R32" s="65">
        <f>VLOOKUP($A32,'Return Data'!$B$7:$R$2292,12,0)</f>
        <v>3.2654000000000001</v>
      </c>
      <c r="S32" s="66">
        <f t="shared" si="7"/>
        <v>32</v>
      </c>
      <c r="T32" s="65">
        <f>VLOOKUP($A32,'Return Data'!$B$7:$R$2292,13,0)</f>
        <v>3.2107999999999999</v>
      </c>
      <c r="U32" s="66">
        <f t="shared" si="12"/>
        <v>27</v>
      </c>
      <c r="V32" s="65">
        <f>VLOOKUP($A32,'Return Data'!$B$7:$R$2292,17,0)</f>
        <v>3.9397000000000002</v>
      </c>
      <c r="W32" s="66">
        <f t="shared" si="13"/>
        <v>21</v>
      </c>
      <c r="X32" s="65">
        <f>VLOOKUP($A32,'Return Data'!$B$7:$R$2292,14,0)</f>
        <v>4.9565999999999999</v>
      </c>
      <c r="Y32" s="66">
        <f t="shared" si="14"/>
        <v>22</v>
      </c>
      <c r="Z32" s="65">
        <f>VLOOKUP($A32,'Return Data'!$B$7:$R$2292,16,0)</f>
        <v>7.0373000000000001</v>
      </c>
      <c r="AA32" s="67">
        <f t="shared" si="11"/>
        <v>22</v>
      </c>
    </row>
    <row r="33" spans="1:27" x14ac:dyDescent="0.3">
      <c r="A33" s="63" t="s">
        <v>144</v>
      </c>
      <c r="B33" s="64">
        <f>VLOOKUP($A33,'Return Data'!$B$7:$R$2292,3,0)</f>
        <v>44494</v>
      </c>
      <c r="C33" s="65">
        <f>VLOOKUP($A33,'Return Data'!$B$7:$R$2292,4,0)</f>
        <v>3807.6862999999998</v>
      </c>
      <c r="D33" s="65">
        <f>VLOOKUP($A33,'Return Data'!$B$7:$R$2292,5,0)</f>
        <v>0.82250000000000001</v>
      </c>
      <c r="E33" s="66">
        <f t="shared" si="0"/>
        <v>21</v>
      </c>
      <c r="F33" s="65">
        <f>VLOOKUP($A33,'Return Data'!$B$7:$R$2292,6,0)</f>
        <v>2.5171000000000001</v>
      </c>
      <c r="G33" s="66">
        <f t="shared" si="1"/>
        <v>20</v>
      </c>
      <c r="H33" s="65">
        <f>VLOOKUP($A33,'Return Data'!$B$7:$R$2292,7,0)</f>
        <v>2.6968999999999999</v>
      </c>
      <c r="I33" s="66">
        <f t="shared" si="2"/>
        <v>26</v>
      </c>
      <c r="J33" s="65">
        <f>VLOOKUP($A33,'Return Data'!$B$7:$R$2292,8,0)</f>
        <v>2.8056999999999999</v>
      </c>
      <c r="K33" s="66">
        <f t="shared" si="3"/>
        <v>25</v>
      </c>
      <c r="L33" s="65">
        <f>VLOOKUP($A33,'Return Data'!$B$7:$R$2292,9,0)</f>
        <v>3.0442999999999998</v>
      </c>
      <c r="M33" s="66">
        <f t="shared" si="4"/>
        <v>33</v>
      </c>
      <c r="N33" s="65">
        <f>VLOOKUP($A33,'Return Data'!$B$7:$R$2292,10,0)</f>
        <v>3.2768000000000002</v>
      </c>
      <c r="O33" s="66">
        <f t="shared" si="5"/>
        <v>5</v>
      </c>
      <c r="P33" s="65">
        <f>VLOOKUP($A33,'Return Data'!$B$7:$R$2292,11,0)</f>
        <v>3.3241000000000001</v>
      </c>
      <c r="Q33" s="66">
        <f t="shared" si="6"/>
        <v>10</v>
      </c>
      <c r="R33" s="65">
        <f>VLOOKUP($A33,'Return Data'!$B$7:$R$2292,12,0)</f>
        <v>3.3650000000000002</v>
      </c>
      <c r="S33" s="66">
        <f t="shared" si="7"/>
        <v>10</v>
      </c>
      <c r="T33" s="65">
        <f>VLOOKUP($A33,'Return Data'!$B$7:$R$2292,13,0)</f>
        <v>3.3096000000000001</v>
      </c>
      <c r="U33" s="66">
        <f t="shared" si="12"/>
        <v>9</v>
      </c>
      <c r="V33" s="65">
        <f>VLOOKUP($A33,'Return Data'!$B$7:$R$2292,17,0)</f>
        <v>4.0671999999999997</v>
      </c>
      <c r="W33" s="66">
        <f t="shared" si="13"/>
        <v>6</v>
      </c>
      <c r="X33" s="65">
        <f>VLOOKUP($A33,'Return Data'!$B$7:$R$2292,14,0)</f>
        <v>5.0656999999999996</v>
      </c>
      <c r="Y33" s="66">
        <f t="shared" si="14"/>
        <v>9</v>
      </c>
      <c r="Z33" s="65">
        <f>VLOOKUP($A33,'Return Data'!$B$7:$R$2292,16,0)</f>
        <v>7.0659999999999998</v>
      </c>
      <c r="AA33" s="67">
        <f t="shared" si="11"/>
        <v>13</v>
      </c>
    </row>
    <row r="34" spans="1:27" x14ac:dyDescent="0.3">
      <c r="A34" s="63" t="s">
        <v>436</v>
      </c>
      <c r="B34" s="64">
        <f>VLOOKUP($A34,'Return Data'!$B$7:$R$2292,3,0)</f>
        <v>44494</v>
      </c>
      <c r="C34" s="65">
        <f>VLOOKUP($A34,'Return Data'!$B$7:$R$2292,4,0)</f>
        <v>1362.7325000000001</v>
      </c>
      <c r="D34" s="65">
        <f>VLOOKUP($A34,'Return Data'!$B$7:$R$2292,5,0)</f>
        <v>-1.8909</v>
      </c>
      <c r="E34" s="66">
        <f t="shared" si="0"/>
        <v>42</v>
      </c>
      <c r="F34" s="65">
        <f>VLOOKUP($A34,'Return Data'!$B$7:$R$2292,6,0)</f>
        <v>1.6197999999999999</v>
      </c>
      <c r="G34" s="66">
        <f t="shared" si="1"/>
        <v>41</v>
      </c>
      <c r="H34" s="65">
        <f>VLOOKUP($A34,'Return Data'!$B$7:$R$2292,7,0)</f>
        <v>2.3439000000000001</v>
      </c>
      <c r="I34" s="66">
        <f t="shared" si="2"/>
        <v>40</v>
      </c>
      <c r="J34" s="65">
        <f>VLOOKUP($A34,'Return Data'!$B$7:$R$2292,8,0)</f>
        <v>2.6120000000000001</v>
      </c>
      <c r="K34" s="66">
        <f t="shared" si="3"/>
        <v>40</v>
      </c>
      <c r="L34" s="65">
        <f>VLOOKUP($A34,'Return Data'!$B$7:$R$2292,9,0)</f>
        <v>3.0634999999999999</v>
      </c>
      <c r="M34" s="66">
        <f t="shared" si="4"/>
        <v>31</v>
      </c>
      <c r="N34" s="65">
        <f>VLOOKUP($A34,'Return Data'!$B$7:$R$2292,10,0)</f>
        <v>3.2448000000000001</v>
      </c>
      <c r="O34" s="66">
        <f t="shared" si="5"/>
        <v>13</v>
      </c>
      <c r="P34" s="65">
        <f>VLOOKUP($A34,'Return Data'!$B$7:$R$2292,11,0)</f>
        <v>3.3485</v>
      </c>
      <c r="Q34" s="66">
        <f t="shared" si="6"/>
        <v>5</v>
      </c>
      <c r="R34" s="65">
        <f>VLOOKUP($A34,'Return Data'!$B$7:$R$2292,12,0)</f>
        <v>3.3889</v>
      </c>
      <c r="S34" s="66">
        <f t="shared" si="7"/>
        <v>5</v>
      </c>
      <c r="T34" s="65">
        <f>VLOOKUP($A34,'Return Data'!$B$7:$R$2292,13,0)</f>
        <v>3.3329</v>
      </c>
      <c r="U34" s="66">
        <f t="shared" si="12"/>
        <v>6</v>
      </c>
      <c r="V34" s="65">
        <f>VLOOKUP($A34,'Return Data'!$B$7:$R$2292,17,0)</f>
        <v>4.0800999999999998</v>
      </c>
      <c r="W34" s="66">
        <f t="shared" si="13"/>
        <v>4</v>
      </c>
      <c r="X34" s="65">
        <f>VLOOKUP($A34,'Return Data'!$B$7:$R$2292,14,0)</f>
        <v>5.1303000000000001</v>
      </c>
      <c r="Y34" s="66">
        <f t="shared" si="14"/>
        <v>5</v>
      </c>
      <c r="Z34" s="65">
        <f>VLOOKUP($A34,'Return Data'!$B$7:$R$2292,16,0)</f>
        <v>5.9958</v>
      </c>
      <c r="AA34" s="67">
        <f t="shared" si="11"/>
        <v>33</v>
      </c>
    </row>
    <row r="35" spans="1:27" x14ac:dyDescent="0.3">
      <c r="A35" s="63" t="s">
        <v>146</v>
      </c>
      <c r="B35" s="64">
        <f>VLOOKUP($A35,'Return Data'!$B$7:$R$2292,3,0)</f>
        <v>44494</v>
      </c>
      <c r="C35" s="65">
        <f>VLOOKUP($A35,'Return Data'!$B$7:$R$2292,4,0)</f>
        <v>2212.7514999999999</v>
      </c>
      <c r="D35" s="65">
        <f>VLOOKUP($A35,'Return Data'!$B$7:$R$2292,5,0)</f>
        <v>0.86270000000000002</v>
      </c>
      <c r="E35" s="66">
        <f t="shared" si="0"/>
        <v>19</v>
      </c>
      <c r="F35" s="65">
        <f>VLOOKUP($A35,'Return Data'!$B$7:$R$2292,6,0)</f>
        <v>2.5150000000000001</v>
      </c>
      <c r="G35" s="66">
        <f t="shared" si="1"/>
        <v>21</v>
      </c>
      <c r="H35" s="65">
        <f>VLOOKUP($A35,'Return Data'!$B$7:$R$2292,7,0)</f>
        <v>2.8445999999999998</v>
      </c>
      <c r="I35" s="66">
        <f t="shared" si="2"/>
        <v>19</v>
      </c>
      <c r="J35" s="65">
        <f>VLOOKUP($A35,'Return Data'!$B$7:$R$2292,8,0)</f>
        <v>2.9228999999999998</v>
      </c>
      <c r="K35" s="66">
        <f t="shared" si="3"/>
        <v>9</v>
      </c>
      <c r="L35" s="65">
        <f>VLOOKUP($A35,'Return Data'!$B$7:$R$2292,9,0)</f>
        <v>3.1581999999999999</v>
      </c>
      <c r="M35" s="66">
        <f t="shared" si="4"/>
        <v>10</v>
      </c>
      <c r="N35" s="65">
        <f>VLOOKUP($A35,'Return Data'!$B$7:$R$2292,10,0)</f>
        <v>3.2589999999999999</v>
      </c>
      <c r="O35" s="66">
        <f t="shared" si="5"/>
        <v>10</v>
      </c>
      <c r="P35" s="65">
        <f>VLOOKUP($A35,'Return Data'!$B$7:$R$2292,11,0)</f>
        <v>3.3344999999999998</v>
      </c>
      <c r="Q35" s="66">
        <f t="shared" si="6"/>
        <v>7</v>
      </c>
      <c r="R35" s="65">
        <f>VLOOKUP($A35,'Return Data'!$B$7:$R$2292,12,0)</f>
        <v>3.3805999999999998</v>
      </c>
      <c r="S35" s="66">
        <f t="shared" si="7"/>
        <v>7</v>
      </c>
      <c r="T35" s="65">
        <f>VLOOKUP($A35,'Return Data'!$B$7:$R$2292,13,0)</f>
        <v>3.3439999999999999</v>
      </c>
      <c r="U35" s="66">
        <f t="shared" si="12"/>
        <v>4</v>
      </c>
      <c r="V35" s="65">
        <f>VLOOKUP($A35,'Return Data'!$B$7:$R$2292,17,0)</f>
        <v>4.0034000000000001</v>
      </c>
      <c r="W35" s="66">
        <f t="shared" si="13"/>
        <v>13</v>
      </c>
      <c r="X35" s="65">
        <f>VLOOKUP($A35,'Return Data'!$B$7:$R$2292,14,0)</f>
        <v>5.0153999999999996</v>
      </c>
      <c r="Y35" s="66">
        <f t="shared" si="14"/>
        <v>17</v>
      </c>
      <c r="Z35" s="65">
        <f>VLOOKUP($A35,'Return Data'!$B$7:$R$2292,16,0)</f>
        <v>6.8620999999999999</v>
      </c>
      <c r="AA35" s="67">
        <f t="shared" si="11"/>
        <v>30</v>
      </c>
    </row>
    <row r="36" spans="1:27" x14ac:dyDescent="0.3">
      <c r="A36" s="63" t="s">
        <v>147</v>
      </c>
      <c r="B36" s="64">
        <f>VLOOKUP($A36,'Return Data'!$B$7:$R$2292,3,0)</f>
        <v>44494</v>
      </c>
      <c r="C36" s="65">
        <f>VLOOKUP($A36,'Return Data'!$B$7:$R$2292,4,0)</f>
        <v>11.229200000000001</v>
      </c>
      <c r="D36" s="65">
        <f>VLOOKUP($A36,'Return Data'!$B$7:$R$2292,5,0)</f>
        <v>4.5511999999999997</v>
      </c>
      <c r="E36" s="66">
        <f t="shared" si="0"/>
        <v>1</v>
      </c>
      <c r="F36" s="65">
        <f>VLOOKUP($A36,'Return Data'!$B$7:$R$2292,6,0)</f>
        <v>3.5766</v>
      </c>
      <c r="G36" s="66">
        <f t="shared" si="1"/>
        <v>1</v>
      </c>
      <c r="H36" s="65">
        <f>VLOOKUP($A36,'Return Data'!$B$7:$R$2292,7,0)</f>
        <v>3.0665</v>
      </c>
      <c r="I36" s="66">
        <f t="shared" si="2"/>
        <v>6</v>
      </c>
      <c r="J36" s="65">
        <f>VLOOKUP($A36,'Return Data'!$B$7:$R$2292,8,0)</f>
        <v>2.9287000000000001</v>
      </c>
      <c r="K36" s="66">
        <f t="shared" si="3"/>
        <v>8</v>
      </c>
      <c r="L36" s="65">
        <f>VLOOKUP($A36,'Return Data'!$B$7:$R$2292,9,0)</f>
        <v>3.0065</v>
      </c>
      <c r="M36" s="66">
        <f t="shared" si="4"/>
        <v>42</v>
      </c>
      <c r="N36" s="65">
        <f>VLOOKUP($A36,'Return Data'!$B$7:$R$2292,10,0)</f>
        <v>3.044</v>
      </c>
      <c r="O36" s="66">
        <f t="shared" si="5"/>
        <v>37</v>
      </c>
      <c r="P36" s="65">
        <f>VLOOKUP($A36,'Return Data'!$B$7:$R$2292,11,0)</f>
        <v>3.0733000000000001</v>
      </c>
      <c r="Q36" s="66">
        <f t="shared" si="6"/>
        <v>35</v>
      </c>
      <c r="R36" s="65">
        <f>VLOOKUP($A36,'Return Data'!$B$7:$R$2292,12,0)</f>
        <v>3.0779999999999998</v>
      </c>
      <c r="S36" s="66">
        <f t="shared" si="7"/>
        <v>40</v>
      </c>
      <c r="T36" s="65">
        <f>VLOOKUP($A36,'Return Data'!$B$7:$R$2292,13,0)</f>
        <v>3.0173000000000001</v>
      </c>
      <c r="U36" s="66">
        <f t="shared" si="12"/>
        <v>36</v>
      </c>
      <c r="V36" s="65"/>
      <c r="W36" s="66"/>
      <c r="X36" s="65"/>
      <c r="Y36" s="66"/>
      <c r="Z36" s="65">
        <f>VLOOKUP($A36,'Return Data'!$B$7:$R$2292,16,0)</f>
        <v>4.1486000000000001</v>
      </c>
      <c r="AA36" s="67">
        <f t="shared" si="11"/>
        <v>37</v>
      </c>
    </row>
    <row r="37" spans="1:27" x14ac:dyDescent="0.3">
      <c r="A37" s="63" t="s">
        <v>2021</v>
      </c>
      <c r="B37" s="64">
        <f>VLOOKUP($A37,'Return Data'!$B$7:$R$2292,3,0)</f>
        <v>44494</v>
      </c>
      <c r="C37" s="65">
        <f>VLOOKUP($A37,'Return Data'!$B$7:$R$2292,4,0)</f>
        <v>2291.3966</v>
      </c>
      <c r="D37" s="65">
        <f>VLOOKUP($A37,'Return Data'!$B$7:$R$2292,5,0)</f>
        <v>0.92869999999999997</v>
      </c>
      <c r="E37" s="66">
        <f t="shared" si="0"/>
        <v>17</v>
      </c>
      <c r="F37" s="65">
        <f>VLOOKUP($A37,'Return Data'!$B$7:$R$2292,6,0)</f>
        <v>2.9140999999999999</v>
      </c>
      <c r="G37" s="66">
        <f t="shared" si="1"/>
        <v>10</v>
      </c>
      <c r="H37" s="65">
        <f>VLOOKUP($A37,'Return Data'!$B$7:$R$2292,7,0)</f>
        <v>3.2381000000000002</v>
      </c>
      <c r="I37" s="66">
        <f t="shared" si="2"/>
        <v>2</v>
      </c>
      <c r="J37" s="65">
        <f>VLOOKUP($A37,'Return Data'!$B$7:$R$2292,8,0)</f>
        <v>3.3864000000000001</v>
      </c>
      <c r="K37" s="66">
        <f t="shared" si="3"/>
        <v>2</v>
      </c>
      <c r="L37" s="65">
        <f>VLOOKUP($A37,'Return Data'!$B$7:$R$2292,9,0)</f>
        <v>3.7191000000000001</v>
      </c>
      <c r="M37" s="66">
        <f t="shared" si="4"/>
        <v>2</v>
      </c>
      <c r="N37" s="65">
        <f>VLOOKUP($A37,'Return Data'!$B$7:$R$2292,10,0)</f>
        <v>3.5179</v>
      </c>
      <c r="O37" s="66">
        <f t="shared" si="5"/>
        <v>2</v>
      </c>
      <c r="P37" s="65">
        <f>VLOOKUP($A37,'Return Data'!$B$7:$R$2292,11,0)</f>
        <v>3.3487</v>
      </c>
      <c r="Q37" s="66">
        <f t="shared" si="6"/>
        <v>4</v>
      </c>
      <c r="R37" s="65">
        <f>VLOOKUP($A37,'Return Data'!$B$7:$R$2292,12,0)</f>
        <v>3.3191000000000002</v>
      </c>
      <c r="S37" s="66">
        <f t="shared" si="7"/>
        <v>19</v>
      </c>
      <c r="T37" s="65">
        <f>VLOOKUP($A37,'Return Data'!$B$7:$R$2292,13,0)</f>
        <v>3.2181999999999999</v>
      </c>
      <c r="U37" s="66">
        <f t="shared" si="12"/>
        <v>26</v>
      </c>
      <c r="V37" s="65">
        <f>VLOOKUP($A37,'Return Data'!$B$7:$R$2292,17,0)</f>
        <v>3.6414</v>
      </c>
      <c r="W37" s="66">
        <f t="shared" ref="W37:W49" si="15">RANK(V37,V$8:V$50,0)</f>
        <v>31</v>
      </c>
      <c r="X37" s="65">
        <f>VLOOKUP($A37,'Return Data'!$B$7:$R$2292,14,0)</f>
        <v>4.7129000000000003</v>
      </c>
      <c r="Y37" s="66">
        <f>RANK(X37,X$8:X$50,0)</f>
        <v>30</v>
      </c>
      <c r="Z37" s="65">
        <f>VLOOKUP($A37,'Return Data'!$B$7:$R$2292,16,0)</f>
        <v>7.0491999999999999</v>
      </c>
      <c r="AA37" s="67">
        <f t="shared" si="11"/>
        <v>16</v>
      </c>
    </row>
    <row r="38" spans="1:27" x14ac:dyDescent="0.3">
      <c r="A38" s="63" t="s">
        <v>148</v>
      </c>
      <c r="B38" s="64">
        <f>VLOOKUP($A38,'Return Data'!$B$7:$R$2292,3,0)</f>
        <v>44494</v>
      </c>
      <c r="C38" s="65">
        <f>VLOOKUP($A38,'Return Data'!$B$7:$R$2292,4,0)</f>
        <v>5126.9107000000004</v>
      </c>
      <c r="D38" s="65">
        <f>VLOOKUP($A38,'Return Data'!$B$7:$R$2292,5,0)</f>
        <v>1.1960999999999999</v>
      </c>
      <c r="E38" s="66">
        <f t="shared" si="0"/>
        <v>16</v>
      </c>
      <c r="F38" s="65">
        <f>VLOOKUP($A38,'Return Data'!$B$7:$R$2292,6,0)</f>
        <v>2.6093000000000002</v>
      </c>
      <c r="G38" s="66">
        <f t="shared" si="1"/>
        <v>17</v>
      </c>
      <c r="H38" s="65">
        <f>VLOOKUP($A38,'Return Data'!$B$7:$R$2292,7,0)</f>
        <v>2.6884999999999999</v>
      </c>
      <c r="I38" s="66">
        <f t="shared" si="2"/>
        <v>27</v>
      </c>
      <c r="J38" s="65">
        <f>VLOOKUP($A38,'Return Data'!$B$7:$R$2292,8,0)</f>
        <v>2.8132000000000001</v>
      </c>
      <c r="K38" s="66">
        <f t="shared" si="3"/>
        <v>24</v>
      </c>
      <c r="L38" s="65">
        <f>VLOOKUP($A38,'Return Data'!$B$7:$R$2292,9,0)</f>
        <v>3.0771000000000002</v>
      </c>
      <c r="M38" s="66">
        <f t="shared" si="4"/>
        <v>28</v>
      </c>
      <c r="N38" s="65">
        <f>VLOOKUP($A38,'Return Data'!$B$7:$R$2292,10,0)</f>
        <v>3.2343000000000002</v>
      </c>
      <c r="O38" s="66">
        <f t="shared" si="5"/>
        <v>18</v>
      </c>
      <c r="P38" s="65">
        <f>VLOOKUP($A38,'Return Data'!$B$7:$R$2292,11,0)</f>
        <v>3.2867000000000002</v>
      </c>
      <c r="Q38" s="66">
        <f t="shared" si="6"/>
        <v>19</v>
      </c>
      <c r="R38" s="65">
        <f>VLOOKUP($A38,'Return Data'!$B$7:$R$2292,12,0)</f>
        <v>3.3481000000000001</v>
      </c>
      <c r="S38" s="66">
        <f t="shared" si="7"/>
        <v>13</v>
      </c>
      <c r="T38" s="65">
        <f>VLOOKUP($A38,'Return Data'!$B$7:$R$2292,13,0)</f>
        <v>3.2642000000000002</v>
      </c>
      <c r="U38" s="66">
        <f t="shared" si="12"/>
        <v>16</v>
      </c>
      <c r="V38" s="65">
        <f>VLOOKUP($A38,'Return Data'!$B$7:$R$2292,17,0)</f>
        <v>4.0183999999999997</v>
      </c>
      <c r="W38" s="66">
        <f t="shared" si="15"/>
        <v>12</v>
      </c>
      <c r="X38" s="65">
        <f>VLOOKUP($A38,'Return Data'!$B$7:$R$2292,14,0)</f>
        <v>5.0873999999999997</v>
      </c>
      <c r="Y38" s="66">
        <f>RANK(X38,X$8:X$50,0)</f>
        <v>8</v>
      </c>
      <c r="Z38" s="65">
        <f>VLOOKUP($A38,'Return Data'!$B$7:$R$2292,16,0)</f>
        <v>7.1074999999999999</v>
      </c>
      <c r="AA38" s="67">
        <f t="shared" si="11"/>
        <v>5</v>
      </c>
    </row>
    <row r="39" spans="1:27" x14ac:dyDescent="0.3">
      <c r="A39" s="63" t="s">
        <v>149</v>
      </c>
      <c r="B39" s="64">
        <f>VLOOKUP($A39,'Return Data'!$B$7:$R$2292,3,0)</f>
        <v>44494</v>
      </c>
      <c r="C39" s="65">
        <f>VLOOKUP($A39,'Return Data'!$B$7:$R$2292,4,0)</f>
        <v>1174.0603000000001</v>
      </c>
      <c r="D39" s="65">
        <f>VLOOKUP($A39,'Return Data'!$B$7:$R$2292,5,0)</f>
        <v>3.5537999999999998</v>
      </c>
      <c r="E39" s="66">
        <f t="shared" si="0"/>
        <v>2</v>
      </c>
      <c r="F39" s="65">
        <f>VLOOKUP($A39,'Return Data'!$B$7:$R$2292,6,0)</f>
        <v>3.3222</v>
      </c>
      <c r="G39" s="66">
        <f t="shared" si="1"/>
        <v>2</v>
      </c>
      <c r="H39" s="65">
        <f>VLOOKUP($A39,'Return Data'!$B$7:$R$2292,7,0)</f>
        <v>3.1591999999999998</v>
      </c>
      <c r="I39" s="66">
        <f t="shared" si="2"/>
        <v>3</v>
      </c>
      <c r="J39" s="65">
        <f>VLOOKUP($A39,'Return Data'!$B$7:$R$2292,8,0)</f>
        <v>2.9634999999999998</v>
      </c>
      <c r="K39" s="66">
        <f t="shared" si="3"/>
        <v>5</v>
      </c>
      <c r="L39" s="65">
        <f>VLOOKUP($A39,'Return Data'!$B$7:$R$2292,9,0)</f>
        <v>3.1429999999999998</v>
      </c>
      <c r="M39" s="66">
        <f t="shared" si="4"/>
        <v>14</v>
      </c>
      <c r="N39" s="65">
        <f>VLOOKUP($A39,'Return Data'!$B$7:$R$2292,10,0)</f>
        <v>3.1743999999999999</v>
      </c>
      <c r="O39" s="66">
        <f t="shared" si="5"/>
        <v>31</v>
      </c>
      <c r="P39" s="65">
        <f>VLOOKUP($A39,'Return Data'!$B$7:$R$2292,11,0)</f>
        <v>3.2021000000000002</v>
      </c>
      <c r="Q39" s="66">
        <f t="shared" si="6"/>
        <v>32</v>
      </c>
      <c r="R39" s="65">
        <f>VLOOKUP($A39,'Return Data'!$B$7:$R$2292,12,0)</f>
        <v>3.2118000000000002</v>
      </c>
      <c r="S39" s="66">
        <f t="shared" si="7"/>
        <v>36</v>
      </c>
      <c r="T39" s="65">
        <f>VLOOKUP($A39,'Return Data'!$B$7:$R$2292,13,0)</f>
        <v>3.1385999999999998</v>
      </c>
      <c r="U39" s="66">
        <f t="shared" si="12"/>
        <v>33</v>
      </c>
      <c r="V39" s="65">
        <f>VLOOKUP($A39,'Return Data'!$B$7:$R$2292,17,0)</f>
        <v>3.6114000000000002</v>
      </c>
      <c r="W39" s="66">
        <f t="shared" si="15"/>
        <v>33</v>
      </c>
      <c r="X39" s="65"/>
      <c r="Y39" s="66"/>
      <c r="Z39" s="65">
        <f>VLOOKUP($A39,'Return Data'!$B$7:$R$2292,16,0)</f>
        <v>4.7465999999999999</v>
      </c>
      <c r="AA39" s="67">
        <f t="shared" si="11"/>
        <v>35</v>
      </c>
    </row>
    <row r="40" spans="1:27" x14ac:dyDescent="0.3">
      <c r="A40" s="63" t="s">
        <v>150</v>
      </c>
      <c r="B40" s="64">
        <f>VLOOKUP($A40,'Return Data'!$B$7:$R$2292,3,0)</f>
        <v>44494</v>
      </c>
      <c r="C40" s="65">
        <f>VLOOKUP($A40,'Return Data'!$B$7:$R$2292,4,0)</f>
        <v>273.14980000000003</v>
      </c>
      <c r="D40" s="65">
        <f>VLOOKUP($A40,'Return Data'!$B$7:$R$2292,5,0)</f>
        <v>-0.74829999999999997</v>
      </c>
      <c r="E40" s="66">
        <f t="shared" si="0"/>
        <v>36</v>
      </c>
      <c r="F40" s="65">
        <f>VLOOKUP($A40,'Return Data'!$B$7:$R$2292,6,0)</f>
        <v>1.9823999999999999</v>
      </c>
      <c r="G40" s="66">
        <f t="shared" si="1"/>
        <v>36</v>
      </c>
      <c r="H40" s="65">
        <f>VLOOKUP($A40,'Return Data'!$B$7:$R$2292,7,0)</f>
        <v>2.5745</v>
      </c>
      <c r="I40" s="66">
        <f t="shared" si="2"/>
        <v>36</v>
      </c>
      <c r="J40" s="65">
        <f>VLOOKUP($A40,'Return Data'!$B$7:$R$2292,8,0)</f>
        <v>2.7250000000000001</v>
      </c>
      <c r="K40" s="66">
        <f t="shared" si="3"/>
        <v>35</v>
      </c>
      <c r="L40" s="65">
        <f>VLOOKUP($A40,'Return Data'!$B$7:$R$2292,9,0)</f>
        <v>3.121</v>
      </c>
      <c r="M40" s="66">
        <f t="shared" si="4"/>
        <v>20</v>
      </c>
      <c r="N40" s="65">
        <f>VLOOKUP($A40,'Return Data'!$B$7:$R$2292,10,0)</f>
        <v>3.2454000000000001</v>
      </c>
      <c r="O40" s="66">
        <f t="shared" si="5"/>
        <v>12</v>
      </c>
      <c r="P40" s="65">
        <f>VLOOKUP($A40,'Return Data'!$B$7:$R$2292,11,0)</f>
        <v>3.3180999999999998</v>
      </c>
      <c r="Q40" s="66">
        <f t="shared" si="6"/>
        <v>13</v>
      </c>
      <c r="R40" s="65">
        <f>VLOOKUP($A40,'Return Data'!$B$7:$R$2292,12,0)</f>
        <v>3.3673999999999999</v>
      </c>
      <c r="S40" s="66">
        <f t="shared" si="7"/>
        <v>9</v>
      </c>
      <c r="T40" s="65">
        <f>VLOOKUP($A40,'Return Data'!$B$7:$R$2292,13,0)</f>
        <v>3.3022999999999998</v>
      </c>
      <c r="U40" s="66">
        <f t="shared" si="12"/>
        <v>10</v>
      </c>
      <c r="V40" s="65">
        <f>VLOOKUP($A40,'Return Data'!$B$7:$R$2292,17,0)</f>
        <v>4.0430000000000001</v>
      </c>
      <c r="W40" s="66">
        <f t="shared" si="15"/>
        <v>8</v>
      </c>
      <c r="X40" s="65">
        <f>VLOOKUP($A40,'Return Data'!$B$7:$R$2292,14,0)</f>
        <v>5.0960000000000001</v>
      </c>
      <c r="Y40" s="66">
        <f t="shared" ref="Y40:Y49" si="16">RANK(X40,X$8:X$50,0)</f>
        <v>6</v>
      </c>
      <c r="Z40" s="65">
        <f>VLOOKUP($A40,'Return Data'!$B$7:$R$2292,16,0)</f>
        <v>7.0900999999999996</v>
      </c>
      <c r="AA40" s="67">
        <f t="shared" si="11"/>
        <v>8</v>
      </c>
    </row>
    <row r="41" spans="1:27" x14ac:dyDescent="0.3">
      <c r="A41" s="63" t="s">
        <v>151</v>
      </c>
      <c r="B41" s="64">
        <f>VLOOKUP($A41,'Return Data'!$B$7:$R$2292,3,0)</f>
        <v>44494</v>
      </c>
      <c r="C41" s="65">
        <f>VLOOKUP($A41,'Return Data'!$B$7:$R$2292,4,0)</f>
        <v>2961.25056</v>
      </c>
      <c r="D41" s="65">
        <f>VLOOKUP($A41,'Return Data'!$B$7:$R$2292,5,0)</f>
        <v>1.3115000000000001</v>
      </c>
      <c r="E41" s="66">
        <f t="shared" si="0"/>
        <v>15</v>
      </c>
      <c r="F41" s="65">
        <f>VLOOKUP($A41,'Return Data'!$B$7:$R$2292,6,0)</f>
        <v>2.1757</v>
      </c>
      <c r="G41" s="66">
        <f t="shared" si="1"/>
        <v>31</v>
      </c>
      <c r="H41" s="65">
        <f>VLOOKUP($A41,'Return Data'!$B$7:$R$2292,7,0)</f>
        <v>2.9356</v>
      </c>
      <c r="I41" s="66">
        <f t="shared" si="2"/>
        <v>9</v>
      </c>
      <c r="J41" s="65">
        <f>VLOOKUP($A41,'Return Data'!$B$7:$R$2292,8,0)</f>
        <v>2.9136000000000002</v>
      </c>
      <c r="K41" s="66">
        <f t="shared" si="3"/>
        <v>11</v>
      </c>
      <c r="L41" s="65">
        <f>VLOOKUP($A41,'Return Data'!$B$7:$R$2292,9,0)</f>
        <v>3.1457000000000002</v>
      </c>
      <c r="M41" s="66">
        <f t="shared" si="4"/>
        <v>13</v>
      </c>
      <c r="N41" s="65">
        <f>VLOOKUP($A41,'Return Data'!$B$7:$R$2292,10,0)</f>
        <v>3.1730999999999998</v>
      </c>
      <c r="O41" s="66">
        <f t="shared" si="5"/>
        <v>32</v>
      </c>
      <c r="P41" s="65">
        <f>VLOOKUP($A41,'Return Data'!$B$7:$R$2292,11,0)</f>
        <v>3.2294999999999998</v>
      </c>
      <c r="Q41" s="66">
        <f t="shared" si="6"/>
        <v>30</v>
      </c>
      <c r="R41" s="65">
        <f>VLOOKUP($A41,'Return Data'!$B$7:$R$2292,12,0)</f>
        <v>3.2498999999999998</v>
      </c>
      <c r="S41" s="66">
        <f t="shared" si="7"/>
        <v>34</v>
      </c>
      <c r="T41" s="65">
        <f>VLOOKUP($A41,'Return Data'!$B$7:$R$2292,13,0)</f>
        <v>3.1964999999999999</v>
      </c>
      <c r="U41" s="66">
        <f t="shared" si="12"/>
        <v>30</v>
      </c>
      <c r="V41" s="65">
        <f>VLOOKUP($A41,'Return Data'!$B$7:$R$2292,17,0)</f>
        <v>3.7101000000000002</v>
      </c>
      <c r="W41" s="66">
        <f t="shared" si="15"/>
        <v>30</v>
      </c>
      <c r="X41" s="65">
        <f>VLOOKUP($A41,'Return Data'!$B$7:$R$2292,14,0)</f>
        <v>4.6421000000000001</v>
      </c>
      <c r="Y41" s="66">
        <f t="shared" si="16"/>
        <v>32</v>
      </c>
      <c r="Z41" s="65">
        <f>VLOOKUP($A41,'Return Data'!$B$7:$R$2292,16,0)</f>
        <v>5.8933999999999997</v>
      </c>
      <c r="AA41" s="67">
        <f t="shared" si="11"/>
        <v>34</v>
      </c>
    </row>
    <row r="42" spans="1:27" x14ac:dyDescent="0.3">
      <c r="A42" s="63" t="s">
        <v>152</v>
      </c>
      <c r="B42" s="64">
        <f>VLOOKUP($A42,'Return Data'!$B$7:$R$2292,3,0)</f>
        <v>44494</v>
      </c>
      <c r="C42" s="65">
        <f>VLOOKUP($A42,'Return Data'!$B$7:$R$2292,4,0)</f>
        <v>33.685499999999998</v>
      </c>
      <c r="D42" s="65">
        <f>VLOOKUP($A42,'Return Data'!$B$7:$R$2292,5,0)</f>
        <v>0.1084</v>
      </c>
      <c r="E42" s="66">
        <f t="shared" si="0"/>
        <v>30</v>
      </c>
      <c r="F42" s="65">
        <f>VLOOKUP($A42,'Return Data'!$B$7:$R$2292,6,0)</f>
        <v>2.9624000000000001</v>
      </c>
      <c r="G42" s="66">
        <f t="shared" si="1"/>
        <v>6</v>
      </c>
      <c r="H42" s="65">
        <f>VLOOKUP($A42,'Return Data'!$B$7:$R$2292,7,0)</f>
        <v>3.5007000000000001</v>
      </c>
      <c r="I42" s="66">
        <f t="shared" si="2"/>
        <v>1</v>
      </c>
      <c r="J42" s="65">
        <f>VLOOKUP($A42,'Return Data'!$B$7:$R$2292,8,0)</f>
        <v>3.6970999999999998</v>
      </c>
      <c r="K42" s="66">
        <f t="shared" si="3"/>
        <v>1</v>
      </c>
      <c r="L42" s="65">
        <f>VLOOKUP($A42,'Return Data'!$B$7:$R$2292,9,0)</f>
        <v>4.0334000000000003</v>
      </c>
      <c r="M42" s="66">
        <f t="shared" si="4"/>
        <v>1</v>
      </c>
      <c r="N42" s="65">
        <f>VLOOKUP($A42,'Return Data'!$B$7:$R$2292,10,0)</f>
        <v>3.8001999999999998</v>
      </c>
      <c r="O42" s="66">
        <f t="shared" si="5"/>
        <v>1</v>
      </c>
      <c r="P42" s="65">
        <f>VLOOKUP($A42,'Return Data'!$B$7:$R$2292,11,0)</f>
        <v>4.0007999999999999</v>
      </c>
      <c r="Q42" s="66">
        <f t="shared" si="6"/>
        <v>1</v>
      </c>
      <c r="R42" s="65">
        <f>VLOOKUP($A42,'Return Data'!$B$7:$R$2292,12,0)</f>
        <v>4.2263999999999999</v>
      </c>
      <c r="S42" s="66">
        <f t="shared" si="7"/>
        <v>1</v>
      </c>
      <c r="T42" s="65">
        <f>VLOOKUP($A42,'Return Data'!$B$7:$R$2292,13,0)</f>
        <v>4.3379000000000003</v>
      </c>
      <c r="U42" s="66">
        <f t="shared" si="12"/>
        <v>1</v>
      </c>
      <c r="V42" s="65">
        <f>VLOOKUP($A42,'Return Data'!$B$7:$R$2292,17,0)</f>
        <v>5.0072999999999999</v>
      </c>
      <c r="W42" s="66">
        <f t="shared" si="15"/>
        <v>1</v>
      </c>
      <c r="X42" s="65">
        <f>VLOOKUP($A42,'Return Data'!$B$7:$R$2292,14,0)</f>
        <v>5.8849999999999998</v>
      </c>
      <c r="Y42" s="66">
        <f t="shared" si="16"/>
        <v>1</v>
      </c>
      <c r="Z42" s="65">
        <f>VLOOKUP($A42,'Return Data'!$B$7:$R$2292,16,0)</f>
        <v>7.5648999999999997</v>
      </c>
      <c r="AA42" s="67">
        <f t="shared" si="11"/>
        <v>1</v>
      </c>
    </row>
    <row r="43" spans="1:27" x14ac:dyDescent="0.3">
      <c r="A43" s="63" t="s">
        <v>153</v>
      </c>
      <c r="B43" s="64">
        <f>VLOOKUP($A43,'Return Data'!$B$7:$R$2292,3,0)</f>
        <v>44494</v>
      </c>
      <c r="C43" s="65">
        <f>VLOOKUP($A43,'Return Data'!$B$7:$R$2292,4,0)</f>
        <v>28.289899999999999</v>
      </c>
      <c r="D43" s="65">
        <f>VLOOKUP($A43,'Return Data'!$B$7:$R$2292,5,0)</f>
        <v>3.4839000000000002</v>
      </c>
      <c r="E43" s="66">
        <f t="shared" si="0"/>
        <v>3</v>
      </c>
      <c r="F43" s="65">
        <f>VLOOKUP($A43,'Return Data'!$B$7:$R$2292,6,0)</f>
        <v>3.2694000000000001</v>
      </c>
      <c r="G43" s="66">
        <f t="shared" si="1"/>
        <v>3</v>
      </c>
      <c r="H43" s="65">
        <f>VLOOKUP($A43,'Return Data'!$B$7:$R$2292,7,0)</f>
        <v>3.1353</v>
      </c>
      <c r="I43" s="66">
        <f t="shared" si="2"/>
        <v>4</v>
      </c>
      <c r="J43" s="65">
        <f>VLOOKUP($A43,'Return Data'!$B$7:$R$2292,8,0)</f>
        <v>2.9523999999999999</v>
      </c>
      <c r="K43" s="66">
        <f t="shared" si="3"/>
        <v>6</v>
      </c>
      <c r="L43" s="65">
        <f>VLOOKUP($A43,'Return Data'!$B$7:$R$2292,9,0)</f>
        <v>3.1347</v>
      </c>
      <c r="M43" s="66">
        <f t="shared" si="4"/>
        <v>17</v>
      </c>
      <c r="N43" s="65">
        <f>VLOOKUP($A43,'Return Data'!$B$7:$R$2292,10,0)</f>
        <v>3.1764000000000001</v>
      </c>
      <c r="O43" s="66">
        <f t="shared" si="5"/>
        <v>30</v>
      </c>
      <c r="P43" s="65">
        <f>VLOOKUP($A43,'Return Data'!$B$7:$R$2292,11,0)</f>
        <v>3.1905000000000001</v>
      </c>
      <c r="Q43" s="66">
        <f t="shared" si="6"/>
        <v>33</v>
      </c>
      <c r="R43" s="65">
        <f>VLOOKUP($A43,'Return Data'!$B$7:$R$2292,12,0)</f>
        <v>3.1962000000000002</v>
      </c>
      <c r="S43" s="66">
        <f t="shared" si="7"/>
        <v>37</v>
      </c>
      <c r="T43" s="65">
        <f>VLOOKUP($A43,'Return Data'!$B$7:$R$2292,13,0)</f>
        <v>3.1353</v>
      </c>
      <c r="U43" s="66">
        <f t="shared" si="12"/>
        <v>34</v>
      </c>
      <c r="V43" s="65">
        <f>VLOOKUP($A43,'Return Data'!$B$7:$R$2292,17,0)</f>
        <v>3.5781999999999998</v>
      </c>
      <c r="W43" s="66">
        <f t="shared" si="15"/>
        <v>34</v>
      </c>
      <c r="X43" s="65">
        <f>VLOOKUP($A43,'Return Data'!$B$7:$R$2292,14,0)</f>
        <v>4.5334000000000003</v>
      </c>
      <c r="Y43" s="66">
        <f t="shared" si="16"/>
        <v>33</v>
      </c>
      <c r="Z43" s="65">
        <f>VLOOKUP($A43,'Return Data'!$B$7:$R$2292,16,0)</f>
        <v>6.9108999999999998</v>
      </c>
      <c r="AA43" s="67">
        <f t="shared" si="11"/>
        <v>28</v>
      </c>
    </row>
    <row r="44" spans="1:27" x14ac:dyDescent="0.3">
      <c r="A44" s="63" t="s">
        <v>156</v>
      </c>
      <c r="B44" s="64">
        <f>VLOOKUP($A44,'Return Data'!$B$7:$R$2292,3,0)</f>
        <v>44494</v>
      </c>
      <c r="C44" s="65">
        <f>VLOOKUP($A44,'Return Data'!$B$7:$R$2292,4,0)</f>
        <v>3282.0212000000001</v>
      </c>
      <c r="D44" s="65">
        <f>VLOOKUP($A44,'Return Data'!$B$7:$R$2292,5,0)</f>
        <v>1.6559999999999999</v>
      </c>
      <c r="E44" s="66">
        <f t="shared" si="0"/>
        <v>13</v>
      </c>
      <c r="F44" s="65">
        <f>VLOOKUP($A44,'Return Data'!$B$7:$R$2292,6,0)</f>
        <v>2.7364000000000002</v>
      </c>
      <c r="G44" s="66">
        <f t="shared" si="1"/>
        <v>13</v>
      </c>
      <c r="H44" s="65">
        <f>VLOOKUP($A44,'Return Data'!$B$7:$R$2292,7,0)</f>
        <v>2.9198</v>
      </c>
      <c r="I44" s="66">
        <f t="shared" si="2"/>
        <v>11</v>
      </c>
      <c r="J44" s="65">
        <f>VLOOKUP($A44,'Return Data'!$B$7:$R$2292,8,0)</f>
        <v>2.9066999999999998</v>
      </c>
      <c r="K44" s="66">
        <f t="shared" si="3"/>
        <v>14</v>
      </c>
      <c r="L44" s="65">
        <f>VLOOKUP($A44,'Return Data'!$B$7:$R$2292,9,0)</f>
        <v>3.1427999999999998</v>
      </c>
      <c r="M44" s="66">
        <f t="shared" si="4"/>
        <v>15</v>
      </c>
      <c r="N44" s="65">
        <f>VLOOKUP($A44,'Return Data'!$B$7:$R$2292,10,0)</f>
        <v>3.2536</v>
      </c>
      <c r="O44" s="66">
        <f t="shared" si="5"/>
        <v>11</v>
      </c>
      <c r="P44" s="65">
        <f>VLOOKUP($A44,'Return Data'!$B$7:$R$2292,11,0)</f>
        <v>3.2930000000000001</v>
      </c>
      <c r="Q44" s="66">
        <f t="shared" si="6"/>
        <v>16</v>
      </c>
      <c r="R44" s="65">
        <f>VLOOKUP($A44,'Return Data'!$B$7:$R$2292,12,0)</f>
        <v>3.3340999999999998</v>
      </c>
      <c r="S44" s="66">
        <f t="shared" si="7"/>
        <v>16</v>
      </c>
      <c r="T44" s="65">
        <f>VLOOKUP($A44,'Return Data'!$B$7:$R$2292,13,0)</f>
        <v>3.2532999999999999</v>
      </c>
      <c r="U44" s="66">
        <f t="shared" si="12"/>
        <v>17</v>
      </c>
      <c r="V44" s="65">
        <f>VLOOKUP($A44,'Return Data'!$B$7:$R$2292,17,0)</f>
        <v>3.9556</v>
      </c>
      <c r="W44" s="66">
        <f t="shared" si="15"/>
        <v>19</v>
      </c>
      <c r="X44" s="65">
        <f>VLOOKUP($A44,'Return Data'!$B$7:$R$2292,14,0)</f>
        <v>4.9664999999999999</v>
      </c>
      <c r="Y44" s="66">
        <f t="shared" si="16"/>
        <v>21</v>
      </c>
      <c r="Z44" s="65">
        <f>VLOOKUP($A44,'Return Data'!$B$7:$R$2292,16,0)</f>
        <v>7.0091000000000001</v>
      </c>
      <c r="AA44" s="67">
        <f t="shared" si="11"/>
        <v>25</v>
      </c>
    </row>
    <row r="45" spans="1:27" x14ac:dyDescent="0.3">
      <c r="A45" s="63" t="s">
        <v>157</v>
      </c>
      <c r="B45" s="64">
        <f>VLOOKUP($A45,'Return Data'!$B$7:$R$2292,3,0)</f>
        <v>44494</v>
      </c>
      <c r="C45" s="65">
        <f>VLOOKUP($A45,'Return Data'!$B$7:$R$2292,4,0)</f>
        <v>44.219700000000003</v>
      </c>
      <c r="D45" s="65">
        <f>VLOOKUP($A45,'Return Data'!$B$7:$R$2292,5,0)</f>
        <v>0.41270000000000001</v>
      </c>
      <c r="E45" s="66">
        <f t="shared" si="0"/>
        <v>24</v>
      </c>
      <c r="F45" s="65">
        <f>VLOOKUP($A45,'Return Data'!$B$7:$R$2292,6,0)</f>
        <v>2.3666999999999998</v>
      </c>
      <c r="G45" s="66">
        <f t="shared" si="1"/>
        <v>22</v>
      </c>
      <c r="H45" s="65">
        <f>VLOOKUP($A45,'Return Data'!$B$7:$R$2292,7,0)</f>
        <v>2.7843</v>
      </c>
      <c r="I45" s="66">
        <f t="shared" si="2"/>
        <v>21</v>
      </c>
      <c r="J45" s="65">
        <f>VLOOKUP($A45,'Return Data'!$B$7:$R$2292,8,0)</f>
        <v>2.8212999999999999</v>
      </c>
      <c r="K45" s="66">
        <f t="shared" si="3"/>
        <v>23</v>
      </c>
      <c r="L45" s="65">
        <f>VLOOKUP($A45,'Return Data'!$B$7:$R$2292,9,0)</f>
        <v>3.1143000000000001</v>
      </c>
      <c r="M45" s="66">
        <f t="shared" si="4"/>
        <v>22</v>
      </c>
      <c r="N45" s="65">
        <f>VLOOKUP($A45,'Return Data'!$B$7:$R$2292,10,0)</f>
        <v>3.2709999999999999</v>
      </c>
      <c r="O45" s="66">
        <f t="shared" si="5"/>
        <v>6</v>
      </c>
      <c r="P45" s="65">
        <f>VLOOKUP($A45,'Return Data'!$B$7:$R$2292,11,0)</f>
        <v>3.3334999999999999</v>
      </c>
      <c r="Q45" s="66">
        <f t="shared" si="6"/>
        <v>8</v>
      </c>
      <c r="R45" s="65">
        <f>VLOOKUP($A45,'Return Data'!$B$7:$R$2292,12,0)</f>
        <v>3.3681000000000001</v>
      </c>
      <c r="S45" s="66">
        <f t="shared" si="7"/>
        <v>8</v>
      </c>
      <c r="T45" s="65">
        <f>VLOOKUP($A45,'Return Data'!$B$7:$R$2292,13,0)</f>
        <v>3.3098000000000001</v>
      </c>
      <c r="U45" s="66">
        <f t="shared" si="12"/>
        <v>8</v>
      </c>
      <c r="V45" s="65">
        <f>VLOOKUP($A45,'Return Data'!$B$7:$R$2292,17,0)</f>
        <v>3.9849999999999999</v>
      </c>
      <c r="W45" s="66">
        <f t="shared" si="15"/>
        <v>17</v>
      </c>
      <c r="X45" s="65">
        <f>VLOOKUP($A45,'Return Data'!$B$7:$R$2292,14,0)</f>
        <v>5.024</v>
      </c>
      <c r="Y45" s="66">
        <f t="shared" si="16"/>
        <v>15</v>
      </c>
      <c r="Z45" s="65">
        <f>VLOOKUP($A45,'Return Data'!$B$7:$R$2292,16,0)</f>
        <v>7.0628000000000002</v>
      </c>
      <c r="AA45" s="67">
        <f t="shared" si="11"/>
        <v>15</v>
      </c>
    </row>
    <row r="46" spans="1:27" x14ac:dyDescent="0.3">
      <c r="A46" s="63" t="s">
        <v>158</v>
      </c>
      <c r="B46" s="64">
        <f>VLOOKUP($A46,'Return Data'!$B$7:$R$2292,3,0)</f>
        <v>44494</v>
      </c>
      <c r="C46" s="65">
        <f>VLOOKUP($A46,'Return Data'!$B$7:$R$2292,4,0)</f>
        <v>3308.1390999999999</v>
      </c>
      <c r="D46" s="65">
        <f>VLOOKUP($A46,'Return Data'!$B$7:$R$2292,5,0)</f>
        <v>-1.3846000000000001</v>
      </c>
      <c r="E46" s="66">
        <f t="shared" si="0"/>
        <v>40</v>
      </c>
      <c r="F46" s="65">
        <f>VLOOKUP($A46,'Return Data'!$B$7:$R$2292,6,0)</f>
        <v>1.7890999999999999</v>
      </c>
      <c r="G46" s="66">
        <f t="shared" si="1"/>
        <v>39</v>
      </c>
      <c r="H46" s="65">
        <f>VLOOKUP($A46,'Return Data'!$B$7:$R$2292,7,0)</f>
        <v>2.3159999999999998</v>
      </c>
      <c r="I46" s="66">
        <f t="shared" si="2"/>
        <v>41</v>
      </c>
      <c r="J46" s="65">
        <f>VLOOKUP($A46,'Return Data'!$B$7:$R$2292,8,0)</f>
        <v>2.5590999999999999</v>
      </c>
      <c r="K46" s="66">
        <f t="shared" si="3"/>
        <v>42</v>
      </c>
      <c r="L46" s="65">
        <f>VLOOKUP($A46,'Return Data'!$B$7:$R$2292,9,0)</f>
        <v>3.0192999999999999</v>
      </c>
      <c r="M46" s="66">
        <f t="shared" si="4"/>
        <v>41</v>
      </c>
      <c r="N46" s="65">
        <f>VLOOKUP($A46,'Return Data'!$B$7:$R$2292,10,0)</f>
        <v>3.1924000000000001</v>
      </c>
      <c r="O46" s="66">
        <f t="shared" si="5"/>
        <v>28</v>
      </c>
      <c r="P46" s="65">
        <f>VLOOKUP($A46,'Return Data'!$B$7:$R$2292,11,0)</f>
        <v>3.2572000000000001</v>
      </c>
      <c r="Q46" s="66">
        <f t="shared" si="6"/>
        <v>27</v>
      </c>
      <c r="R46" s="65">
        <f>VLOOKUP($A46,'Return Data'!$B$7:$R$2292,12,0)</f>
        <v>3.3088000000000002</v>
      </c>
      <c r="S46" s="66">
        <f t="shared" si="7"/>
        <v>23</v>
      </c>
      <c r="T46" s="65">
        <f>VLOOKUP($A46,'Return Data'!$B$7:$R$2292,13,0)</f>
        <v>3.2364000000000002</v>
      </c>
      <c r="U46" s="66">
        <f t="shared" si="12"/>
        <v>24</v>
      </c>
      <c r="V46" s="65">
        <f>VLOOKUP($A46,'Return Data'!$B$7:$R$2292,17,0)</f>
        <v>4.0355999999999996</v>
      </c>
      <c r="W46" s="66">
        <f t="shared" si="15"/>
        <v>10</v>
      </c>
      <c r="X46" s="65">
        <f>VLOOKUP($A46,'Return Data'!$B$7:$R$2292,14,0)</f>
        <v>5.0553999999999997</v>
      </c>
      <c r="Y46" s="66">
        <f t="shared" si="16"/>
        <v>11</v>
      </c>
      <c r="Z46" s="65">
        <f>VLOOKUP($A46,'Return Data'!$B$7:$R$2292,16,0)</f>
        <v>7.1056999999999997</v>
      </c>
      <c r="AA46" s="67">
        <f t="shared" si="11"/>
        <v>6</v>
      </c>
    </row>
    <row r="47" spans="1:27" x14ac:dyDescent="0.3">
      <c r="A47" s="63" t="s">
        <v>159</v>
      </c>
      <c r="B47" s="64">
        <f>VLOOKUP($A47,'Return Data'!$B$7:$R$2292,3,0)</f>
        <v>0</v>
      </c>
      <c r="C47" s="65">
        <f>VLOOKUP($A47,'Return Data'!$B$7:$R$2292,4,0)</f>
        <v>0</v>
      </c>
      <c r="D47" s="65">
        <f>VLOOKUP($A47,'Return Data'!$B$7:$R$2292,5,0)</f>
        <v>0</v>
      </c>
      <c r="E47" s="66">
        <f t="shared" si="0"/>
        <v>32</v>
      </c>
      <c r="F47" s="65">
        <f>VLOOKUP($A47,'Return Data'!$B$7:$R$2292,6,0)</f>
        <v>0</v>
      </c>
      <c r="G47" s="66">
        <f t="shared" si="1"/>
        <v>43</v>
      </c>
      <c r="H47" s="65">
        <f>VLOOKUP($A47,'Return Data'!$B$7:$R$2292,7,0)</f>
        <v>0</v>
      </c>
      <c r="I47" s="66">
        <f t="shared" si="2"/>
        <v>43</v>
      </c>
      <c r="J47" s="65">
        <f>VLOOKUP($A47,'Return Data'!$B$7:$R$2292,8,0)</f>
        <v>0</v>
      </c>
      <c r="K47" s="66">
        <f t="shared" si="3"/>
        <v>43</v>
      </c>
      <c r="L47" s="65">
        <f>VLOOKUP($A47,'Return Data'!$B$7:$R$2292,9,0)</f>
        <v>0</v>
      </c>
      <c r="M47" s="66">
        <f t="shared" si="4"/>
        <v>43</v>
      </c>
      <c r="N47" s="65">
        <f>VLOOKUP($A47,'Return Data'!$B$7:$R$2292,10,0)</f>
        <v>0</v>
      </c>
      <c r="O47" s="66">
        <f t="shared" si="5"/>
        <v>43</v>
      </c>
      <c r="P47" s="65">
        <f>VLOOKUP($A47,'Return Data'!$B$7:$R$2292,11,0)</f>
        <v>0</v>
      </c>
      <c r="Q47" s="66">
        <f t="shared" si="6"/>
        <v>43</v>
      </c>
      <c r="R47" s="65">
        <f>VLOOKUP($A47,'Return Data'!$B$7:$R$2292,12,0)</f>
        <v>0</v>
      </c>
      <c r="S47" s="66">
        <f t="shared" si="7"/>
        <v>43</v>
      </c>
      <c r="T47" s="65">
        <f>VLOOKUP($A47,'Return Data'!$B$7:$R$2292,13,0)</f>
        <v>0</v>
      </c>
      <c r="U47" s="66">
        <f t="shared" si="12"/>
        <v>39</v>
      </c>
      <c r="V47" s="65">
        <f>VLOOKUP($A47,'Return Data'!$B$7:$R$2292,17,0)</f>
        <v>0</v>
      </c>
      <c r="W47" s="66">
        <f t="shared" si="15"/>
        <v>36</v>
      </c>
      <c r="X47" s="65">
        <f>VLOOKUP($A47,'Return Data'!$B$7:$R$2292,14,0)</f>
        <v>0</v>
      </c>
      <c r="Y47" s="66">
        <f t="shared" si="16"/>
        <v>35</v>
      </c>
      <c r="Z47" s="65">
        <f>VLOOKUP($A47,'Return Data'!$B$7:$R$2292,16,0)</f>
        <v>0</v>
      </c>
      <c r="AA47" s="67">
        <f t="shared" si="11"/>
        <v>43</v>
      </c>
    </row>
    <row r="48" spans="1:27" x14ac:dyDescent="0.3">
      <c r="A48" s="63" t="s">
        <v>160</v>
      </c>
      <c r="B48" s="64">
        <f>VLOOKUP($A48,'Return Data'!$B$7:$R$2292,3,0)</f>
        <v>44494</v>
      </c>
      <c r="C48" s="65">
        <f>VLOOKUP($A48,'Return Data'!$B$7:$R$2292,4,0)</f>
        <v>2019.6067</v>
      </c>
      <c r="D48" s="65">
        <f>VLOOKUP($A48,'Return Data'!$B$7:$R$2292,5,0)</f>
        <v>2.0838999999999999</v>
      </c>
      <c r="E48" s="66">
        <f t="shared" si="0"/>
        <v>10</v>
      </c>
      <c r="F48" s="65">
        <f>VLOOKUP($A48,'Return Data'!$B$7:$R$2292,6,0)</f>
        <v>2.9014000000000002</v>
      </c>
      <c r="G48" s="66">
        <f t="shared" si="1"/>
        <v>11</v>
      </c>
      <c r="H48" s="65">
        <f>VLOOKUP($A48,'Return Data'!$B$7:$R$2292,7,0)</f>
        <v>3.0972</v>
      </c>
      <c r="I48" s="66">
        <f t="shared" si="2"/>
        <v>5</v>
      </c>
      <c r="J48" s="65">
        <f>VLOOKUP($A48,'Return Data'!$B$7:$R$2292,8,0)</f>
        <v>3.0735000000000001</v>
      </c>
      <c r="K48" s="66">
        <f t="shared" si="3"/>
        <v>3</v>
      </c>
      <c r="L48" s="65">
        <f>VLOOKUP($A48,'Return Data'!$B$7:$R$2292,9,0)</f>
        <v>3.2153999999999998</v>
      </c>
      <c r="M48" s="66">
        <f t="shared" si="4"/>
        <v>5</v>
      </c>
      <c r="N48" s="65">
        <f>VLOOKUP($A48,'Return Data'!$B$7:$R$2292,10,0)</f>
        <v>3.2698</v>
      </c>
      <c r="O48" s="66">
        <f t="shared" si="5"/>
        <v>8</v>
      </c>
      <c r="P48" s="65">
        <f>VLOOKUP($A48,'Return Data'!$B$7:$R$2292,11,0)</f>
        <v>3.3195000000000001</v>
      </c>
      <c r="Q48" s="66">
        <f t="shared" si="6"/>
        <v>11</v>
      </c>
      <c r="R48" s="65">
        <f>VLOOKUP($A48,'Return Data'!$B$7:$R$2292,12,0)</f>
        <v>3.3607</v>
      </c>
      <c r="S48" s="66">
        <f t="shared" si="7"/>
        <v>11</v>
      </c>
      <c r="T48" s="65">
        <f>VLOOKUP($A48,'Return Data'!$B$7:$R$2292,13,0)</f>
        <v>3.2957999999999998</v>
      </c>
      <c r="U48" s="66">
        <f t="shared" si="12"/>
        <v>11</v>
      </c>
      <c r="V48" s="65">
        <f>VLOOKUP($A48,'Return Data'!$B$7:$R$2292,17,0)</f>
        <v>4.0503999999999998</v>
      </c>
      <c r="W48" s="66">
        <f t="shared" si="15"/>
        <v>7</v>
      </c>
      <c r="X48" s="65">
        <f>VLOOKUP($A48,'Return Data'!$B$7:$R$2292,14,0)</f>
        <v>4.9741</v>
      </c>
      <c r="Y48" s="66">
        <f t="shared" si="16"/>
        <v>20</v>
      </c>
      <c r="Z48" s="65">
        <f>VLOOKUP($A48,'Return Data'!$B$7:$R$2292,16,0)</f>
        <v>6.5843999999999996</v>
      </c>
      <c r="AA48" s="67">
        <f t="shared" si="11"/>
        <v>31</v>
      </c>
    </row>
    <row r="49" spans="1:27" x14ac:dyDescent="0.3">
      <c r="A49" s="63" t="s">
        <v>161</v>
      </c>
      <c r="B49" s="64">
        <f>VLOOKUP($A49,'Return Data'!$B$7:$R$2292,3,0)</f>
        <v>44494</v>
      </c>
      <c r="C49" s="65">
        <f>VLOOKUP($A49,'Return Data'!$B$7:$R$2292,4,0)</f>
        <v>3434.1750999999999</v>
      </c>
      <c r="D49" s="65">
        <f>VLOOKUP($A49,'Return Data'!$B$7:$R$2292,5,0)</f>
        <v>0.254</v>
      </c>
      <c r="E49" s="66">
        <f t="shared" si="0"/>
        <v>28</v>
      </c>
      <c r="F49" s="65">
        <f>VLOOKUP($A49,'Return Data'!$B$7:$R$2292,6,0)</f>
        <v>2.3283999999999998</v>
      </c>
      <c r="G49" s="66">
        <f t="shared" si="1"/>
        <v>26</v>
      </c>
      <c r="H49" s="65">
        <f>VLOOKUP($A49,'Return Data'!$B$7:$R$2292,7,0)</f>
        <v>2.6827999999999999</v>
      </c>
      <c r="I49" s="66">
        <f t="shared" si="2"/>
        <v>29</v>
      </c>
      <c r="J49" s="65">
        <f>VLOOKUP($A49,'Return Data'!$B$7:$R$2292,8,0)</f>
        <v>2.8218999999999999</v>
      </c>
      <c r="K49" s="66">
        <f t="shared" si="3"/>
        <v>22</v>
      </c>
      <c r="L49" s="65">
        <f>VLOOKUP($A49,'Return Data'!$B$7:$R$2292,9,0)</f>
        <v>3.1545000000000001</v>
      </c>
      <c r="M49" s="66">
        <f t="shared" si="4"/>
        <v>11</v>
      </c>
      <c r="N49" s="65">
        <f>VLOOKUP($A49,'Return Data'!$B$7:$R$2292,10,0)</f>
        <v>3.2704</v>
      </c>
      <c r="O49" s="66">
        <f t="shared" si="5"/>
        <v>7</v>
      </c>
      <c r="P49" s="65">
        <f>VLOOKUP($A49,'Return Data'!$B$7:$R$2292,11,0)</f>
        <v>3.3170999999999999</v>
      </c>
      <c r="Q49" s="66">
        <f t="shared" si="6"/>
        <v>14</v>
      </c>
      <c r="R49" s="65">
        <f>VLOOKUP($A49,'Return Data'!$B$7:$R$2292,12,0)</f>
        <v>3.3492999999999999</v>
      </c>
      <c r="S49" s="66">
        <f t="shared" si="7"/>
        <v>12</v>
      </c>
      <c r="T49" s="65">
        <f>VLOOKUP($A49,'Return Data'!$B$7:$R$2292,13,0)</f>
        <v>3.2763</v>
      </c>
      <c r="U49" s="66">
        <f t="shared" si="12"/>
        <v>13</v>
      </c>
      <c r="V49" s="65">
        <f>VLOOKUP($A49,'Return Data'!$B$7:$R$2292,17,0)</f>
        <v>3.9742000000000002</v>
      </c>
      <c r="W49" s="66">
        <f t="shared" si="15"/>
        <v>18</v>
      </c>
      <c r="X49" s="65">
        <f>VLOOKUP($A49,'Return Data'!$B$7:$R$2292,14,0)</f>
        <v>5.0202999999999998</v>
      </c>
      <c r="Y49" s="66">
        <f t="shared" si="16"/>
        <v>16</v>
      </c>
      <c r="Z49" s="65">
        <f>VLOOKUP($A49,'Return Data'!$B$7:$R$2292,16,0)</f>
        <v>7.0427</v>
      </c>
      <c r="AA49" s="67">
        <f t="shared" si="11"/>
        <v>20</v>
      </c>
    </row>
    <row r="50" spans="1:27" x14ac:dyDescent="0.3">
      <c r="A50" s="63" t="s">
        <v>162</v>
      </c>
      <c r="B50" s="64">
        <f>VLOOKUP($A50,'Return Data'!$B$7:$R$2292,3,0)</f>
        <v>44494</v>
      </c>
      <c r="C50" s="65">
        <f>VLOOKUP($A50,'Return Data'!$B$7:$R$2292,4,0)</f>
        <v>1130.7419</v>
      </c>
      <c r="D50" s="65">
        <f>VLOOKUP($A50,'Return Data'!$B$7:$R$2292,5,0)</f>
        <v>3.1572</v>
      </c>
      <c r="E50" s="66">
        <f t="shared" si="0"/>
        <v>4</v>
      </c>
      <c r="F50" s="65">
        <f>VLOOKUP($A50,'Return Data'!$B$7:$R$2292,6,0)</f>
        <v>3.1038999999999999</v>
      </c>
      <c r="G50" s="66">
        <f t="shared" si="1"/>
        <v>4</v>
      </c>
      <c r="H50" s="65">
        <f>VLOOKUP($A50,'Return Data'!$B$7:$R$2292,7,0)</f>
        <v>3.0392999999999999</v>
      </c>
      <c r="I50" s="66">
        <f t="shared" si="2"/>
        <v>8</v>
      </c>
      <c r="J50" s="65">
        <f>VLOOKUP($A50,'Return Data'!$B$7:$R$2292,8,0)</f>
        <v>2.8631000000000002</v>
      </c>
      <c r="K50" s="66">
        <f t="shared" si="3"/>
        <v>18</v>
      </c>
      <c r="L50" s="65">
        <f>VLOOKUP($A50,'Return Data'!$B$7:$R$2292,9,0)</f>
        <v>3.0253999999999999</v>
      </c>
      <c r="M50" s="66">
        <f t="shared" si="4"/>
        <v>38</v>
      </c>
      <c r="N50" s="65">
        <f>VLOOKUP($A50,'Return Data'!$B$7:$R$2292,10,0)</f>
        <v>2.8612000000000002</v>
      </c>
      <c r="O50" s="66">
        <f t="shared" si="5"/>
        <v>42</v>
      </c>
      <c r="P50" s="65">
        <f>VLOOKUP($A50,'Return Data'!$B$7:$R$2292,11,0)</f>
        <v>2.9350000000000001</v>
      </c>
      <c r="Q50" s="66">
        <f t="shared" si="6"/>
        <v>41</v>
      </c>
      <c r="R50" s="65">
        <f>VLOOKUP($A50,'Return Data'!$B$7:$R$2292,12,0)</f>
        <v>2.9855999999999998</v>
      </c>
      <c r="S50" s="66">
        <f t="shared" si="7"/>
        <v>42</v>
      </c>
      <c r="T50" s="65">
        <f>VLOOKUP($A50,'Return Data'!$B$7:$R$2292,13,0)</f>
        <v>2.9811999999999999</v>
      </c>
      <c r="U50" s="66">
        <f t="shared" si="12"/>
        <v>37</v>
      </c>
      <c r="V50" s="65"/>
      <c r="W50" s="66"/>
      <c r="X50" s="65"/>
      <c r="Y50" s="66"/>
      <c r="Z50" s="65">
        <f>VLOOKUP($A50,'Return Data'!$B$7:$R$2292,16,0)</f>
        <v>4.5175999999999998</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0.81431395348837221</v>
      </c>
      <c r="E52" s="74"/>
      <c r="F52" s="75">
        <f>AVERAGE(F8:F50)</f>
        <v>2.4232372093023256</v>
      </c>
      <c r="G52" s="74"/>
      <c r="H52" s="75">
        <f>AVERAGE(H8:H50)</f>
        <v>2.7283651162790701</v>
      </c>
      <c r="I52" s="74"/>
      <c r="J52" s="75">
        <f>AVERAGE(J8:J50)</f>
        <v>2.7893581395348837</v>
      </c>
      <c r="K52" s="74"/>
      <c r="L52" s="75">
        <f>AVERAGE(L8:L50)</f>
        <v>3.0716930232558139</v>
      </c>
      <c r="M52" s="74"/>
      <c r="N52" s="75">
        <f>AVERAGE(N8:N50)</f>
        <v>3.1344488372093027</v>
      </c>
      <c r="O52" s="74"/>
      <c r="P52" s="75">
        <f>AVERAGE(P8:P50)</f>
        <v>3.1745232558139542</v>
      </c>
      <c r="Q52" s="74"/>
      <c r="R52" s="75">
        <f>AVERAGE(R8:R50)</f>
        <v>3.2331767441860473</v>
      </c>
      <c r="S52" s="74"/>
      <c r="T52" s="75">
        <f>AVERAGE(T8:T50)</f>
        <v>3.175474358974359</v>
      </c>
      <c r="U52" s="74"/>
      <c r="V52" s="75">
        <f>AVERAGE(V8:V50)</f>
        <v>3.8347583333333333</v>
      </c>
      <c r="W52" s="74"/>
      <c r="X52" s="75">
        <f>AVERAGE(X8:X50)</f>
        <v>4.8358199999999982</v>
      </c>
      <c r="Y52" s="74"/>
      <c r="Z52" s="75">
        <f>AVERAGE(Z8:Z50)</f>
        <v>6.2281000000000004</v>
      </c>
      <c r="AA52" s="76"/>
    </row>
    <row r="53" spans="1:27" x14ac:dyDescent="0.3">
      <c r="A53" s="73" t="s">
        <v>28</v>
      </c>
      <c r="B53" s="74"/>
      <c r="C53" s="74"/>
      <c r="D53" s="75">
        <f>MIN(D8:D50)</f>
        <v>-2.1391</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4.5511999999999997</v>
      </c>
      <c r="E54" s="78"/>
      <c r="F54" s="79">
        <f>MAX(F8:F50)</f>
        <v>3.5766</v>
      </c>
      <c r="G54" s="78"/>
      <c r="H54" s="79">
        <f>MAX(H8:H50)</f>
        <v>3.5007000000000001</v>
      </c>
      <c r="I54" s="78"/>
      <c r="J54" s="79">
        <f>MAX(J8:J50)</f>
        <v>3.6970999999999998</v>
      </c>
      <c r="K54" s="78"/>
      <c r="L54" s="79">
        <f>MAX(L8:L50)</f>
        <v>4.0334000000000003</v>
      </c>
      <c r="M54" s="78"/>
      <c r="N54" s="79">
        <f>MAX(N8:N50)</f>
        <v>3.8001999999999998</v>
      </c>
      <c r="O54" s="78"/>
      <c r="P54" s="79">
        <f>MAX(P8:P50)</f>
        <v>4.0007999999999999</v>
      </c>
      <c r="Q54" s="78"/>
      <c r="R54" s="79">
        <f>MAX(R8:R50)</f>
        <v>4.2263999999999999</v>
      </c>
      <c r="S54" s="78"/>
      <c r="T54" s="79">
        <f>MAX(T8:T50)</f>
        <v>4.3379000000000003</v>
      </c>
      <c r="U54" s="78"/>
      <c r="V54" s="79">
        <f>MAX(V8:V50)</f>
        <v>5.0072999999999999</v>
      </c>
      <c r="W54" s="78"/>
      <c r="X54" s="79">
        <f>MAX(X8:X50)</f>
        <v>5.8849999999999998</v>
      </c>
      <c r="Y54" s="78"/>
      <c r="Z54" s="79">
        <f>MAX(Z8:Z50)</f>
        <v>7.5648999999999997</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44494</v>
      </c>
      <c r="C8" s="65">
        <f>VLOOKUP($A8,'Return Data'!$B$7:$R$2292,4,0)</f>
        <v>335.29160000000002</v>
      </c>
      <c r="D8" s="65">
        <f>VLOOKUP($A8,'Return Data'!$B$7:$R$2292,5,0)</f>
        <v>-1.992</v>
      </c>
      <c r="E8" s="66">
        <f t="shared" ref="E8:E45" si="0">RANK(D8,D$8:D$45,0)</f>
        <v>36</v>
      </c>
      <c r="F8" s="65">
        <f>VLOOKUP($A8,'Return Data'!$B$7:$R$2292,6,0)</f>
        <v>1.5242</v>
      </c>
      <c r="G8" s="66">
        <f t="shared" ref="G8:G45" si="1">RANK(F8,F$8:F$45,0)</f>
        <v>35</v>
      </c>
      <c r="H8" s="65">
        <f>VLOOKUP($A8,'Return Data'!$B$7:$R$2292,7,0)</f>
        <v>2.2902</v>
      </c>
      <c r="I8" s="66">
        <f t="shared" ref="I8:I45" si="2">RANK(H8,H$8:H$45,0)</f>
        <v>34</v>
      </c>
      <c r="J8" s="65">
        <f>VLOOKUP($A8,'Return Data'!$B$7:$R$2292,8,0)</f>
        <v>2.4796999999999998</v>
      </c>
      <c r="K8" s="66">
        <f t="shared" ref="K8:K45" si="3">RANK(J8,J$8:J$45,0)</f>
        <v>36</v>
      </c>
      <c r="L8" s="65">
        <f>VLOOKUP($A8,'Return Data'!$B$7:$R$2292,9,0)</f>
        <v>2.9504000000000001</v>
      </c>
      <c r="M8" s="66">
        <f t="shared" ref="M8:M45" si="4">RANK(L8,L$8:L$45,0)</f>
        <v>26</v>
      </c>
      <c r="N8" s="65">
        <f>VLOOKUP($A8,'Return Data'!$B$7:$R$2292,10,0)</f>
        <v>3.1231</v>
      </c>
      <c r="O8" s="66">
        <f t="shared" ref="O8:O45" si="5">RANK(N8,N$8:N$45,0)</f>
        <v>21</v>
      </c>
      <c r="P8" s="65">
        <f>VLOOKUP($A8,'Return Data'!$B$7:$R$2292,11,0)</f>
        <v>3.1863000000000001</v>
      </c>
      <c r="Q8" s="66">
        <f t="shared" ref="Q8:Q45" si="6">RANK(P8,P$8:P$45,0)</f>
        <v>18</v>
      </c>
      <c r="R8" s="65">
        <f>VLOOKUP($A8,'Return Data'!$B$7:$R$2292,12,0)</f>
        <v>3.2269000000000001</v>
      </c>
      <c r="S8" s="66">
        <f t="shared" ref="S8:S45" si="7">RANK(R8,R$8:R$45,0)</f>
        <v>16</v>
      </c>
      <c r="T8" s="65">
        <f>VLOOKUP($A8,'Return Data'!$B$7:$R$2292,13,0)</f>
        <v>3.1513</v>
      </c>
      <c r="U8" s="66">
        <f t="shared" ref="U8:U45" si="8">RANK(T8,T$8:T$45,0)</f>
        <v>20</v>
      </c>
      <c r="V8" s="65">
        <f>VLOOKUP($A8,'Return Data'!$B$7:$R$2292,17,0)</f>
        <v>3.9275000000000002</v>
      </c>
      <c r="W8" s="66">
        <f t="shared" ref="W8:W23" si="9">RANK(V8,V$8:V$45,0)</f>
        <v>6</v>
      </c>
      <c r="X8" s="65">
        <f>VLOOKUP($A8,'Return Data'!$B$7:$R$2292,14,0)</f>
        <v>4.9903000000000004</v>
      </c>
      <c r="Y8" s="66">
        <f t="shared" ref="Y8:Y23" si="10">RANK(X8,X$8:X$45,0)</f>
        <v>4</v>
      </c>
      <c r="Z8" s="65">
        <f>VLOOKUP($A8,'Return Data'!$B$7:$R$2292,16,0)</f>
        <v>7.1219999999999999</v>
      </c>
      <c r="AA8" s="67">
        <f t="shared" ref="AA8:AA45" si="11">RANK(Z8,Z$8:Z$45,0)</f>
        <v>13</v>
      </c>
    </row>
    <row r="9" spans="1:27" x14ac:dyDescent="0.3">
      <c r="A9" s="63" t="s">
        <v>228</v>
      </c>
      <c r="B9" s="64">
        <f>VLOOKUP($A9,'Return Data'!$B$7:$R$2292,3,0)</f>
        <v>44494</v>
      </c>
      <c r="C9" s="65">
        <f>VLOOKUP($A9,'Return Data'!$B$7:$R$2292,4,0)</f>
        <v>2314.3463000000002</v>
      </c>
      <c r="D9" s="65">
        <f>VLOOKUP($A9,'Return Data'!$B$7:$R$2292,5,0)</f>
        <v>0.24759999999999999</v>
      </c>
      <c r="E9" s="66">
        <f t="shared" si="0"/>
        <v>23</v>
      </c>
      <c r="F9" s="65">
        <f>VLOOKUP($A9,'Return Data'!$B$7:$R$2292,6,0)</f>
        <v>2.2509999999999999</v>
      </c>
      <c r="G9" s="66">
        <f t="shared" si="1"/>
        <v>20</v>
      </c>
      <c r="H9" s="65">
        <f>VLOOKUP($A9,'Return Data'!$B$7:$R$2292,7,0)</f>
        <v>2.6065</v>
      </c>
      <c r="I9" s="66">
        <f t="shared" si="2"/>
        <v>23</v>
      </c>
      <c r="J9" s="65">
        <f>VLOOKUP($A9,'Return Data'!$B$7:$R$2292,8,0)</f>
        <v>2.7109999999999999</v>
      </c>
      <c r="K9" s="66">
        <f t="shared" si="3"/>
        <v>22</v>
      </c>
      <c r="L9" s="65">
        <f>VLOOKUP($A9,'Return Data'!$B$7:$R$2292,9,0)</f>
        <v>3.0036999999999998</v>
      </c>
      <c r="M9" s="66">
        <f t="shared" si="4"/>
        <v>23</v>
      </c>
      <c r="N9" s="65">
        <f>VLOOKUP($A9,'Return Data'!$B$7:$R$2292,10,0)</f>
        <v>3.1576</v>
      </c>
      <c r="O9" s="66">
        <f t="shared" si="5"/>
        <v>11</v>
      </c>
      <c r="P9" s="65">
        <f>VLOOKUP($A9,'Return Data'!$B$7:$R$2292,11,0)</f>
        <v>3.2124000000000001</v>
      </c>
      <c r="Q9" s="66">
        <f t="shared" si="6"/>
        <v>13</v>
      </c>
      <c r="R9" s="65">
        <f>VLOOKUP($A9,'Return Data'!$B$7:$R$2292,12,0)</f>
        <v>3.2483</v>
      </c>
      <c r="S9" s="66">
        <f t="shared" si="7"/>
        <v>13</v>
      </c>
      <c r="T9" s="65">
        <f>VLOOKUP($A9,'Return Data'!$B$7:$R$2292,13,0)</f>
        <v>3.1783000000000001</v>
      </c>
      <c r="U9" s="66">
        <f t="shared" si="8"/>
        <v>11</v>
      </c>
      <c r="V9" s="65">
        <f>VLOOKUP($A9,'Return Data'!$B$7:$R$2292,17,0)</f>
        <v>3.9340000000000002</v>
      </c>
      <c r="W9" s="66">
        <f t="shared" si="9"/>
        <v>5</v>
      </c>
      <c r="X9" s="65">
        <f>VLOOKUP($A9,'Return Data'!$B$7:$R$2292,14,0)</f>
        <v>4.9734999999999996</v>
      </c>
      <c r="Y9" s="66">
        <f t="shared" si="10"/>
        <v>6</v>
      </c>
      <c r="Z9" s="65">
        <f>VLOOKUP($A9,'Return Data'!$B$7:$R$2292,16,0)</f>
        <v>7.2106000000000003</v>
      </c>
      <c r="AA9" s="67">
        <f t="shared" si="11"/>
        <v>11</v>
      </c>
    </row>
    <row r="10" spans="1:27" x14ac:dyDescent="0.3">
      <c r="A10" s="63" t="s">
        <v>229</v>
      </c>
      <c r="B10" s="64">
        <f>VLOOKUP($A10,'Return Data'!$B$7:$R$2292,3,0)</f>
        <v>44494</v>
      </c>
      <c r="C10" s="65">
        <f>VLOOKUP($A10,'Return Data'!$B$7:$R$2292,4,0)</f>
        <v>2394.4850000000001</v>
      </c>
      <c r="D10" s="65">
        <f>VLOOKUP($A10,'Return Data'!$B$7:$R$2292,5,0)</f>
        <v>0.73780000000000001</v>
      </c>
      <c r="E10" s="66">
        <f t="shared" si="0"/>
        <v>16</v>
      </c>
      <c r="F10" s="65">
        <f>VLOOKUP($A10,'Return Data'!$B$7:$R$2292,6,0)</f>
        <v>2.4257</v>
      </c>
      <c r="G10" s="66">
        <f t="shared" si="1"/>
        <v>15</v>
      </c>
      <c r="H10" s="65">
        <f>VLOOKUP($A10,'Return Data'!$B$7:$R$2292,7,0)</f>
        <v>2.8026</v>
      </c>
      <c r="I10" s="66">
        <f t="shared" si="2"/>
        <v>12</v>
      </c>
      <c r="J10" s="65">
        <f>VLOOKUP($A10,'Return Data'!$B$7:$R$2292,8,0)</f>
        <v>2.8414000000000001</v>
      </c>
      <c r="K10" s="66">
        <f t="shared" si="3"/>
        <v>7</v>
      </c>
      <c r="L10" s="65">
        <f>VLOOKUP($A10,'Return Data'!$B$7:$R$2292,9,0)</f>
        <v>3.1539000000000001</v>
      </c>
      <c r="M10" s="66">
        <f t="shared" si="4"/>
        <v>4</v>
      </c>
      <c r="N10" s="65">
        <f>VLOOKUP($A10,'Return Data'!$B$7:$R$2292,10,0)</f>
        <v>3.1998000000000002</v>
      </c>
      <c r="O10" s="66">
        <f t="shared" si="5"/>
        <v>3</v>
      </c>
      <c r="P10" s="65">
        <f>VLOOKUP($A10,'Return Data'!$B$7:$R$2292,11,0)</f>
        <v>3.2641</v>
      </c>
      <c r="Q10" s="66">
        <f t="shared" si="6"/>
        <v>4</v>
      </c>
      <c r="R10" s="65">
        <f>VLOOKUP($A10,'Return Data'!$B$7:$R$2292,12,0)</f>
        <v>3.3077999999999999</v>
      </c>
      <c r="S10" s="66">
        <f t="shared" si="7"/>
        <v>3</v>
      </c>
      <c r="T10" s="65">
        <f>VLOOKUP($A10,'Return Data'!$B$7:$R$2292,13,0)</f>
        <v>3.2290999999999999</v>
      </c>
      <c r="U10" s="66">
        <f t="shared" si="8"/>
        <v>5</v>
      </c>
      <c r="V10" s="65">
        <f>VLOOKUP($A10,'Return Data'!$B$7:$R$2292,17,0)</f>
        <v>3.8883999999999999</v>
      </c>
      <c r="W10" s="66">
        <f t="shared" si="9"/>
        <v>14</v>
      </c>
      <c r="X10" s="65">
        <f>VLOOKUP($A10,'Return Data'!$B$7:$R$2292,14,0)</f>
        <v>4.9321999999999999</v>
      </c>
      <c r="Y10" s="66">
        <f t="shared" si="10"/>
        <v>13</v>
      </c>
      <c r="Z10" s="65">
        <f>VLOOKUP($A10,'Return Data'!$B$7:$R$2292,16,0)</f>
        <v>7.1021000000000001</v>
      </c>
      <c r="AA10" s="67">
        <f t="shared" si="11"/>
        <v>16</v>
      </c>
    </row>
    <row r="11" spans="1:27" x14ac:dyDescent="0.3">
      <c r="A11" s="63" t="s">
        <v>230</v>
      </c>
      <c r="B11" s="64">
        <f>VLOOKUP($A11,'Return Data'!$B$7:$R$2292,3,0)</f>
        <v>44494</v>
      </c>
      <c r="C11" s="65">
        <f>VLOOKUP($A11,'Return Data'!$B$7:$R$2292,4,0)</f>
        <v>3199.0951</v>
      </c>
      <c r="D11" s="65">
        <f>VLOOKUP($A11,'Return Data'!$B$7:$R$2292,5,0)</f>
        <v>-1.2014</v>
      </c>
      <c r="E11" s="66">
        <f t="shared" si="0"/>
        <v>34</v>
      </c>
      <c r="F11" s="65">
        <f>VLOOKUP($A11,'Return Data'!$B$7:$R$2292,6,0)</f>
        <v>1.8075000000000001</v>
      </c>
      <c r="G11" s="66">
        <f t="shared" si="1"/>
        <v>33</v>
      </c>
      <c r="H11" s="65">
        <f>VLOOKUP($A11,'Return Data'!$B$7:$R$2292,7,0)</f>
        <v>2.4300000000000002</v>
      </c>
      <c r="I11" s="66">
        <f t="shared" si="2"/>
        <v>33</v>
      </c>
      <c r="J11" s="65">
        <f>VLOOKUP($A11,'Return Data'!$B$7:$R$2292,8,0)</f>
        <v>2.6164000000000001</v>
      </c>
      <c r="K11" s="66">
        <f t="shared" si="3"/>
        <v>33</v>
      </c>
      <c r="L11" s="65">
        <f>VLOOKUP($A11,'Return Data'!$B$7:$R$2292,9,0)</f>
        <v>2.9432999999999998</v>
      </c>
      <c r="M11" s="66">
        <f t="shared" si="4"/>
        <v>29</v>
      </c>
      <c r="N11" s="65">
        <f>VLOOKUP($A11,'Return Data'!$B$7:$R$2292,10,0)</f>
        <v>3.1307</v>
      </c>
      <c r="O11" s="66">
        <f t="shared" si="5"/>
        <v>20</v>
      </c>
      <c r="P11" s="65">
        <f>VLOOKUP($A11,'Return Data'!$B$7:$R$2292,11,0)</f>
        <v>3.2305000000000001</v>
      </c>
      <c r="Q11" s="66">
        <f t="shared" si="6"/>
        <v>9</v>
      </c>
      <c r="R11" s="65">
        <f>VLOOKUP($A11,'Return Data'!$B$7:$R$2292,12,0)</f>
        <v>3.2789000000000001</v>
      </c>
      <c r="S11" s="66">
        <f t="shared" si="7"/>
        <v>5</v>
      </c>
      <c r="T11" s="65">
        <f>VLOOKUP($A11,'Return Data'!$B$7:$R$2292,13,0)</f>
        <v>3.2313000000000001</v>
      </c>
      <c r="U11" s="66">
        <f t="shared" si="8"/>
        <v>4</v>
      </c>
      <c r="V11" s="65">
        <f>VLOOKUP($A11,'Return Data'!$B$7:$R$2292,17,0)</f>
        <v>3.8933</v>
      </c>
      <c r="W11" s="66">
        <f t="shared" si="9"/>
        <v>12</v>
      </c>
      <c r="X11" s="65">
        <f>VLOOKUP($A11,'Return Data'!$B$7:$R$2292,14,0)</f>
        <v>4.9478</v>
      </c>
      <c r="Y11" s="66">
        <f t="shared" si="10"/>
        <v>9</v>
      </c>
      <c r="Z11" s="65">
        <f>VLOOKUP($A11,'Return Data'!$B$7:$R$2292,16,0)</f>
        <v>7.0130999999999997</v>
      </c>
      <c r="AA11" s="67">
        <f t="shared" si="11"/>
        <v>18</v>
      </c>
    </row>
    <row r="12" spans="1:27" x14ac:dyDescent="0.3">
      <c r="A12" s="63" t="s">
        <v>231</v>
      </c>
      <c r="B12" s="64">
        <f>VLOOKUP($A12,'Return Data'!$B$7:$R$2292,3,0)</f>
        <v>44494</v>
      </c>
      <c r="C12" s="65">
        <f>VLOOKUP($A12,'Return Data'!$B$7:$R$2292,4,0)</f>
        <v>2391.2963</v>
      </c>
      <c r="D12" s="65">
        <f>VLOOKUP($A12,'Return Data'!$B$7:$R$2292,5,0)</f>
        <v>0.12670000000000001</v>
      </c>
      <c r="E12" s="66">
        <f t="shared" si="0"/>
        <v>25</v>
      </c>
      <c r="F12" s="65">
        <f>VLOOKUP($A12,'Return Data'!$B$7:$R$2292,6,0)</f>
        <v>2.2324999999999999</v>
      </c>
      <c r="G12" s="66">
        <f t="shared" si="1"/>
        <v>24</v>
      </c>
      <c r="H12" s="65">
        <f>VLOOKUP($A12,'Return Data'!$B$7:$R$2292,7,0)</f>
        <v>2.6772999999999998</v>
      </c>
      <c r="I12" s="66">
        <f t="shared" si="2"/>
        <v>19</v>
      </c>
      <c r="J12" s="65">
        <f>VLOOKUP($A12,'Return Data'!$B$7:$R$2292,8,0)</f>
        <v>2.7696999999999998</v>
      </c>
      <c r="K12" s="66">
        <f t="shared" si="3"/>
        <v>15</v>
      </c>
      <c r="L12" s="65">
        <f>VLOOKUP($A12,'Return Data'!$B$7:$R$2292,9,0)</f>
        <v>3.1191</v>
      </c>
      <c r="M12" s="66">
        <f t="shared" si="4"/>
        <v>6</v>
      </c>
      <c r="N12" s="65">
        <f>VLOOKUP($A12,'Return Data'!$B$7:$R$2292,10,0)</f>
        <v>3.1472000000000002</v>
      </c>
      <c r="O12" s="66">
        <f t="shared" si="5"/>
        <v>14</v>
      </c>
      <c r="P12" s="65">
        <f>VLOOKUP($A12,'Return Data'!$B$7:$R$2292,11,0)</f>
        <v>3.1612</v>
      </c>
      <c r="Q12" s="66">
        <f t="shared" si="6"/>
        <v>26</v>
      </c>
      <c r="R12" s="65">
        <f>VLOOKUP($A12,'Return Data'!$B$7:$R$2292,12,0)</f>
        <v>3.2090999999999998</v>
      </c>
      <c r="S12" s="66">
        <f t="shared" si="7"/>
        <v>23</v>
      </c>
      <c r="T12" s="65">
        <f>VLOOKUP($A12,'Return Data'!$B$7:$R$2292,13,0)</f>
        <v>3.1467000000000001</v>
      </c>
      <c r="U12" s="66">
        <f t="shared" si="8"/>
        <v>23</v>
      </c>
      <c r="V12" s="65">
        <f>VLOOKUP($A12,'Return Data'!$B$7:$R$2292,17,0)</f>
        <v>3.8106</v>
      </c>
      <c r="W12" s="66">
        <f t="shared" si="9"/>
        <v>23</v>
      </c>
      <c r="X12" s="65">
        <f>VLOOKUP($A12,'Return Data'!$B$7:$R$2292,14,0)</f>
        <v>4.8297999999999996</v>
      </c>
      <c r="Y12" s="66">
        <f t="shared" si="10"/>
        <v>26</v>
      </c>
      <c r="Z12" s="65">
        <f>VLOOKUP($A12,'Return Data'!$B$7:$R$2292,16,0)</f>
        <v>6.7827000000000002</v>
      </c>
      <c r="AA12" s="67">
        <f t="shared" si="11"/>
        <v>27</v>
      </c>
    </row>
    <row r="13" spans="1:27" x14ac:dyDescent="0.3">
      <c r="A13" s="63" t="s">
        <v>232</v>
      </c>
      <c r="B13" s="64">
        <f>VLOOKUP($A13,'Return Data'!$B$7:$R$2292,3,0)</f>
        <v>44494</v>
      </c>
      <c r="C13" s="65">
        <f>VLOOKUP($A13,'Return Data'!$B$7:$R$2292,4,0)</f>
        <v>2503.8416999999999</v>
      </c>
      <c r="D13" s="65">
        <f>VLOOKUP($A13,'Return Data'!$B$7:$R$2292,5,0)</f>
        <v>0.85140000000000005</v>
      </c>
      <c r="E13" s="66">
        <f t="shared" si="0"/>
        <v>14</v>
      </c>
      <c r="F13" s="65">
        <f>VLOOKUP($A13,'Return Data'!$B$7:$R$2292,6,0)</f>
        <v>2.4870000000000001</v>
      </c>
      <c r="G13" s="66">
        <f t="shared" si="1"/>
        <v>13</v>
      </c>
      <c r="H13" s="65">
        <f>VLOOKUP($A13,'Return Data'!$B$7:$R$2292,7,0)</f>
        <v>2.8235000000000001</v>
      </c>
      <c r="I13" s="66">
        <f t="shared" si="2"/>
        <v>10</v>
      </c>
      <c r="J13" s="65">
        <f>VLOOKUP($A13,'Return Data'!$B$7:$R$2292,8,0)</f>
        <v>2.8290999999999999</v>
      </c>
      <c r="K13" s="66">
        <f t="shared" si="3"/>
        <v>9</v>
      </c>
      <c r="L13" s="65">
        <f>VLOOKUP($A13,'Return Data'!$B$7:$R$2292,9,0)</f>
        <v>3.0811000000000002</v>
      </c>
      <c r="M13" s="66">
        <f t="shared" si="4"/>
        <v>10</v>
      </c>
      <c r="N13" s="65">
        <f>VLOOKUP($A13,'Return Data'!$B$7:$R$2292,10,0)</f>
        <v>3.1456</v>
      </c>
      <c r="O13" s="66">
        <f t="shared" si="5"/>
        <v>16</v>
      </c>
      <c r="P13" s="65">
        <f>VLOOKUP($A13,'Return Data'!$B$7:$R$2292,11,0)</f>
        <v>3.1791</v>
      </c>
      <c r="Q13" s="66">
        <f t="shared" si="6"/>
        <v>20</v>
      </c>
      <c r="R13" s="65">
        <f>VLOOKUP($A13,'Return Data'!$B$7:$R$2292,12,0)</f>
        <v>3.1989000000000001</v>
      </c>
      <c r="S13" s="66">
        <f t="shared" si="7"/>
        <v>24</v>
      </c>
      <c r="T13" s="65">
        <f>VLOOKUP($A13,'Return Data'!$B$7:$R$2292,13,0)</f>
        <v>3.1476999999999999</v>
      </c>
      <c r="U13" s="66">
        <f t="shared" si="8"/>
        <v>22</v>
      </c>
      <c r="V13" s="65">
        <f>VLOOKUP($A13,'Return Data'!$B$7:$R$2292,17,0)</f>
        <v>3.6046</v>
      </c>
      <c r="W13" s="66">
        <f t="shared" si="9"/>
        <v>30</v>
      </c>
      <c r="X13" s="65">
        <f>VLOOKUP($A13,'Return Data'!$B$7:$R$2292,14,0)</f>
        <v>4.6596000000000002</v>
      </c>
      <c r="Y13" s="66">
        <f t="shared" si="10"/>
        <v>29</v>
      </c>
      <c r="Z13" s="65">
        <f>VLOOKUP($A13,'Return Data'!$B$7:$R$2292,16,0)</f>
        <v>7.1165000000000003</v>
      </c>
      <c r="AA13" s="67">
        <f t="shared" si="11"/>
        <v>15</v>
      </c>
    </row>
    <row r="14" spans="1:27" x14ac:dyDescent="0.3">
      <c r="A14" s="63" t="s">
        <v>233</v>
      </c>
      <c r="B14" s="64">
        <f>VLOOKUP($A14,'Return Data'!$B$7:$R$2292,3,0)</f>
        <v>44494</v>
      </c>
      <c r="C14" s="65">
        <f>VLOOKUP($A14,'Return Data'!$B$7:$R$2292,4,0)</f>
        <v>2972.5585999999998</v>
      </c>
      <c r="D14" s="65">
        <f>VLOOKUP($A14,'Return Data'!$B$7:$R$2292,5,0)</f>
        <v>-0.56240000000000001</v>
      </c>
      <c r="E14" s="66">
        <f t="shared" si="0"/>
        <v>31</v>
      </c>
      <c r="F14" s="65">
        <f>VLOOKUP($A14,'Return Data'!$B$7:$R$2292,6,0)</f>
        <v>1.9702999999999999</v>
      </c>
      <c r="G14" s="66">
        <f t="shared" si="1"/>
        <v>30</v>
      </c>
      <c r="H14" s="65">
        <f>VLOOKUP($A14,'Return Data'!$B$7:$R$2292,7,0)</f>
        <v>2.5533000000000001</v>
      </c>
      <c r="I14" s="66">
        <f t="shared" si="2"/>
        <v>28</v>
      </c>
      <c r="J14" s="65">
        <f>VLOOKUP($A14,'Return Data'!$B$7:$R$2292,8,0)</f>
        <v>2.6315</v>
      </c>
      <c r="K14" s="66">
        <f t="shared" si="3"/>
        <v>30</v>
      </c>
      <c r="L14" s="65">
        <f>VLOOKUP($A14,'Return Data'!$B$7:$R$2292,9,0)</f>
        <v>3.0076999999999998</v>
      </c>
      <c r="M14" s="66">
        <f t="shared" si="4"/>
        <v>21</v>
      </c>
      <c r="N14" s="65">
        <f>VLOOKUP($A14,'Return Data'!$B$7:$R$2292,10,0)</f>
        <v>3.1088</v>
      </c>
      <c r="O14" s="66">
        <f t="shared" si="5"/>
        <v>25</v>
      </c>
      <c r="P14" s="65">
        <f>VLOOKUP($A14,'Return Data'!$B$7:$R$2292,11,0)</f>
        <v>3.1716000000000002</v>
      </c>
      <c r="Q14" s="66">
        <f t="shared" si="6"/>
        <v>22</v>
      </c>
      <c r="R14" s="65">
        <f>VLOOKUP($A14,'Return Data'!$B$7:$R$2292,12,0)</f>
        <v>3.2145000000000001</v>
      </c>
      <c r="S14" s="66">
        <f t="shared" si="7"/>
        <v>21</v>
      </c>
      <c r="T14" s="65">
        <f>VLOOKUP($A14,'Return Data'!$B$7:$R$2292,13,0)</f>
        <v>3.1513</v>
      </c>
      <c r="U14" s="66">
        <f t="shared" si="8"/>
        <v>20</v>
      </c>
      <c r="V14" s="65">
        <f>VLOOKUP($A14,'Return Data'!$B$7:$R$2292,17,0)</f>
        <v>3.8483000000000001</v>
      </c>
      <c r="W14" s="66">
        <f t="shared" si="9"/>
        <v>19</v>
      </c>
      <c r="X14" s="65">
        <f>VLOOKUP($A14,'Return Data'!$B$7:$R$2292,14,0)</f>
        <v>4.8784999999999998</v>
      </c>
      <c r="Y14" s="66">
        <f t="shared" si="10"/>
        <v>20</v>
      </c>
      <c r="Z14" s="65">
        <f>VLOOKUP($A14,'Return Data'!$B$7:$R$2292,16,0)</f>
        <v>7.0761000000000003</v>
      </c>
      <c r="AA14" s="67">
        <f t="shared" si="11"/>
        <v>17</v>
      </c>
    </row>
    <row r="15" spans="1:27" x14ac:dyDescent="0.3">
      <c r="A15" s="63" t="s">
        <v>234</v>
      </c>
      <c r="B15" s="64">
        <f>VLOOKUP($A15,'Return Data'!$B$7:$R$2292,3,0)</f>
        <v>44494</v>
      </c>
      <c r="C15" s="65">
        <f>VLOOKUP($A15,'Return Data'!$B$7:$R$2292,4,0)</f>
        <v>2670.9686999999999</v>
      </c>
      <c r="D15" s="65">
        <f>VLOOKUP($A15,'Return Data'!$B$7:$R$2292,5,0)</f>
        <v>1.573</v>
      </c>
      <c r="E15" s="66">
        <f t="shared" si="0"/>
        <v>8</v>
      </c>
      <c r="F15" s="65">
        <f>VLOOKUP($A15,'Return Data'!$B$7:$R$2292,6,0)</f>
        <v>2.5897000000000001</v>
      </c>
      <c r="G15" s="66">
        <f t="shared" si="1"/>
        <v>12</v>
      </c>
      <c r="H15" s="65">
        <f>VLOOKUP($A15,'Return Data'!$B$7:$R$2292,7,0)</f>
        <v>2.6894</v>
      </c>
      <c r="I15" s="66">
        <f t="shared" si="2"/>
        <v>17</v>
      </c>
      <c r="J15" s="65">
        <f>VLOOKUP($A15,'Return Data'!$B$7:$R$2292,8,0)</f>
        <v>2.6684000000000001</v>
      </c>
      <c r="K15" s="66">
        <f t="shared" si="3"/>
        <v>26</v>
      </c>
      <c r="L15" s="65">
        <f>VLOOKUP($A15,'Return Data'!$B$7:$R$2292,9,0)</f>
        <v>2.8914</v>
      </c>
      <c r="M15" s="66">
        <f t="shared" si="4"/>
        <v>36</v>
      </c>
      <c r="N15" s="65">
        <f>VLOOKUP($A15,'Return Data'!$B$7:$R$2292,10,0)</f>
        <v>3.0682</v>
      </c>
      <c r="O15" s="66">
        <f t="shared" si="5"/>
        <v>32</v>
      </c>
      <c r="P15" s="65">
        <f>VLOOKUP($A15,'Return Data'!$B$7:$R$2292,11,0)</f>
        <v>3.1663999999999999</v>
      </c>
      <c r="Q15" s="66">
        <f t="shared" si="6"/>
        <v>23</v>
      </c>
      <c r="R15" s="65">
        <f>VLOOKUP($A15,'Return Data'!$B$7:$R$2292,12,0)</f>
        <v>3.2216</v>
      </c>
      <c r="S15" s="66">
        <f t="shared" si="7"/>
        <v>18</v>
      </c>
      <c r="T15" s="65">
        <f>VLOOKUP($A15,'Return Data'!$B$7:$R$2292,13,0)</f>
        <v>3.1532</v>
      </c>
      <c r="U15" s="66">
        <f t="shared" si="8"/>
        <v>19</v>
      </c>
      <c r="V15" s="65">
        <f>VLOOKUP($A15,'Return Data'!$B$7:$R$2292,17,0)</f>
        <v>3.8416000000000001</v>
      </c>
      <c r="W15" s="66">
        <f t="shared" si="9"/>
        <v>20</v>
      </c>
      <c r="X15" s="65">
        <f>VLOOKUP($A15,'Return Data'!$B$7:$R$2292,14,0)</f>
        <v>4.9010999999999996</v>
      </c>
      <c r="Y15" s="66">
        <f t="shared" si="10"/>
        <v>17</v>
      </c>
      <c r="Z15" s="65">
        <f>VLOOKUP($A15,'Return Data'!$B$7:$R$2292,16,0)</f>
        <v>7.1212</v>
      </c>
      <c r="AA15" s="67">
        <f t="shared" si="11"/>
        <v>14</v>
      </c>
    </row>
    <row r="16" spans="1:27" x14ac:dyDescent="0.3">
      <c r="A16" s="63" t="s">
        <v>236</v>
      </c>
      <c r="B16" s="64">
        <f>VLOOKUP($A16,'Return Data'!$B$7:$R$2292,3,0)</f>
        <v>44494</v>
      </c>
      <c r="C16" s="65">
        <f>VLOOKUP($A16,'Return Data'!$B$7:$R$2292,4,0)</f>
        <v>4089.8451</v>
      </c>
      <c r="D16" s="65">
        <f>VLOOKUP($A16,'Return Data'!$B$7:$R$2292,5,0)</f>
        <v>-0.20619999999999999</v>
      </c>
      <c r="E16" s="66">
        <f t="shared" si="0"/>
        <v>29</v>
      </c>
      <c r="F16" s="65">
        <f>VLOOKUP($A16,'Return Data'!$B$7:$R$2292,6,0)</f>
        <v>2.0684999999999998</v>
      </c>
      <c r="G16" s="66">
        <f t="shared" si="1"/>
        <v>29</v>
      </c>
      <c r="H16" s="65">
        <f>VLOOKUP($A16,'Return Data'!$B$7:$R$2292,7,0)</f>
        <v>2.5177999999999998</v>
      </c>
      <c r="I16" s="66">
        <f t="shared" si="2"/>
        <v>31</v>
      </c>
      <c r="J16" s="65">
        <f>VLOOKUP($A16,'Return Data'!$B$7:$R$2292,8,0)</f>
        <v>2.6234000000000002</v>
      </c>
      <c r="K16" s="66">
        <f t="shared" si="3"/>
        <v>32</v>
      </c>
      <c r="L16" s="65">
        <f>VLOOKUP($A16,'Return Data'!$B$7:$R$2292,9,0)</f>
        <v>2.9359999999999999</v>
      </c>
      <c r="M16" s="66">
        <f t="shared" si="4"/>
        <v>31</v>
      </c>
      <c r="N16" s="65">
        <f>VLOOKUP($A16,'Return Data'!$B$7:$R$2292,10,0)</f>
        <v>3.1124999999999998</v>
      </c>
      <c r="O16" s="66">
        <f t="shared" si="5"/>
        <v>24</v>
      </c>
      <c r="P16" s="65">
        <f>VLOOKUP($A16,'Return Data'!$B$7:$R$2292,11,0)</f>
        <v>3.1640000000000001</v>
      </c>
      <c r="Q16" s="66">
        <f t="shared" si="6"/>
        <v>25</v>
      </c>
      <c r="R16" s="65">
        <f>VLOOKUP($A16,'Return Data'!$B$7:$R$2292,12,0)</f>
        <v>3.1758999999999999</v>
      </c>
      <c r="S16" s="66">
        <f t="shared" si="7"/>
        <v>29</v>
      </c>
      <c r="T16" s="65">
        <f>VLOOKUP($A16,'Return Data'!$B$7:$R$2292,13,0)</f>
        <v>3.0969000000000002</v>
      </c>
      <c r="U16" s="66">
        <f t="shared" si="8"/>
        <v>30</v>
      </c>
      <c r="V16" s="65">
        <f>VLOOKUP($A16,'Return Data'!$B$7:$R$2292,17,0)</f>
        <v>3.8003999999999998</v>
      </c>
      <c r="W16" s="66">
        <f t="shared" si="9"/>
        <v>24</v>
      </c>
      <c r="X16" s="65">
        <f>VLOOKUP($A16,'Return Data'!$B$7:$R$2292,14,0)</f>
        <v>4.8494999999999999</v>
      </c>
      <c r="Y16" s="66">
        <f t="shared" si="10"/>
        <v>23</v>
      </c>
      <c r="Z16" s="65">
        <f>VLOOKUP($A16,'Return Data'!$B$7:$R$2292,16,0)</f>
        <v>6.9250999999999996</v>
      </c>
      <c r="AA16" s="67">
        <f t="shared" si="11"/>
        <v>23</v>
      </c>
    </row>
    <row r="17" spans="1:27" x14ac:dyDescent="0.3">
      <c r="A17" s="63" t="s">
        <v>237</v>
      </c>
      <c r="B17" s="64">
        <f>VLOOKUP($A17,'Return Data'!$B$7:$R$2292,3,0)</f>
        <v>44494</v>
      </c>
      <c r="C17" s="65">
        <f>VLOOKUP($A17,'Return Data'!$B$7:$R$2292,4,0)</f>
        <v>2075.4935999999998</v>
      </c>
      <c r="D17" s="65">
        <f>VLOOKUP($A17,'Return Data'!$B$7:$R$2292,5,0)</f>
        <v>-0.36930000000000002</v>
      </c>
      <c r="E17" s="66">
        <f t="shared" si="0"/>
        <v>30</v>
      </c>
      <c r="F17" s="65">
        <f>VLOOKUP($A17,'Return Data'!$B$7:$R$2292,6,0)</f>
        <v>2.1711</v>
      </c>
      <c r="G17" s="66">
        <f t="shared" si="1"/>
        <v>26</v>
      </c>
      <c r="H17" s="65">
        <f>VLOOKUP($A17,'Return Data'!$B$7:$R$2292,7,0)</f>
        <v>2.5756000000000001</v>
      </c>
      <c r="I17" s="66">
        <f t="shared" si="2"/>
        <v>25</v>
      </c>
      <c r="J17" s="65">
        <f>VLOOKUP($A17,'Return Data'!$B$7:$R$2292,8,0)</f>
        <v>2.6536</v>
      </c>
      <c r="K17" s="66">
        <f t="shared" si="3"/>
        <v>28</v>
      </c>
      <c r="L17" s="65">
        <f>VLOOKUP($A17,'Return Data'!$B$7:$R$2292,9,0)</f>
        <v>3.0525000000000002</v>
      </c>
      <c r="M17" s="66">
        <f t="shared" si="4"/>
        <v>14</v>
      </c>
      <c r="N17" s="65">
        <f>VLOOKUP($A17,'Return Data'!$B$7:$R$2292,10,0)</f>
        <v>3.1406000000000001</v>
      </c>
      <c r="O17" s="66">
        <f t="shared" si="5"/>
        <v>17</v>
      </c>
      <c r="P17" s="65">
        <f>VLOOKUP($A17,'Return Data'!$B$7:$R$2292,11,0)</f>
        <v>3.1922000000000001</v>
      </c>
      <c r="Q17" s="66">
        <f t="shared" si="6"/>
        <v>17</v>
      </c>
      <c r="R17" s="65">
        <f>VLOOKUP($A17,'Return Data'!$B$7:$R$2292,12,0)</f>
        <v>3.2187999999999999</v>
      </c>
      <c r="S17" s="66">
        <f t="shared" si="7"/>
        <v>20</v>
      </c>
      <c r="T17" s="65">
        <f>VLOOKUP($A17,'Return Data'!$B$7:$R$2292,13,0)</f>
        <v>3.1448</v>
      </c>
      <c r="U17" s="66">
        <f t="shared" si="8"/>
        <v>24</v>
      </c>
      <c r="V17" s="65">
        <f>VLOOKUP($A17,'Return Data'!$B$7:$R$2292,17,0)</f>
        <v>3.7959999999999998</v>
      </c>
      <c r="W17" s="66">
        <f t="shared" si="9"/>
        <v>25</v>
      </c>
      <c r="X17" s="65">
        <f>VLOOKUP($A17,'Return Data'!$B$7:$R$2292,14,0)</f>
        <v>4.8799000000000001</v>
      </c>
      <c r="Y17" s="66">
        <f t="shared" si="10"/>
        <v>19</v>
      </c>
      <c r="Z17" s="65">
        <f>VLOOKUP($A17,'Return Data'!$B$7:$R$2292,16,0)</f>
        <v>4.2831000000000001</v>
      </c>
      <c r="AA17" s="67">
        <f t="shared" si="11"/>
        <v>35</v>
      </c>
    </row>
    <row r="18" spans="1:27" x14ac:dyDescent="0.3">
      <c r="A18" s="63" t="s">
        <v>238</v>
      </c>
      <c r="B18" s="64">
        <f>VLOOKUP($A18,'Return Data'!$B$7:$R$2292,3,0)</f>
        <v>44494</v>
      </c>
      <c r="C18" s="65">
        <f>VLOOKUP($A18,'Return Data'!$B$7:$R$2292,4,0)</f>
        <v>308.50349999999997</v>
      </c>
      <c r="D18" s="65">
        <f>VLOOKUP($A18,'Return Data'!$B$7:$R$2292,5,0)</f>
        <v>0.4733</v>
      </c>
      <c r="E18" s="66">
        <f t="shared" si="0"/>
        <v>19</v>
      </c>
      <c r="F18" s="65">
        <f>VLOOKUP($A18,'Return Data'!$B$7:$R$2292,6,0)</f>
        <v>2.2364999999999999</v>
      </c>
      <c r="G18" s="66">
        <f t="shared" si="1"/>
        <v>22</v>
      </c>
      <c r="H18" s="65">
        <f>VLOOKUP($A18,'Return Data'!$B$7:$R$2292,7,0)</f>
        <v>2.6549</v>
      </c>
      <c r="I18" s="66">
        <f t="shared" si="2"/>
        <v>21</v>
      </c>
      <c r="J18" s="65">
        <f>VLOOKUP($A18,'Return Data'!$B$7:$R$2292,8,0)</f>
        <v>2.702</v>
      </c>
      <c r="K18" s="66">
        <f t="shared" si="3"/>
        <v>24</v>
      </c>
      <c r="L18" s="65">
        <f>VLOOKUP($A18,'Return Data'!$B$7:$R$2292,9,0)</f>
        <v>2.9876</v>
      </c>
      <c r="M18" s="66">
        <f t="shared" si="4"/>
        <v>24</v>
      </c>
      <c r="N18" s="65">
        <f>VLOOKUP($A18,'Return Data'!$B$7:$R$2292,10,0)</f>
        <v>3.1156999999999999</v>
      </c>
      <c r="O18" s="66">
        <f t="shared" si="5"/>
        <v>23</v>
      </c>
      <c r="P18" s="65">
        <f>VLOOKUP($A18,'Return Data'!$B$7:$R$2292,11,0)</f>
        <v>3.1657000000000002</v>
      </c>
      <c r="Q18" s="66">
        <f t="shared" si="6"/>
        <v>24</v>
      </c>
      <c r="R18" s="65">
        <f>VLOOKUP($A18,'Return Data'!$B$7:$R$2292,12,0)</f>
        <v>3.1977000000000002</v>
      </c>
      <c r="S18" s="66">
        <f t="shared" si="7"/>
        <v>25</v>
      </c>
      <c r="T18" s="65">
        <f>VLOOKUP($A18,'Return Data'!$B$7:$R$2292,13,0)</f>
        <v>3.1423999999999999</v>
      </c>
      <c r="U18" s="66">
        <f t="shared" si="8"/>
        <v>25</v>
      </c>
      <c r="V18" s="65">
        <f>VLOOKUP($A18,'Return Data'!$B$7:$R$2292,17,0)</f>
        <v>3.9087999999999998</v>
      </c>
      <c r="W18" s="66">
        <f t="shared" si="9"/>
        <v>9</v>
      </c>
      <c r="X18" s="65">
        <f>VLOOKUP($A18,'Return Data'!$B$7:$R$2292,14,0)</f>
        <v>4.9478999999999997</v>
      </c>
      <c r="Y18" s="66">
        <f t="shared" si="10"/>
        <v>8</v>
      </c>
      <c r="Z18" s="65">
        <f>VLOOKUP($A18,'Return Data'!$B$7:$R$2292,16,0)</f>
        <v>7.3194999999999997</v>
      </c>
      <c r="AA18" s="67">
        <f t="shared" si="11"/>
        <v>4</v>
      </c>
    </row>
    <row r="19" spans="1:27" x14ac:dyDescent="0.3">
      <c r="A19" s="63" t="s">
        <v>239</v>
      </c>
      <c r="B19" s="64">
        <f>VLOOKUP($A19,'Return Data'!$B$7:$R$2292,3,0)</f>
        <v>44494</v>
      </c>
      <c r="C19" s="65">
        <f>VLOOKUP($A19,'Return Data'!$B$7:$R$2292,4,0)</f>
        <v>2237.8108000000002</v>
      </c>
      <c r="D19" s="65">
        <f>VLOOKUP($A19,'Return Data'!$B$7:$R$2292,5,0)</f>
        <v>-2.1789999999999998</v>
      </c>
      <c r="E19" s="66">
        <f t="shared" si="0"/>
        <v>38</v>
      </c>
      <c r="F19" s="65">
        <f>VLOOKUP($A19,'Return Data'!$B$7:$R$2292,6,0)</f>
        <v>1.5062</v>
      </c>
      <c r="G19" s="66">
        <f t="shared" si="1"/>
        <v>37</v>
      </c>
      <c r="H19" s="65">
        <f>VLOOKUP($A19,'Return Data'!$B$7:$R$2292,7,0)</f>
        <v>2.2616000000000001</v>
      </c>
      <c r="I19" s="66">
        <f t="shared" si="2"/>
        <v>35</v>
      </c>
      <c r="J19" s="65">
        <f>VLOOKUP($A19,'Return Data'!$B$7:$R$2292,8,0)</f>
        <v>2.5798999999999999</v>
      </c>
      <c r="K19" s="66">
        <f t="shared" si="3"/>
        <v>34</v>
      </c>
      <c r="L19" s="65">
        <f>VLOOKUP($A19,'Return Data'!$B$7:$R$2292,9,0)</f>
        <v>3.1263000000000001</v>
      </c>
      <c r="M19" s="66">
        <f t="shared" si="4"/>
        <v>5</v>
      </c>
      <c r="N19" s="65">
        <f>VLOOKUP($A19,'Return Data'!$B$7:$R$2292,10,0)</f>
        <v>3.1966999999999999</v>
      </c>
      <c r="O19" s="66">
        <f t="shared" si="5"/>
        <v>4</v>
      </c>
      <c r="P19" s="65">
        <f>VLOOKUP($A19,'Return Data'!$B$7:$R$2292,11,0)</f>
        <v>3.3043999999999998</v>
      </c>
      <c r="Q19" s="66">
        <f t="shared" si="6"/>
        <v>2</v>
      </c>
      <c r="R19" s="65">
        <f>VLOOKUP($A19,'Return Data'!$B$7:$R$2292,12,0)</f>
        <v>3.3584000000000001</v>
      </c>
      <c r="S19" s="66">
        <f t="shared" si="7"/>
        <v>2</v>
      </c>
      <c r="T19" s="65">
        <f>VLOOKUP($A19,'Return Data'!$B$7:$R$2292,13,0)</f>
        <v>3.3123</v>
      </c>
      <c r="U19" s="66">
        <f t="shared" si="8"/>
        <v>2</v>
      </c>
      <c r="V19" s="65">
        <f>VLOOKUP($A19,'Return Data'!$B$7:$R$2292,17,0)</f>
        <v>4.1201999999999996</v>
      </c>
      <c r="W19" s="66">
        <f t="shared" si="9"/>
        <v>2</v>
      </c>
      <c r="X19" s="65">
        <f>VLOOKUP($A19,'Return Data'!$B$7:$R$2292,14,0)</f>
        <v>5.0968999999999998</v>
      </c>
      <c r="Y19" s="66">
        <f t="shared" si="10"/>
        <v>2</v>
      </c>
      <c r="Z19" s="65">
        <f>VLOOKUP($A19,'Return Data'!$B$7:$R$2292,16,0)</f>
        <v>7.3856999999999999</v>
      </c>
      <c r="AA19" s="67">
        <f t="shared" si="11"/>
        <v>3</v>
      </c>
    </row>
    <row r="20" spans="1:27" x14ac:dyDescent="0.3">
      <c r="A20" s="63" t="s">
        <v>240</v>
      </c>
      <c r="B20" s="64">
        <f>VLOOKUP($A20,'Return Data'!$B$7:$R$2292,3,0)</f>
        <v>44494</v>
      </c>
      <c r="C20" s="65">
        <f>VLOOKUP($A20,'Return Data'!$B$7:$R$2292,4,0)</f>
        <v>2518.7168000000001</v>
      </c>
      <c r="D20" s="65">
        <f>VLOOKUP($A20,'Return Data'!$B$7:$R$2292,5,0)</f>
        <v>1.3724000000000001</v>
      </c>
      <c r="E20" s="66">
        <f t="shared" si="0"/>
        <v>10</v>
      </c>
      <c r="F20" s="65">
        <f>VLOOKUP($A20,'Return Data'!$B$7:$R$2292,6,0)</f>
        <v>2.6192000000000002</v>
      </c>
      <c r="G20" s="66">
        <f t="shared" si="1"/>
        <v>10</v>
      </c>
      <c r="H20" s="65">
        <f>VLOOKUP($A20,'Return Data'!$B$7:$R$2292,7,0)</f>
        <v>2.8517999999999999</v>
      </c>
      <c r="I20" s="66">
        <f t="shared" si="2"/>
        <v>9</v>
      </c>
      <c r="J20" s="65">
        <f>VLOOKUP($A20,'Return Data'!$B$7:$R$2292,8,0)</f>
        <v>2.8473000000000002</v>
      </c>
      <c r="K20" s="66">
        <f t="shared" si="3"/>
        <v>5</v>
      </c>
      <c r="L20" s="65">
        <f>VLOOKUP($A20,'Return Data'!$B$7:$R$2292,9,0)</f>
        <v>3.1114999999999999</v>
      </c>
      <c r="M20" s="66">
        <f t="shared" si="4"/>
        <v>8</v>
      </c>
      <c r="N20" s="65">
        <f>VLOOKUP($A20,'Return Data'!$B$7:$R$2292,10,0)</f>
        <v>3.1638999999999999</v>
      </c>
      <c r="O20" s="66">
        <f t="shared" si="5"/>
        <v>10</v>
      </c>
      <c r="P20" s="65">
        <f>VLOOKUP($A20,'Return Data'!$B$7:$R$2292,11,0)</f>
        <v>3.2101999999999999</v>
      </c>
      <c r="Q20" s="66">
        <f t="shared" si="6"/>
        <v>14</v>
      </c>
      <c r="R20" s="65">
        <f>VLOOKUP($A20,'Return Data'!$B$7:$R$2292,12,0)</f>
        <v>3.2290999999999999</v>
      </c>
      <c r="S20" s="66">
        <f t="shared" si="7"/>
        <v>15</v>
      </c>
      <c r="T20" s="65">
        <f>VLOOKUP($A20,'Return Data'!$B$7:$R$2292,13,0)</f>
        <v>3.1566999999999998</v>
      </c>
      <c r="U20" s="66">
        <f t="shared" si="8"/>
        <v>17</v>
      </c>
      <c r="V20" s="65">
        <f>VLOOKUP($A20,'Return Data'!$B$7:$R$2292,17,0)</f>
        <v>3.7812000000000001</v>
      </c>
      <c r="W20" s="66">
        <f t="shared" si="9"/>
        <v>26</v>
      </c>
      <c r="X20" s="65">
        <f>VLOOKUP($A20,'Return Data'!$B$7:$R$2292,14,0)</f>
        <v>4.7671000000000001</v>
      </c>
      <c r="Y20" s="66">
        <f t="shared" si="10"/>
        <v>28</v>
      </c>
      <c r="Z20" s="65">
        <f>VLOOKUP($A20,'Return Data'!$B$7:$R$2292,16,0)</f>
        <v>5.3956999999999997</v>
      </c>
      <c r="AA20" s="67">
        <f t="shared" si="11"/>
        <v>32</v>
      </c>
    </row>
    <row r="21" spans="1:27" x14ac:dyDescent="0.3">
      <c r="A21" s="63" t="s">
        <v>241</v>
      </c>
      <c r="B21" s="64">
        <f>VLOOKUP($A21,'Return Data'!$B$7:$R$2292,3,0)</f>
        <v>44494</v>
      </c>
      <c r="C21" s="65">
        <f>VLOOKUP($A21,'Return Data'!$B$7:$R$2292,4,0)</f>
        <v>1611.0178000000001</v>
      </c>
      <c r="D21" s="65">
        <f>VLOOKUP($A21,'Return Data'!$B$7:$R$2292,5,0)</f>
        <v>3.4000000000000002E-2</v>
      </c>
      <c r="E21" s="66">
        <f t="shared" si="0"/>
        <v>26</v>
      </c>
      <c r="F21" s="65">
        <f>VLOOKUP($A21,'Return Data'!$B$7:$R$2292,6,0)</f>
        <v>2.1021000000000001</v>
      </c>
      <c r="G21" s="66">
        <f t="shared" si="1"/>
        <v>27</v>
      </c>
      <c r="H21" s="65">
        <f>VLOOKUP($A21,'Return Data'!$B$7:$R$2292,7,0)</f>
        <v>2.5678999999999998</v>
      </c>
      <c r="I21" s="66">
        <f t="shared" si="2"/>
        <v>26</v>
      </c>
      <c r="J21" s="65">
        <f>VLOOKUP($A21,'Return Data'!$B$7:$R$2292,8,0)</f>
        <v>2.7111999999999998</v>
      </c>
      <c r="K21" s="66">
        <f t="shared" si="3"/>
        <v>21</v>
      </c>
      <c r="L21" s="65">
        <f>VLOOKUP($A21,'Return Data'!$B$7:$R$2292,9,0)</f>
        <v>3.1848000000000001</v>
      </c>
      <c r="M21" s="66">
        <f t="shared" si="4"/>
        <v>3</v>
      </c>
      <c r="N21" s="65">
        <f>VLOOKUP($A21,'Return Data'!$B$7:$R$2292,10,0)</f>
        <v>3.0257000000000001</v>
      </c>
      <c r="O21" s="66">
        <f t="shared" si="5"/>
        <v>33</v>
      </c>
      <c r="P21" s="65">
        <f>VLOOKUP($A21,'Return Data'!$B$7:$R$2292,11,0)</f>
        <v>2.9872000000000001</v>
      </c>
      <c r="Q21" s="66">
        <f t="shared" si="6"/>
        <v>34</v>
      </c>
      <c r="R21" s="65">
        <f>VLOOKUP($A21,'Return Data'!$B$7:$R$2292,12,0)</f>
        <v>2.9447000000000001</v>
      </c>
      <c r="S21" s="66">
        <f t="shared" si="7"/>
        <v>35</v>
      </c>
      <c r="T21" s="65">
        <f>VLOOKUP($A21,'Return Data'!$B$7:$R$2292,13,0)</f>
        <v>2.8767</v>
      </c>
      <c r="U21" s="66">
        <f t="shared" si="8"/>
        <v>36</v>
      </c>
      <c r="V21" s="65">
        <f>VLOOKUP($A21,'Return Data'!$B$7:$R$2292,17,0)</f>
        <v>3.3462000000000001</v>
      </c>
      <c r="W21" s="66">
        <f t="shared" si="9"/>
        <v>34</v>
      </c>
      <c r="X21" s="65">
        <f>VLOOKUP($A21,'Return Data'!$B$7:$R$2292,14,0)</f>
        <v>4.3056000000000001</v>
      </c>
      <c r="Y21" s="66">
        <f t="shared" si="10"/>
        <v>33</v>
      </c>
      <c r="Z21" s="65">
        <f>VLOOKUP($A21,'Return Data'!$B$7:$R$2292,16,0)</f>
        <v>6.1760000000000002</v>
      </c>
      <c r="AA21" s="67">
        <f t="shared" si="11"/>
        <v>30</v>
      </c>
    </row>
    <row r="22" spans="1:27" x14ac:dyDescent="0.3">
      <c r="A22" s="63" t="s">
        <v>242</v>
      </c>
      <c r="B22" s="64">
        <f>VLOOKUP($A22,'Return Data'!$B$7:$R$2292,3,0)</f>
        <v>44494</v>
      </c>
      <c r="C22" s="65">
        <f>VLOOKUP($A22,'Return Data'!$B$7:$R$2292,4,0)</f>
        <v>2023.0546999999999</v>
      </c>
      <c r="D22" s="65">
        <f>VLOOKUP($A22,'Return Data'!$B$7:$R$2292,5,0)</f>
        <v>2.5169999999999999</v>
      </c>
      <c r="E22" s="66">
        <f t="shared" si="0"/>
        <v>5</v>
      </c>
      <c r="F22" s="65">
        <f>VLOOKUP($A22,'Return Data'!$B$7:$R$2292,6,0)</f>
        <v>2.8573</v>
      </c>
      <c r="G22" s="66">
        <f t="shared" si="1"/>
        <v>6</v>
      </c>
      <c r="H22" s="65">
        <f>VLOOKUP($A22,'Return Data'!$B$7:$R$2292,7,0)</f>
        <v>2.7810000000000001</v>
      </c>
      <c r="I22" s="66">
        <f t="shared" si="2"/>
        <v>13</v>
      </c>
      <c r="J22" s="65">
        <f>VLOOKUP($A22,'Return Data'!$B$7:$R$2292,8,0)</f>
        <v>2.7643</v>
      </c>
      <c r="K22" s="66">
        <f t="shared" si="3"/>
        <v>16</v>
      </c>
      <c r="L22" s="65">
        <f>VLOOKUP($A22,'Return Data'!$B$7:$R$2292,9,0)</f>
        <v>2.9236</v>
      </c>
      <c r="M22" s="66">
        <f t="shared" si="4"/>
        <v>33</v>
      </c>
      <c r="N22" s="65">
        <f>VLOOKUP($A22,'Return Data'!$B$7:$R$2292,10,0)</f>
        <v>2.9192</v>
      </c>
      <c r="O22" s="66">
        <f t="shared" si="5"/>
        <v>35</v>
      </c>
      <c r="P22" s="65">
        <f>VLOOKUP($A22,'Return Data'!$B$7:$R$2292,11,0)</f>
        <v>2.9119000000000002</v>
      </c>
      <c r="Q22" s="66">
        <f t="shared" si="6"/>
        <v>36</v>
      </c>
      <c r="R22" s="65">
        <f>VLOOKUP($A22,'Return Data'!$B$7:$R$2292,12,0)</f>
        <v>3.1636000000000002</v>
      </c>
      <c r="S22" s="66">
        <f t="shared" si="7"/>
        <v>30</v>
      </c>
      <c r="T22" s="65">
        <f>VLOOKUP($A22,'Return Data'!$B$7:$R$2292,13,0)</f>
        <v>3.0815000000000001</v>
      </c>
      <c r="U22" s="66">
        <f t="shared" si="8"/>
        <v>31</v>
      </c>
      <c r="V22" s="65">
        <f>VLOOKUP($A22,'Return Data'!$B$7:$R$2292,17,0)</f>
        <v>3.6869999999999998</v>
      </c>
      <c r="W22" s="66">
        <f t="shared" si="9"/>
        <v>28</v>
      </c>
      <c r="X22" s="65">
        <f>VLOOKUP($A22,'Return Data'!$B$7:$R$2292,14,0)</f>
        <v>4.7675999999999998</v>
      </c>
      <c r="Y22" s="66">
        <f t="shared" si="10"/>
        <v>27</v>
      </c>
      <c r="Z22" s="65">
        <f>VLOOKUP($A22,'Return Data'!$B$7:$R$2292,16,0)</f>
        <v>7.2939999999999996</v>
      </c>
      <c r="AA22" s="67">
        <f t="shared" si="11"/>
        <v>6</v>
      </c>
    </row>
    <row r="23" spans="1:27" x14ac:dyDescent="0.3">
      <c r="A23" s="63" t="s">
        <v>243</v>
      </c>
      <c r="B23" s="64">
        <f>VLOOKUP($A23,'Return Data'!$B$7:$R$2292,3,0)</f>
        <v>44494</v>
      </c>
      <c r="C23" s="65">
        <f>VLOOKUP($A23,'Return Data'!$B$7:$R$2292,4,0)</f>
        <v>2861.4594000000002</v>
      </c>
      <c r="D23" s="65">
        <f>VLOOKUP($A23,'Return Data'!$B$7:$R$2292,5,0)</f>
        <v>0.31119999999999998</v>
      </c>
      <c r="E23" s="66">
        <f t="shared" si="0"/>
        <v>21</v>
      </c>
      <c r="F23" s="65">
        <f>VLOOKUP($A23,'Return Data'!$B$7:$R$2292,6,0)</f>
        <v>2.2684000000000002</v>
      </c>
      <c r="G23" s="66">
        <f t="shared" si="1"/>
        <v>18</v>
      </c>
      <c r="H23" s="65">
        <f>VLOOKUP($A23,'Return Data'!$B$7:$R$2292,7,0)</f>
        <v>2.6783999999999999</v>
      </c>
      <c r="I23" s="66">
        <f t="shared" si="2"/>
        <v>18</v>
      </c>
      <c r="J23" s="65">
        <f>VLOOKUP($A23,'Return Data'!$B$7:$R$2292,8,0)</f>
        <v>2.7301000000000002</v>
      </c>
      <c r="K23" s="66">
        <f t="shared" si="3"/>
        <v>17</v>
      </c>
      <c r="L23" s="65">
        <f>VLOOKUP($A23,'Return Data'!$B$7:$R$2292,9,0)</f>
        <v>3.0259999999999998</v>
      </c>
      <c r="M23" s="66">
        <f t="shared" si="4"/>
        <v>19</v>
      </c>
      <c r="N23" s="65">
        <f>VLOOKUP($A23,'Return Data'!$B$7:$R$2292,10,0)</f>
        <v>3.1644999999999999</v>
      </c>
      <c r="O23" s="66">
        <f t="shared" si="5"/>
        <v>9</v>
      </c>
      <c r="P23" s="65">
        <f>VLOOKUP($A23,'Return Data'!$B$7:$R$2292,11,0)</f>
        <v>3.2031000000000001</v>
      </c>
      <c r="Q23" s="66">
        <f t="shared" si="6"/>
        <v>15</v>
      </c>
      <c r="R23" s="65">
        <f>VLOOKUP($A23,'Return Data'!$B$7:$R$2292,12,0)</f>
        <v>3.2227000000000001</v>
      </c>
      <c r="S23" s="66">
        <f t="shared" si="7"/>
        <v>17</v>
      </c>
      <c r="T23" s="65">
        <f>VLOOKUP($A23,'Return Data'!$B$7:$R$2292,13,0)</f>
        <v>3.1673</v>
      </c>
      <c r="U23" s="66">
        <f t="shared" si="8"/>
        <v>13</v>
      </c>
      <c r="V23" s="65">
        <f>VLOOKUP($A23,'Return Data'!$B$7:$R$2292,17,0)</f>
        <v>3.8165</v>
      </c>
      <c r="W23" s="66">
        <f t="shared" si="9"/>
        <v>22</v>
      </c>
      <c r="X23" s="65">
        <f>VLOOKUP($A23,'Return Data'!$B$7:$R$2292,14,0)</f>
        <v>4.8441999999999998</v>
      </c>
      <c r="Y23" s="66">
        <f t="shared" si="10"/>
        <v>25</v>
      </c>
      <c r="Z23" s="65">
        <f>VLOOKUP($A23,'Return Data'!$B$7:$R$2292,16,0)</f>
        <v>7.2865000000000002</v>
      </c>
      <c r="AA23" s="67">
        <f t="shared" si="11"/>
        <v>7</v>
      </c>
    </row>
    <row r="24" spans="1:27" x14ac:dyDescent="0.3">
      <c r="A24" s="63" t="s">
        <v>244</v>
      </c>
      <c r="B24" s="64">
        <f>VLOOKUP($A24,'Return Data'!$B$7:$R$2292,3,0)</f>
        <v>44494</v>
      </c>
      <c r="C24" s="65">
        <f>VLOOKUP($A24,'Return Data'!$B$7:$R$2292,4,0)</f>
        <v>1096.0565999999999</v>
      </c>
      <c r="D24" s="65">
        <f>VLOOKUP($A24,'Return Data'!$B$7:$R$2292,5,0)</f>
        <v>1.6585000000000001</v>
      </c>
      <c r="E24" s="66">
        <f t="shared" si="0"/>
        <v>7</v>
      </c>
      <c r="F24" s="65">
        <f>VLOOKUP($A24,'Return Data'!$B$7:$R$2292,6,0)</f>
        <v>2.6135999999999999</v>
      </c>
      <c r="G24" s="66">
        <f t="shared" si="1"/>
        <v>11</v>
      </c>
      <c r="H24" s="65">
        <f>VLOOKUP($A24,'Return Data'!$B$7:$R$2292,7,0)</f>
        <v>2.7664</v>
      </c>
      <c r="I24" s="66">
        <f t="shared" si="2"/>
        <v>14</v>
      </c>
      <c r="J24" s="65">
        <f>VLOOKUP($A24,'Return Data'!$B$7:$R$2292,8,0)</f>
        <v>2.8005</v>
      </c>
      <c r="K24" s="66">
        <f t="shared" si="3"/>
        <v>12</v>
      </c>
      <c r="L24" s="65">
        <f>VLOOKUP($A24,'Return Data'!$B$7:$R$2292,9,0)</f>
        <v>2.9291999999999998</v>
      </c>
      <c r="M24" s="66">
        <f t="shared" si="4"/>
        <v>32</v>
      </c>
      <c r="N24" s="65">
        <f>VLOOKUP($A24,'Return Data'!$B$7:$R$2292,10,0)</f>
        <v>2.9319000000000002</v>
      </c>
      <c r="O24" s="66">
        <f t="shared" si="5"/>
        <v>34</v>
      </c>
      <c r="P24" s="65">
        <f>VLOOKUP($A24,'Return Data'!$B$7:$R$2292,11,0)</f>
        <v>2.9990000000000001</v>
      </c>
      <c r="Q24" s="66">
        <f t="shared" si="6"/>
        <v>33</v>
      </c>
      <c r="R24" s="65">
        <f>VLOOKUP($A24,'Return Data'!$B$7:$R$2292,12,0)</f>
        <v>2.9722</v>
      </c>
      <c r="S24" s="66">
        <f t="shared" si="7"/>
        <v>34</v>
      </c>
      <c r="T24" s="65">
        <f>VLOOKUP($A24,'Return Data'!$B$7:$R$2292,13,0)</f>
        <v>2.9336000000000002</v>
      </c>
      <c r="U24" s="66">
        <f t="shared" si="8"/>
        <v>34</v>
      </c>
      <c r="V24" s="65"/>
      <c r="W24" s="66"/>
      <c r="X24" s="65"/>
      <c r="Y24" s="66"/>
      <c r="Z24" s="65">
        <f>VLOOKUP($A24,'Return Data'!$B$7:$R$2292,16,0)</f>
        <v>3.7229999999999999</v>
      </c>
      <c r="AA24" s="67">
        <f t="shared" si="11"/>
        <v>37</v>
      </c>
    </row>
    <row r="25" spans="1:27" x14ac:dyDescent="0.3">
      <c r="A25" s="63" t="s">
        <v>245</v>
      </c>
      <c r="B25" s="64">
        <f>VLOOKUP($A25,'Return Data'!$B$7:$R$2292,3,0)</f>
        <v>44494</v>
      </c>
      <c r="C25" s="65">
        <f>VLOOKUP($A25,'Return Data'!$B$7:$R$2292,4,0)</f>
        <v>56.909799999999997</v>
      </c>
      <c r="D25" s="65">
        <f>VLOOKUP($A25,'Return Data'!$B$7:$R$2292,5,0)</f>
        <v>-0.76959999999999995</v>
      </c>
      <c r="E25" s="66">
        <f t="shared" si="0"/>
        <v>32</v>
      </c>
      <c r="F25" s="65">
        <f>VLOOKUP($A25,'Return Data'!$B$7:$R$2292,6,0)</f>
        <v>1.9672000000000001</v>
      </c>
      <c r="G25" s="66">
        <f t="shared" si="1"/>
        <v>31</v>
      </c>
      <c r="H25" s="65">
        <f>VLOOKUP($A25,'Return Data'!$B$7:$R$2292,7,0)</f>
        <v>2.6126</v>
      </c>
      <c r="I25" s="66">
        <f t="shared" si="2"/>
        <v>22</v>
      </c>
      <c r="J25" s="65">
        <f>VLOOKUP($A25,'Return Data'!$B$7:$R$2292,8,0)</f>
        <v>2.7241</v>
      </c>
      <c r="K25" s="66">
        <f t="shared" si="3"/>
        <v>18</v>
      </c>
      <c r="L25" s="65">
        <f>VLOOKUP($A25,'Return Data'!$B$7:$R$2292,9,0)</f>
        <v>3.0842000000000001</v>
      </c>
      <c r="M25" s="66">
        <f t="shared" si="4"/>
        <v>9</v>
      </c>
      <c r="N25" s="65">
        <f>VLOOKUP($A25,'Return Data'!$B$7:$R$2292,10,0)</f>
        <v>3.1827000000000001</v>
      </c>
      <c r="O25" s="66">
        <f t="shared" si="5"/>
        <v>5</v>
      </c>
      <c r="P25" s="65">
        <f>VLOOKUP($A25,'Return Data'!$B$7:$R$2292,11,0)</f>
        <v>3.2372000000000001</v>
      </c>
      <c r="Q25" s="66">
        <f t="shared" si="6"/>
        <v>6</v>
      </c>
      <c r="R25" s="65">
        <f>VLOOKUP($A25,'Return Data'!$B$7:$R$2292,12,0)</f>
        <v>3.2574999999999998</v>
      </c>
      <c r="S25" s="66">
        <f t="shared" si="7"/>
        <v>10</v>
      </c>
      <c r="T25" s="65">
        <f>VLOOKUP($A25,'Return Data'!$B$7:$R$2292,13,0)</f>
        <v>3.1945000000000001</v>
      </c>
      <c r="U25" s="66">
        <f t="shared" si="8"/>
        <v>9</v>
      </c>
      <c r="V25" s="65">
        <f>VLOOKUP($A25,'Return Data'!$B$7:$R$2292,17,0)</f>
        <v>3.7789999999999999</v>
      </c>
      <c r="W25" s="66">
        <f t="shared" ref="W25:W30" si="12">RANK(V25,V$8:V$45,0)</f>
        <v>27</v>
      </c>
      <c r="X25" s="65">
        <f>VLOOKUP($A25,'Return Data'!$B$7:$R$2292,14,0)</f>
        <v>4.8613</v>
      </c>
      <c r="Y25" s="66">
        <f t="shared" ref="Y25:Y30" si="13">RANK(X25,X$8:X$45,0)</f>
        <v>22</v>
      </c>
      <c r="Z25" s="65">
        <f>VLOOKUP($A25,'Return Data'!$B$7:$R$2292,16,0)</f>
        <v>7.5689000000000002</v>
      </c>
      <c r="AA25" s="67">
        <f t="shared" si="11"/>
        <v>2</v>
      </c>
    </row>
    <row r="26" spans="1:27" x14ac:dyDescent="0.3">
      <c r="A26" s="63" t="s">
        <v>246</v>
      </c>
      <c r="B26" s="64">
        <f>VLOOKUP($A26,'Return Data'!$B$7:$R$2292,3,0)</f>
        <v>44494</v>
      </c>
      <c r="C26" s="65">
        <f>VLOOKUP($A26,'Return Data'!$B$7:$R$2292,4,0)</f>
        <v>4215.4223000000002</v>
      </c>
      <c r="D26" s="65">
        <f>VLOOKUP($A26,'Return Data'!$B$7:$R$2292,5,0)</f>
        <v>0.61299999999999999</v>
      </c>
      <c r="E26" s="66">
        <f t="shared" si="0"/>
        <v>18</v>
      </c>
      <c r="F26" s="65">
        <f>VLOOKUP($A26,'Return Data'!$B$7:$R$2292,6,0)</f>
        <v>2.2357999999999998</v>
      </c>
      <c r="G26" s="66">
        <f t="shared" si="1"/>
        <v>23</v>
      </c>
      <c r="H26" s="65">
        <f>VLOOKUP($A26,'Return Data'!$B$7:$R$2292,7,0)</f>
        <v>2.5379</v>
      </c>
      <c r="I26" s="66">
        <f t="shared" si="2"/>
        <v>30</v>
      </c>
      <c r="J26" s="65">
        <f>VLOOKUP($A26,'Return Data'!$B$7:$R$2292,8,0)</f>
        <v>2.6459999999999999</v>
      </c>
      <c r="K26" s="66">
        <f t="shared" si="3"/>
        <v>29</v>
      </c>
      <c r="L26" s="65">
        <f>VLOOKUP($A26,'Return Data'!$B$7:$R$2292,9,0)</f>
        <v>2.95</v>
      </c>
      <c r="M26" s="66">
        <f t="shared" si="4"/>
        <v>27</v>
      </c>
      <c r="N26" s="65">
        <f>VLOOKUP($A26,'Return Data'!$B$7:$R$2292,10,0)</f>
        <v>3.0975000000000001</v>
      </c>
      <c r="O26" s="66">
        <f t="shared" si="5"/>
        <v>26</v>
      </c>
      <c r="P26" s="65">
        <f>VLOOKUP($A26,'Return Data'!$B$7:$R$2292,11,0)</f>
        <v>3.1608999999999998</v>
      </c>
      <c r="Q26" s="66">
        <f t="shared" si="6"/>
        <v>27</v>
      </c>
      <c r="R26" s="65">
        <f>VLOOKUP($A26,'Return Data'!$B$7:$R$2292,12,0)</f>
        <v>3.1970000000000001</v>
      </c>
      <c r="S26" s="66">
        <f t="shared" si="7"/>
        <v>26</v>
      </c>
      <c r="T26" s="65">
        <f>VLOOKUP($A26,'Return Data'!$B$7:$R$2292,13,0)</f>
        <v>3.1240000000000001</v>
      </c>
      <c r="U26" s="66">
        <f t="shared" si="8"/>
        <v>26</v>
      </c>
      <c r="V26" s="65">
        <f>VLOOKUP($A26,'Return Data'!$B$7:$R$2292,17,0)</f>
        <v>3.8254999999999999</v>
      </c>
      <c r="W26" s="66">
        <f t="shared" si="12"/>
        <v>21</v>
      </c>
      <c r="X26" s="65">
        <f>VLOOKUP($A26,'Return Data'!$B$7:$R$2292,14,0)</f>
        <v>4.8483999999999998</v>
      </c>
      <c r="Y26" s="66">
        <f t="shared" si="13"/>
        <v>24</v>
      </c>
      <c r="Z26" s="65">
        <f>VLOOKUP($A26,'Return Data'!$B$7:$R$2292,16,0)</f>
        <v>7.0023</v>
      </c>
      <c r="AA26" s="67">
        <f t="shared" si="11"/>
        <v>19</v>
      </c>
    </row>
    <row r="27" spans="1:27" x14ac:dyDescent="0.3">
      <c r="A27" s="63" t="s">
        <v>247</v>
      </c>
      <c r="B27" s="64">
        <f>VLOOKUP($A27,'Return Data'!$B$7:$R$2292,3,0)</f>
        <v>44494</v>
      </c>
      <c r="C27" s="65">
        <f>VLOOKUP($A27,'Return Data'!$B$7:$R$2292,4,0)</f>
        <v>2856.9780000000001</v>
      </c>
      <c r="D27" s="65">
        <f>VLOOKUP($A27,'Return Data'!$B$7:$R$2292,5,0)</f>
        <v>0.3296</v>
      </c>
      <c r="E27" s="66">
        <f t="shared" si="0"/>
        <v>20</v>
      </c>
      <c r="F27" s="65">
        <f>VLOOKUP($A27,'Return Data'!$B$7:$R$2292,6,0)</f>
        <v>2.2595999999999998</v>
      </c>
      <c r="G27" s="66">
        <f t="shared" si="1"/>
        <v>19</v>
      </c>
      <c r="H27" s="65">
        <f>VLOOKUP($A27,'Return Data'!$B$7:$R$2292,7,0)</f>
        <v>2.7309000000000001</v>
      </c>
      <c r="I27" s="66">
        <f t="shared" si="2"/>
        <v>16</v>
      </c>
      <c r="J27" s="65">
        <f>VLOOKUP($A27,'Return Data'!$B$7:$R$2292,8,0)</f>
        <v>2.7229000000000001</v>
      </c>
      <c r="K27" s="66">
        <f t="shared" si="3"/>
        <v>19</v>
      </c>
      <c r="L27" s="65">
        <f>VLOOKUP($A27,'Return Data'!$B$7:$R$2292,9,0)</f>
        <v>3.0343</v>
      </c>
      <c r="M27" s="66">
        <f t="shared" si="4"/>
        <v>17</v>
      </c>
      <c r="N27" s="65">
        <f>VLOOKUP($A27,'Return Data'!$B$7:$R$2292,10,0)</f>
        <v>3.1221999999999999</v>
      </c>
      <c r="O27" s="66">
        <f t="shared" si="5"/>
        <v>22</v>
      </c>
      <c r="P27" s="65">
        <f>VLOOKUP($A27,'Return Data'!$B$7:$R$2292,11,0)</f>
        <v>3.1745000000000001</v>
      </c>
      <c r="Q27" s="66">
        <f t="shared" si="6"/>
        <v>21</v>
      </c>
      <c r="R27" s="65">
        <f>VLOOKUP($A27,'Return Data'!$B$7:$R$2292,12,0)</f>
        <v>3.2105999999999999</v>
      </c>
      <c r="S27" s="66">
        <f t="shared" si="7"/>
        <v>22</v>
      </c>
      <c r="T27" s="65">
        <f>VLOOKUP($A27,'Return Data'!$B$7:$R$2292,13,0)</f>
        <v>3.1564999999999999</v>
      </c>
      <c r="U27" s="66">
        <f t="shared" si="8"/>
        <v>18</v>
      </c>
      <c r="V27" s="65">
        <f>VLOOKUP($A27,'Return Data'!$B$7:$R$2292,17,0)</f>
        <v>3.8864000000000001</v>
      </c>
      <c r="W27" s="66">
        <f t="shared" si="12"/>
        <v>16</v>
      </c>
      <c r="X27" s="65">
        <f>VLOOKUP($A27,'Return Data'!$B$7:$R$2292,14,0)</f>
        <v>4.9032999999999998</v>
      </c>
      <c r="Y27" s="66">
        <f t="shared" si="13"/>
        <v>16</v>
      </c>
      <c r="Z27" s="65">
        <f>VLOOKUP($A27,'Return Data'!$B$7:$R$2292,16,0)</f>
        <v>7.2137000000000002</v>
      </c>
      <c r="AA27" s="67">
        <f t="shared" si="11"/>
        <v>10</v>
      </c>
    </row>
    <row r="28" spans="1:27" x14ac:dyDescent="0.3">
      <c r="A28" s="63" t="s">
        <v>248</v>
      </c>
      <c r="B28" s="64">
        <f>VLOOKUP($A28,'Return Data'!$B$7:$R$2292,3,0)</f>
        <v>44494</v>
      </c>
      <c r="C28" s="65">
        <f>VLOOKUP($A28,'Return Data'!$B$7:$R$2292,4,0)</f>
        <v>3770.0219999999999</v>
      </c>
      <c r="D28" s="65">
        <f>VLOOKUP($A28,'Return Data'!$B$7:$R$2292,5,0)</f>
        <v>0.68159999999999998</v>
      </c>
      <c r="E28" s="66">
        <f t="shared" si="0"/>
        <v>17</v>
      </c>
      <c r="F28" s="65">
        <f>VLOOKUP($A28,'Return Data'!$B$7:$R$2292,6,0)</f>
        <v>2.3769999999999998</v>
      </c>
      <c r="G28" s="66">
        <f t="shared" si="1"/>
        <v>17</v>
      </c>
      <c r="H28" s="65">
        <f>VLOOKUP($A28,'Return Data'!$B$7:$R$2292,7,0)</f>
        <v>2.5567000000000002</v>
      </c>
      <c r="I28" s="66">
        <f t="shared" si="2"/>
        <v>27</v>
      </c>
      <c r="J28" s="65">
        <f>VLOOKUP($A28,'Return Data'!$B$7:$R$2292,8,0)</f>
        <v>2.6654</v>
      </c>
      <c r="K28" s="66">
        <f t="shared" si="3"/>
        <v>27</v>
      </c>
      <c r="L28" s="65">
        <f>VLOOKUP($A28,'Return Data'!$B$7:$R$2292,9,0)</f>
        <v>2.9039000000000001</v>
      </c>
      <c r="M28" s="66">
        <f t="shared" si="4"/>
        <v>34</v>
      </c>
      <c r="N28" s="65">
        <f>VLOOKUP($A28,'Return Data'!$B$7:$R$2292,10,0)</f>
        <v>3.1355</v>
      </c>
      <c r="O28" s="66">
        <f t="shared" si="5"/>
        <v>18</v>
      </c>
      <c r="P28" s="65">
        <f>VLOOKUP($A28,'Return Data'!$B$7:$R$2292,11,0)</f>
        <v>3.1817000000000002</v>
      </c>
      <c r="Q28" s="66">
        <f t="shared" si="6"/>
        <v>19</v>
      </c>
      <c r="R28" s="65">
        <f>VLOOKUP($A28,'Return Data'!$B$7:$R$2292,12,0)</f>
        <v>3.2208999999999999</v>
      </c>
      <c r="S28" s="66">
        <f t="shared" si="7"/>
        <v>19</v>
      </c>
      <c r="T28" s="65">
        <f>VLOOKUP($A28,'Return Data'!$B$7:$R$2292,13,0)</f>
        <v>3.1661000000000001</v>
      </c>
      <c r="U28" s="66">
        <f t="shared" si="8"/>
        <v>15</v>
      </c>
      <c r="V28" s="65">
        <f>VLOOKUP($A28,'Return Data'!$B$7:$R$2292,17,0)</f>
        <v>3.9249999999999998</v>
      </c>
      <c r="W28" s="66">
        <f t="shared" si="12"/>
        <v>7</v>
      </c>
      <c r="X28" s="65">
        <f>VLOOKUP($A28,'Return Data'!$B$7:$R$2292,14,0)</f>
        <v>4.9211</v>
      </c>
      <c r="Y28" s="66">
        <f t="shared" si="13"/>
        <v>15</v>
      </c>
      <c r="Z28" s="65">
        <f>VLOOKUP($A28,'Return Data'!$B$7:$R$2292,16,0)</f>
        <v>6.9931999999999999</v>
      </c>
      <c r="AA28" s="67">
        <f t="shared" si="11"/>
        <v>20</v>
      </c>
    </row>
    <row r="29" spans="1:27" x14ac:dyDescent="0.3">
      <c r="A29" s="63" t="s">
        <v>437</v>
      </c>
      <c r="B29" s="64">
        <f>VLOOKUP($A29,'Return Data'!$B$7:$R$2292,3,0)</f>
        <v>44494</v>
      </c>
      <c r="C29" s="65">
        <f>VLOOKUP($A29,'Return Data'!$B$7:$R$2292,4,0)</f>
        <v>1353.7841000000001</v>
      </c>
      <c r="D29" s="65">
        <f>VLOOKUP($A29,'Return Data'!$B$7:$R$2292,5,0)</f>
        <v>-2.0004</v>
      </c>
      <c r="E29" s="66">
        <f t="shared" si="0"/>
        <v>37</v>
      </c>
      <c r="F29" s="65">
        <f>VLOOKUP($A29,'Return Data'!$B$7:$R$2292,6,0)</f>
        <v>1.51</v>
      </c>
      <c r="G29" s="66">
        <f t="shared" si="1"/>
        <v>36</v>
      </c>
      <c r="H29" s="65">
        <f>VLOOKUP($A29,'Return Data'!$B$7:$R$2292,7,0)</f>
        <v>2.2341000000000002</v>
      </c>
      <c r="I29" s="66">
        <f t="shared" si="2"/>
        <v>36</v>
      </c>
      <c r="J29" s="65">
        <f>VLOOKUP($A29,'Return Data'!$B$7:$R$2292,8,0)</f>
        <v>2.5019</v>
      </c>
      <c r="K29" s="66">
        <f t="shared" si="3"/>
        <v>35</v>
      </c>
      <c r="L29" s="65">
        <f>VLOOKUP($A29,'Return Data'!$B$7:$R$2292,9,0)</f>
        <v>2.9533</v>
      </c>
      <c r="M29" s="66">
        <f t="shared" si="4"/>
        <v>25</v>
      </c>
      <c r="N29" s="65">
        <f>VLOOKUP($A29,'Return Data'!$B$7:$R$2292,10,0)</f>
        <v>3.1339999999999999</v>
      </c>
      <c r="O29" s="66">
        <f t="shared" si="5"/>
        <v>19</v>
      </c>
      <c r="P29" s="65">
        <f>VLOOKUP($A29,'Return Data'!$B$7:$R$2292,11,0)</f>
        <v>3.2366999999999999</v>
      </c>
      <c r="Q29" s="66">
        <f t="shared" si="6"/>
        <v>7</v>
      </c>
      <c r="R29" s="65">
        <f>VLOOKUP($A29,'Return Data'!$B$7:$R$2292,12,0)</f>
        <v>3.2761</v>
      </c>
      <c r="S29" s="66">
        <f t="shared" si="7"/>
        <v>6</v>
      </c>
      <c r="T29" s="65">
        <f>VLOOKUP($A29,'Return Data'!$B$7:$R$2292,13,0)</f>
        <v>3.2191999999999998</v>
      </c>
      <c r="U29" s="66">
        <f t="shared" si="8"/>
        <v>6</v>
      </c>
      <c r="V29" s="65">
        <f>VLOOKUP($A29,'Return Data'!$B$7:$R$2292,17,0)</f>
        <v>3.9657</v>
      </c>
      <c r="W29" s="66">
        <f t="shared" si="12"/>
        <v>3</v>
      </c>
      <c r="X29" s="65">
        <f>VLOOKUP($A29,'Return Data'!$B$7:$R$2292,14,0)</f>
        <v>5.0148000000000001</v>
      </c>
      <c r="Y29" s="66">
        <f t="shared" si="13"/>
        <v>3</v>
      </c>
      <c r="Z29" s="65">
        <f>VLOOKUP($A29,'Return Data'!$B$7:$R$2292,16,0)</f>
        <v>5.8643999999999998</v>
      </c>
      <c r="AA29" s="67">
        <f t="shared" si="11"/>
        <v>31</v>
      </c>
    </row>
    <row r="30" spans="1:27" x14ac:dyDescent="0.3">
      <c r="A30" s="63" t="s">
        <v>250</v>
      </c>
      <c r="B30" s="64">
        <f>VLOOKUP($A30,'Return Data'!$B$7:$R$2292,3,0)</f>
        <v>44494</v>
      </c>
      <c r="C30" s="65">
        <f>VLOOKUP($A30,'Return Data'!$B$7:$R$2292,4,0)</f>
        <v>2183.4245999999998</v>
      </c>
      <c r="D30" s="65">
        <f>VLOOKUP($A30,'Return Data'!$B$7:$R$2292,5,0)</f>
        <v>0.75900000000000001</v>
      </c>
      <c r="E30" s="66">
        <f t="shared" si="0"/>
        <v>15</v>
      </c>
      <c r="F30" s="65">
        <f>VLOOKUP($A30,'Return Data'!$B$7:$R$2292,6,0)</f>
        <v>2.4121999999999999</v>
      </c>
      <c r="G30" s="66">
        <f t="shared" si="1"/>
        <v>16</v>
      </c>
      <c r="H30" s="65">
        <f>VLOOKUP($A30,'Return Data'!$B$7:$R$2292,7,0)</f>
        <v>2.7412999999999998</v>
      </c>
      <c r="I30" s="66">
        <f t="shared" si="2"/>
        <v>15</v>
      </c>
      <c r="J30" s="65">
        <f>VLOOKUP($A30,'Return Data'!$B$7:$R$2292,8,0)</f>
        <v>2.8197999999999999</v>
      </c>
      <c r="K30" s="66">
        <f t="shared" si="3"/>
        <v>10</v>
      </c>
      <c r="L30" s="65">
        <f>VLOOKUP($A30,'Return Data'!$B$7:$R$2292,9,0)</f>
        <v>3.0550999999999999</v>
      </c>
      <c r="M30" s="66">
        <f t="shared" si="4"/>
        <v>12</v>
      </c>
      <c r="N30" s="65">
        <f>VLOOKUP($A30,'Return Data'!$B$7:$R$2292,10,0)</f>
        <v>3.1568999999999998</v>
      </c>
      <c r="O30" s="66">
        <f t="shared" si="5"/>
        <v>12</v>
      </c>
      <c r="P30" s="65">
        <f>VLOOKUP($A30,'Return Data'!$B$7:$R$2292,11,0)</f>
        <v>3.2376</v>
      </c>
      <c r="Q30" s="66">
        <f t="shared" si="6"/>
        <v>5</v>
      </c>
      <c r="R30" s="65">
        <f>VLOOKUP($A30,'Return Data'!$B$7:$R$2292,12,0)</f>
        <v>3.2835999999999999</v>
      </c>
      <c r="S30" s="66">
        <f t="shared" si="7"/>
        <v>4</v>
      </c>
      <c r="T30" s="65">
        <f>VLOOKUP($A30,'Return Data'!$B$7:$R$2292,13,0)</f>
        <v>3.2450000000000001</v>
      </c>
      <c r="U30" s="66">
        <f t="shared" si="8"/>
        <v>3</v>
      </c>
      <c r="V30" s="65">
        <f>VLOOKUP($A30,'Return Data'!$B$7:$R$2292,17,0)</f>
        <v>3.9016000000000002</v>
      </c>
      <c r="W30" s="66">
        <f t="shared" si="12"/>
        <v>10</v>
      </c>
      <c r="X30" s="65">
        <f>VLOOKUP($A30,'Return Data'!$B$7:$R$2292,14,0)</f>
        <v>4.9272</v>
      </c>
      <c r="Y30" s="66">
        <f t="shared" si="13"/>
        <v>14</v>
      </c>
      <c r="Z30" s="65">
        <f>VLOOKUP($A30,'Return Data'!$B$7:$R$2292,16,0)</f>
        <v>6.2948000000000004</v>
      </c>
      <c r="AA30" s="67">
        <f t="shared" si="11"/>
        <v>29</v>
      </c>
    </row>
    <row r="31" spans="1:27" x14ac:dyDescent="0.3">
      <c r="A31" s="63" t="s">
        <v>251</v>
      </c>
      <c r="B31" s="64">
        <f>VLOOKUP($A31,'Return Data'!$B$7:$R$2292,3,0)</f>
        <v>44494</v>
      </c>
      <c r="C31" s="65">
        <f>VLOOKUP($A31,'Return Data'!$B$7:$R$2292,4,0)</f>
        <v>11.1812</v>
      </c>
      <c r="D31" s="65">
        <f>VLOOKUP($A31,'Return Data'!$B$7:$R$2292,5,0)</f>
        <v>4.2442000000000002</v>
      </c>
      <c r="E31" s="66">
        <f t="shared" si="0"/>
        <v>1</v>
      </c>
      <c r="F31" s="65">
        <f>VLOOKUP($A31,'Return Data'!$B$7:$R$2292,6,0)</f>
        <v>3.4830000000000001</v>
      </c>
      <c r="G31" s="66">
        <f t="shared" si="1"/>
        <v>1</v>
      </c>
      <c r="H31" s="65">
        <f>VLOOKUP($A31,'Return Data'!$B$7:$R$2292,7,0)</f>
        <v>2.8929</v>
      </c>
      <c r="I31" s="66">
        <f t="shared" si="2"/>
        <v>7</v>
      </c>
      <c r="J31" s="65">
        <f>VLOOKUP($A31,'Return Data'!$B$7:$R$2292,8,0)</f>
        <v>2.7776999999999998</v>
      </c>
      <c r="K31" s="66">
        <f t="shared" si="3"/>
        <v>14</v>
      </c>
      <c r="L31" s="65">
        <f>VLOOKUP($A31,'Return Data'!$B$7:$R$2292,9,0)</f>
        <v>2.8607</v>
      </c>
      <c r="M31" s="66">
        <f t="shared" si="4"/>
        <v>37</v>
      </c>
      <c r="N31" s="65">
        <f>VLOOKUP($A31,'Return Data'!$B$7:$R$2292,10,0)</f>
        <v>2.8915000000000002</v>
      </c>
      <c r="O31" s="66">
        <f t="shared" si="5"/>
        <v>36</v>
      </c>
      <c r="P31" s="65">
        <f>VLOOKUP($A31,'Return Data'!$B$7:$R$2292,11,0)</f>
        <v>2.9213</v>
      </c>
      <c r="Q31" s="66">
        <f t="shared" si="6"/>
        <v>35</v>
      </c>
      <c r="R31" s="65">
        <f>VLOOKUP($A31,'Return Data'!$B$7:$R$2292,12,0)</f>
        <v>2.9239999999999999</v>
      </c>
      <c r="S31" s="66">
        <f t="shared" si="7"/>
        <v>36</v>
      </c>
      <c r="T31" s="65">
        <f>VLOOKUP($A31,'Return Data'!$B$7:$R$2292,13,0)</f>
        <v>2.8620000000000001</v>
      </c>
      <c r="U31" s="66">
        <f t="shared" si="8"/>
        <v>37</v>
      </c>
      <c r="V31" s="65"/>
      <c r="W31" s="66"/>
      <c r="X31" s="65"/>
      <c r="Y31" s="66"/>
      <c r="Z31" s="65">
        <f>VLOOKUP($A31,'Return Data'!$B$7:$R$2292,16,0)</f>
        <v>3.9923000000000002</v>
      </c>
      <c r="AA31" s="67">
        <f t="shared" si="11"/>
        <v>36</v>
      </c>
    </row>
    <row r="32" spans="1:27" x14ac:dyDescent="0.3">
      <c r="A32" s="63" t="s">
        <v>2022</v>
      </c>
      <c r="B32" s="64">
        <f>VLOOKUP($A32,'Return Data'!$B$7:$R$2292,3,0)</f>
        <v>44494</v>
      </c>
      <c r="C32" s="65">
        <f>VLOOKUP($A32,'Return Data'!$B$7:$R$2292,4,0)</f>
        <v>2274.9549999999999</v>
      </c>
      <c r="D32" s="65">
        <f>VLOOKUP($A32,'Return Data'!$B$7:$R$2292,5,0)</f>
        <v>0.87760000000000005</v>
      </c>
      <c r="E32" s="66">
        <f t="shared" si="0"/>
        <v>13</v>
      </c>
      <c r="F32" s="65">
        <f>VLOOKUP($A32,'Return Data'!$B$7:$R$2292,6,0)</f>
        <v>2.8639999999999999</v>
      </c>
      <c r="G32" s="66">
        <f t="shared" si="1"/>
        <v>5</v>
      </c>
      <c r="H32" s="65">
        <f>VLOOKUP($A32,'Return Data'!$B$7:$R$2292,7,0)</f>
        <v>3.1886000000000001</v>
      </c>
      <c r="I32" s="66">
        <f t="shared" si="2"/>
        <v>2</v>
      </c>
      <c r="J32" s="65">
        <f>VLOOKUP($A32,'Return Data'!$B$7:$R$2292,8,0)</f>
        <v>3.3361999999999998</v>
      </c>
      <c r="K32" s="66">
        <f t="shared" si="3"/>
        <v>2</v>
      </c>
      <c r="L32" s="65">
        <f>VLOOKUP($A32,'Return Data'!$B$7:$R$2292,9,0)</f>
        <v>3.6688999999999998</v>
      </c>
      <c r="M32" s="66">
        <f t="shared" si="4"/>
        <v>2</v>
      </c>
      <c r="N32" s="65">
        <f>VLOOKUP($A32,'Return Data'!$B$7:$R$2292,10,0)</f>
        <v>3.4674999999999998</v>
      </c>
      <c r="O32" s="66">
        <f t="shared" si="5"/>
        <v>2</v>
      </c>
      <c r="P32" s="65">
        <f>VLOOKUP($A32,'Return Data'!$B$7:$R$2292,11,0)</f>
        <v>3.2978999999999998</v>
      </c>
      <c r="Q32" s="66">
        <f t="shared" si="6"/>
        <v>3</v>
      </c>
      <c r="R32" s="65">
        <f>VLOOKUP($A32,'Return Data'!$B$7:$R$2292,12,0)</f>
        <v>3.2679</v>
      </c>
      <c r="S32" s="66">
        <f t="shared" si="7"/>
        <v>9</v>
      </c>
      <c r="T32" s="65">
        <f>VLOOKUP($A32,'Return Data'!$B$7:$R$2292,13,0)</f>
        <v>3.1667000000000001</v>
      </c>
      <c r="U32" s="66">
        <f t="shared" si="8"/>
        <v>14</v>
      </c>
      <c r="V32" s="65">
        <f>VLOOKUP($A32,'Return Data'!$B$7:$R$2292,17,0)</f>
        <v>3.5895999999999999</v>
      </c>
      <c r="W32" s="66">
        <f t="shared" ref="W32:W44" si="14">RANK(V32,V$8:V$45,0)</f>
        <v>31</v>
      </c>
      <c r="X32" s="65">
        <f>VLOOKUP($A32,'Return Data'!$B$7:$R$2292,14,0)</f>
        <v>4.6394000000000002</v>
      </c>
      <c r="Y32" s="66">
        <f>RANK(X32,X$8:X$45,0)</f>
        <v>30</v>
      </c>
      <c r="Z32" s="65">
        <f>VLOOKUP($A32,'Return Data'!$B$7:$R$2292,16,0)</f>
        <v>7.2858999999999998</v>
      </c>
      <c r="AA32" s="67">
        <f t="shared" si="11"/>
        <v>8</v>
      </c>
    </row>
    <row r="33" spans="1:27" x14ac:dyDescent="0.3">
      <c r="A33" s="63" t="s">
        <v>252</v>
      </c>
      <c r="B33" s="64">
        <f>VLOOKUP($A33,'Return Data'!$B$7:$R$2292,3,0)</f>
        <v>44494</v>
      </c>
      <c r="C33" s="65">
        <f>VLOOKUP($A33,'Return Data'!$B$7:$R$2292,4,0)</f>
        <v>5087.0464000000002</v>
      </c>
      <c r="D33" s="65">
        <f>VLOOKUP($A33,'Return Data'!$B$7:$R$2292,5,0)</f>
        <v>1.0590999999999999</v>
      </c>
      <c r="E33" s="66">
        <f t="shared" si="0"/>
        <v>12</v>
      </c>
      <c r="F33" s="65">
        <f>VLOOKUP($A33,'Return Data'!$B$7:$R$2292,6,0)</f>
        <v>2.4702000000000002</v>
      </c>
      <c r="G33" s="66">
        <f t="shared" si="1"/>
        <v>14</v>
      </c>
      <c r="H33" s="65">
        <f>VLOOKUP($A33,'Return Data'!$B$7:$R$2292,7,0)</f>
        <v>2.5493000000000001</v>
      </c>
      <c r="I33" s="66">
        <f t="shared" si="2"/>
        <v>29</v>
      </c>
      <c r="J33" s="65">
        <f>VLOOKUP($A33,'Return Data'!$B$7:$R$2292,8,0)</f>
        <v>2.6738</v>
      </c>
      <c r="K33" s="66">
        <f t="shared" si="3"/>
        <v>25</v>
      </c>
      <c r="L33" s="65">
        <f>VLOOKUP($A33,'Return Data'!$B$7:$R$2292,9,0)</f>
        <v>2.9373999999999998</v>
      </c>
      <c r="M33" s="66">
        <f t="shared" si="4"/>
        <v>30</v>
      </c>
      <c r="N33" s="65">
        <f>VLOOKUP($A33,'Return Data'!$B$7:$R$2292,10,0)</f>
        <v>3.0935000000000001</v>
      </c>
      <c r="O33" s="66">
        <f t="shared" si="5"/>
        <v>27</v>
      </c>
      <c r="P33" s="65">
        <f>VLOOKUP($A33,'Return Data'!$B$7:$R$2292,11,0)</f>
        <v>3.1446999999999998</v>
      </c>
      <c r="Q33" s="66">
        <f t="shared" si="6"/>
        <v>28</v>
      </c>
      <c r="R33" s="65">
        <f>VLOOKUP($A33,'Return Data'!$B$7:$R$2292,12,0)</f>
        <v>3.1968000000000001</v>
      </c>
      <c r="S33" s="66">
        <f t="shared" si="7"/>
        <v>27</v>
      </c>
      <c r="T33" s="65">
        <f>VLOOKUP($A33,'Return Data'!$B$7:$R$2292,13,0)</f>
        <v>3.1196999999999999</v>
      </c>
      <c r="U33" s="66">
        <f t="shared" si="8"/>
        <v>27</v>
      </c>
      <c r="V33" s="65">
        <f>VLOOKUP($A33,'Return Data'!$B$7:$R$2292,17,0)</f>
        <v>3.8954</v>
      </c>
      <c r="W33" s="66">
        <f t="shared" si="14"/>
        <v>11</v>
      </c>
      <c r="X33" s="65">
        <f>VLOOKUP($A33,'Return Data'!$B$7:$R$2292,14,0)</f>
        <v>4.9767000000000001</v>
      </c>
      <c r="Y33" s="66">
        <f>RANK(X33,X$8:X$45,0)</f>
        <v>5</v>
      </c>
      <c r="Z33" s="65">
        <f>VLOOKUP($A33,'Return Data'!$B$7:$R$2292,16,0)</f>
        <v>6.9836999999999998</v>
      </c>
      <c r="AA33" s="67">
        <f t="shared" si="11"/>
        <v>21</v>
      </c>
    </row>
    <row r="34" spans="1:27" x14ac:dyDescent="0.3">
      <c r="A34" s="63" t="s">
        <v>253</v>
      </c>
      <c r="B34" s="64">
        <f>VLOOKUP($A34,'Return Data'!$B$7:$R$2292,3,0)</f>
        <v>44494</v>
      </c>
      <c r="C34" s="65">
        <f>VLOOKUP($A34,'Return Data'!$B$7:$R$2292,4,0)</f>
        <v>1169.8756000000001</v>
      </c>
      <c r="D34" s="65">
        <f>VLOOKUP($A34,'Return Data'!$B$7:$R$2292,5,0)</f>
        <v>3.4603999999999999</v>
      </c>
      <c r="E34" s="66">
        <f t="shared" si="0"/>
        <v>2</v>
      </c>
      <c r="F34" s="65">
        <f>VLOOKUP($A34,'Return Data'!$B$7:$R$2292,6,0)</f>
        <v>3.2238000000000002</v>
      </c>
      <c r="G34" s="66">
        <f t="shared" si="1"/>
        <v>2</v>
      </c>
      <c r="H34" s="65">
        <f>VLOOKUP($A34,'Return Data'!$B$7:$R$2292,7,0)</f>
        <v>3.0594000000000001</v>
      </c>
      <c r="I34" s="66">
        <f t="shared" si="2"/>
        <v>3</v>
      </c>
      <c r="J34" s="65">
        <f>VLOOKUP($A34,'Return Data'!$B$7:$R$2292,8,0)</f>
        <v>2.8633000000000002</v>
      </c>
      <c r="K34" s="66">
        <f t="shared" si="3"/>
        <v>4</v>
      </c>
      <c r="L34" s="65">
        <f>VLOOKUP($A34,'Return Data'!$B$7:$R$2292,9,0)</f>
        <v>3.0428000000000002</v>
      </c>
      <c r="M34" s="66">
        <f t="shared" si="4"/>
        <v>15</v>
      </c>
      <c r="N34" s="65">
        <f>VLOOKUP($A34,'Return Data'!$B$7:$R$2292,10,0)</f>
        <v>3.0733999999999999</v>
      </c>
      <c r="O34" s="66">
        <f t="shared" si="5"/>
        <v>31</v>
      </c>
      <c r="P34" s="65">
        <f>VLOOKUP($A34,'Return Data'!$B$7:$R$2292,11,0)</f>
        <v>3.1002000000000001</v>
      </c>
      <c r="Q34" s="66">
        <f t="shared" si="6"/>
        <v>31</v>
      </c>
      <c r="R34" s="65">
        <f>VLOOKUP($A34,'Return Data'!$B$7:$R$2292,12,0)</f>
        <v>3.1095000000000002</v>
      </c>
      <c r="S34" s="66">
        <f t="shared" si="7"/>
        <v>32</v>
      </c>
      <c r="T34" s="65">
        <f>VLOOKUP($A34,'Return Data'!$B$7:$R$2292,13,0)</f>
        <v>3.0356999999999998</v>
      </c>
      <c r="U34" s="66">
        <f t="shared" si="8"/>
        <v>32</v>
      </c>
      <c r="V34" s="65">
        <f>VLOOKUP($A34,'Return Data'!$B$7:$R$2292,17,0)</f>
        <v>3.5082</v>
      </c>
      <c r="W34" s="66">
        <f t="shared" si="14"/>
        <v>32</v>
      </c>
      <c r="X34" s="65"/>
      <c r="Y34" s="66"/>
      <c r="Z34" s="65">
        <f>VLOOKUP($A34,'Return Data'!$B$7:$R$2292,16,0)</f>
        <v>4.6386000000000003</v>
      </c>
      <c r="AA34" s="67">
        <f t="shared" si="11"/>
        <v>33</v>
      </c>
    </row>
    <row r="35" spans="1:27" x14ac:dyDescent="0.3">
      <c r="A35" s="63" t="s">
        <v>254</v>
      </c>
      <c r="B35" s="64">
        <f>VLOOKUP($A35,'Return Data'!$B$7:$R$2292,3,0)</f>
        <v>44494</v>
      </c>
      <c r="C35" s="65">
        <f>VLOOKUP($A35,'Return Data'!$B$7:$R$2292,4,0)</f>
        <v>271.15120000000002</v>
      </c>
      <c r="D35" s="65">
        <f>VLOOKUP($A35,'Return Data'!$B$7:$R$2292,5,0)</f>
        <v>-0.84799999999999998</v>
      </c>
      <c r="E35" s="66">
        <f t="shared" si="0"/>
        <v>33</v>
      </c>
      <c r="F35" s="65">
        <f>VLOOKUP($A35,'Return Data'!$B$7:$R$2292,6,0)</f>
        <v>1.8848</v>
      </c>
      <c r="G35" s="66">
        <f t="shared" si="1"/>
        <v>32</v>
      </c>
      <c r="H35" s="65">
        <f>VLOOKUP($A35,'Return Data'!$B$7:$R$2292,7,0)</f>
        <v>2.4761000000000002</v>
      </c>
      <c r="I35" s="66">
        <f t="shared" si="2"/>
        <v>32</v>
      </c>
      <c r="J35" s="65">
        <f>VLOOKUP($A35,'Return Data'!$B$7:$R$2292,8,0)</f>
        <v>2.6255999999999999</v>
      </c>
      <c r="K35" s="66">
        <f t="shared" si="3"/>
        <v>31</v>
      </c>
      <c r="L35" s="65">
        <f>VLOOKUP($A35,'Return Data'!$B$7:$R$2292,9,0)</f>
        <v>3.0219</v>
      </c>
      <c r="M35" s="66">
        <f t="shared" si="4"/>
        <v>20</v>
      </c>
      <c r="N35" s="65">
        <f>VLOOKUP($A35,'Return Data'!$B$7:$R$2292,10,0)</f>
        <v>3.1463000000000001</v>
      </c>
      <c r="O35" s="66">
        <f t="shared" si="5"/>
        <v>15</v>
      </c>
      <c r="P35" s="65">
        <f>VLOOKUP($A35,'Return Data'!$B$7:$R$2292,11,0)</f>
        <v>3.2168999999999999</v>
      </c>
      <c r="Q35" s="66">
        <f t="shared" si="6"/>
        <v>12</v>
      </c>
      <c r="R35" s="65">
        <f>VLOOKUP($A35,'Return Data'!$B$7:$R$2292,12,0)</f>
        <v>3.2523</v>
      </c>
      <c r="S35" s="66">
        <f t="shared" si="7"/>
        <v>12</v>
      </c>
      <c r="T35" s="65">
        <f>VLOOKUP($A35,'Return Data'!$B$7:$R$2292,13,0)</f>
        <v>3.1768000000000001</v>
      </c>
      <c r="U35" s="66">
        <f t="shared" si="8"/>
        <v>12</v>
      </c>
      <c r="V35" s="65">
        <f>VLOOKUP($A35,'Return Data'!$B$7:$R$2292,17,0)</f>
        <v>3.8879999999999999</v>
      </c>
      <c r="W35" s="66">
        <f t="shared" si="14"/>
        <v>15</v>
      </c>
      <c r="X35" s="65">
        <f>VLOOKUP($A35,'Return Data'!$B$7:$R$2292,14,0)</f>
        <v>4.9729000000000001</v>
      </c>
      <c r="Y35" s="66">
        <f t="shared" ref="Y35:Y44" si="15">RANK(X35,X$8:X$45,0)</f>
        <v>7</v>
      </c>
      <c r="Z35" s="65">
        <f>VLOOKUP($A35,'Return Data'!$B$7:$R$2292,16,0)</f>
        <v>7.3036000000000003</v>
      </c>
      <c r="AA35" s="67">
        <f t="shared" si="11"/>
        <v>5</v>
      </c>
    </row>
    <row r="36" spans="1:27" x14ac:dyDescent="0.3">
      <c r="A36" s="63" t="s">
        <v>255</v>
      </c>
      <c r="B36" s="64">
        <f>VLOOKUP($A36,'Return Data'!$B$7:$R$2292,3,0)</f>
        <v>44494</v>
      </c>
      <c r="C36" s="65">
        <f>VLOOKUP($A36,'Return Data'!$B$7:$R$2292,4,0)</f>
        <v>2942.19632</v>
      </c>
      <c r="D36" s="65">
        <f>VLOOKUP($A36,'Return Data'!$B$7:$R$2292,5,0)</f>
        <v>1.2346999999999999</v>
      </c>
      <c r="E36" s="66">
        <f t="shared" si="0"/>
        <v>11</v>
      </c>
      <c r="F36" s="65">
        <f>VLOOKUP($A36,'Return Data'!$B$7:$R$2292,6,0)</f>
        <v>2.0964</v>
      </c>
      <c r="G36" s="66">
        <f t="shared" si="1"/>
        <v>28</v>
      </c>
      <c r="H36" s="65">
        <f>VLOOKUP($A36,'Return Data'!$B$7:$R$2292,7,0)</f>
        <v>2.8555999999999999</v>
      </c>
      <c r="I36" s="66">
        <f t="shared" si="2"/>
        <v>8</v>
      </c>
      <c r="J36" s="65">
        <f>VLOOKUP($A36,'Return Data'!$B$7:$R$2292,8,0)</f>
        <v>2.8331</v>
      </c>
      <c r="K36" s="66">
        <f t="shared" si="3"/>
        <v>8</v>
      </c>
      <c r="L36" s="65">
        <f>VLOOKUP($A36,'Return Data'!$B$7:$R$2292,9,0)</f>
        <v>3.0655000000000001</v>
      </c>
      <c r="M36" s="66">
        <f t="shared" si="4"/>
        <v>11</v>
      </c>
      <c r="N36" s="65">
        <f>VLOOKUP($A36,'Return Data'!$B$7:$R$2292,10,0)</f>
        <v>3.0922999999999998</v>
      </c>
      <c r="O36" s="66">
        <f t="shared" si="5"/>
        <v>28</v>
      </c>
      <c r="P36" s="65">
        <f>VLOOKUP($A36,'Return Data'!$B$7:$R$2292,11,0)</f>
        <v>3.1433</v>
      </c>
      <c r="Q36" s="66">
        <f t="shared" si="6"/>
        <v>29</v>
      </c>
      <c r="R36" s="65">
        <f>VLOOKUP($A36,'Return Data'!$B$7:$R$2292,12,0)</f>
        <v>3.1617999999999999</v>
      </c>
      <c r="S36" s="66">
        <f t="shared" si="7"/>
        <v>31</v>
      </c>
      <c r="T36" s="65">
        <f>VLOOKUP($A36,'Return Data'!$B$7:$R$2292,13,0)</f>
        <v>3.1091000000000002</v>
      </c>
      <c r="U36" s="66">
        <f t="shared" si="8"/>
        <v>29</v>
      </c>
      <c r="V36" s="65">
        <f>VLOOKUP($A36,'Return Data'!$B$7:$R$2292,17,0)</f>
        <v>3.6292</v>
      </c>
      <c r="W36" s="66">
        <f t="shared" si="14"/>
        <v>29</v>
      </c>
      <c r="X36" s="65">
        <f>VLOOKUP($A36,'Return Data'!$B$7:$R$2292,14,0)</f>
        <v>4.5744999999999996</v>
      </c>
      <c r="Y36" s="66">
        <f t="shared" si="15"/>
        <v>31</v>
      </c>
      <c r="Z36" s="65">
        <f>VLOOKUP($A36,'Return Data'!$B$7:$R$2292,16,0)</f>
        <v>6.4889999999999999</v>
      </c>
      <c r="AA36" s="67">
        <f t="shared" si="11"/>
        <v>28</v>
      </c>
    </row>
    <row r="37" spans="1:27" x14ac:dyDescent="0.3">
      <c r="A37" s="63" t="s">
        <v>256</v>
      </c>
      <c r="B37" s="64">
        <f>VLOOKUP($A37,'Return Data'!$B$7:$R$2292,3,0)</f>
        <v>44494</v>
      </c>
      <c r="C37" s="65">
        <f>VLOOKUP($A37,'Return Data'!$B$7:$R$2292,4,0)</f>
        <v>33.136200000000002</v>
      </c>
      <c r="D37" s="65">
        <f>VLOOKUP($A37,'Return Data'!$B$7:$R$2292,5,0)</f>
        <v>-0.11020000000000001</v>
      </c>
      <c r="E37" s="66">
        <f t="shared" si="0"/>
        <v>28</v>
      </c>
      <c r="F37" s="65">
        <f>VLOOKUP($A37,'Return Data'!$B$7:$R$2292,6,0)</f>
        <v>2.7176999999999998</v>
      </c>
      <c r="G37" s="66">
        <f t="shared" si="1"/>
        <v>8</v>
      </c>
      <c r="H37" s="65">
        <f>VLOOKUP($A37,'Return Data'!$B$7:$R$2292,7,0)</f>
        <v>3.2435999999999998</v>
      </c>
      <c r="I37" s="66">
        <f t="shared" si="2"/>
        <v>1</v>
      </c>
      <c r="J37" s="65">
        <f>VLOOKUP($A37,'Return Data'!$B$7:$R$2292,8,0)</f>
        <v>3.4428000000000001</v>
      </c>
      <c r="K37" s="66">
        <f t="shared" si="3"/>
        <v>1</v>
      </c>
      <c r="L37" s="65">
        <f>VLOOKUP($A37,'Return Data'!$B$7:$R$2292,9,0)</f>
        <v>3.7820999999999998</v>
      </c>
      <c r="M37" s="66">
        <f t="shared" si="4"/>
        <v>1</v>
      </c>
      <c r="N37" s="65">
        <f>VLOOKUP($A37,'Return Data'!$B$7:$R$2292,10,0)</f>
        <v>3.4832999999999998</v>
      </c>
      <c r="O37" s="66">
        <f t="shared" si="5"/>
        <v>1</v>
      </c>
      <c r="P37" s="65">
        <f>VLOOKUP($A37,'Return Data'!$B$7:$R$2292,11,0)</f>
        <v>3.6594000000000002</v>
      </c>
      <c r="Q37" s="66">
        <f t="shared" si="6"/>
        <v>1</v>
      </c>
      <c r="R37" s="65">
        <f>VLOOKUP($A37,'Return Data'!$B$7:$R$2292,12,0)</f>
        <v>3.8765999999999998</v>
      </c>
      <c r="S37" s="66">
        <f t="shared" si="7"/>
        <v>1</v>
      </c>
      <c r="T37" s="65">
        <f>VLOOKUP($A37,'Return Data'!$B$7:$R$2292,13,0)</f>
        <v>3.9817999999999998</v>
      </c>
      <c r="U37" s="66">
        <f t="shared" si="8"/>
        <v>1</v>
      </c>
      <c r="V37" s="65">
        <f>VLOOKUP($A37,'Return Data'!$B$7:$R$2292,17,0)</f>
        <v>4.6462000000000003</v>
      </c>
      <c r="W37" s="66">
        <f t="shared" si="14"/>
        <v>1</v>
      </c>
      <c r="X37" s="65">
        <f>VLOOKUP($A37,'Return Data'!$B$7:$R$2292,14,0)</f>
        <v>5.5422000000000002</v>
      </c>
      <c r="Y37" s="66">
        <f t="shared" si="15"/>
        <v>1</v>
      </c>
      <c r="Z37" s="65">
        <f>VLOOKUP($A37,'Return Data'!$B$7:$R$2292,16,0)</f>
        <v>7.734</v>
      </c>
      <c r="AA37" s="67">
        <f t="shared" si="11"/>
        <v>1</v>
      </c>
    </row>
    <row r="38" spans="1:27" x14ac:dyDescent="0.3">
      <c r="A38" s="63" t="s">
        <v>257</v>
      </c>
      <c r="B38" s="64">
        <f>VLOOKUP($A38,'Return Data'!$B$7:$R$2292,3,0)</f>
        <v>44494</v>
      </c>
      <c r="C38" s="65">
        <f>VLOOKUP($A38,'Return Data'!$B$7:$R$2292,4,0)</f>
        <v>28.195900000000002</v>
      </c>
      <c r="D38" s="65">
        <f>VLOOKUP($A38,'Return Data'!$B$7:$R$2292,5,0)</f>
        <v>3.2366000000000001</v>
      </c>
      <c r="E38" s="66">
        <f t="shared" si="0"/>
        <v>3</v>
      </c>
      <c r="F38" s="65">
        <f>VLOOKUP($A38,'Return Data'!$B$7:$R$2292,6,0)</f>
        <v>3.1507999999999998</v>
      </c>
      <c r="G38" s="66">
        <f t="shared" si="1"/>
        <v>3</v>
      </c>
      <c r="H38" s="65">
        <f>VLOOKUP($A38,'Return Data'!$B$7:$R$2292,7,0)</f>
        <v>3.0160999999999998</v>
      </c>
      <c r="I38" s="66">
        <f t="shared" si="2"/>
        <v>4</v>
      </c>
      <c r="J38" s="65">
        <f>VLOOKUP($A38,'Return Data'!$B$7:$R$2292,8,0)</f>
        <v>2.8418000000000001</v>
      </c>
      <c r="K38" s="66">
        <f t="shared" si="3"/>
        <v>6</v>
      </c>
      <c r="L38" s="65">
        <f>VLOOKUP($A38,'Return Data'!$B$7:$R$2292,9,0)</f>
        <v>3.0324</v>
      </c>
      <c r="M38" s="66">
        <f t="shared" si="4"/>
        <v>18</v>
      </c>
      <c r="N38" s="65">
        <f>VLOOKUP($A38,'Return Data'!$B$7:$R$2292,10,0)</f>
        <v>3.0741999999999998</v>
      </c>
      <c r="O38" s="66">
        <f t="shared" si="5"/>
        <v>30</v>
      </c>
      <c r="P38" s="65">
        <f>VLOOKUP($A38,'Return Data'!$B$7:$R$2292,11,0)</f>
        <v>3.0889000000000002</v>
      </c>
      <c r="Q38" s="66">
        <f t="shared" si="6"/>
        <v>32</v>
      </c>
      <c r="R38" s="65">
        <f>VLOOKUP($A38,'Return Data'!$B$7:$R$2292,12,0)</f>
        <v>3.0933000000000002</v>
      </c>
      <c r="S38" s="66">
        <f t="shared" si="7"/>
        <v>33</v>
      </c>
      <c r="T38" s="65">
        <f>VLOOKUP($A38,'Return Data'!$B$7:$R$2292,13,0)</f>
        <v>3.0322</v>
      </c>
      <c r="U38" s="66">
        <f t="shared" si="8"/>
        <v>33</v>
      </c>
      <c r="V38" s="65">
        <f>VLOOKUP($A38,'Return Data'!$B$7:$R$2292,17,0)</f>
        <v>3.4803999999999999</v>
      </c>
      <c r="W38" s="66">
        <f t="shared" si="14"/>
        <v>33</v>
      </c>
      <c r="X38" s="65">
        <f>VLOOKUP($A38,'Return Data'!$B$7:$R$2292,14,0)</f>
        <v>4.4467999999999996</v>
      </c>
      <c r="Y38" s="66">
        <f t="shared" si="15"/>
        <v>32</v>
      </c>
      <c r="Z38" s="65">
        <f>VLOOKUP($A38,'Return Data'!$B$7:$R$2292,16,0)</f>
        <v>6.8502999999999998</v>
      </c>
      <c r="AA38" s="67">
        <f t="shared" si="11"/>
        <v>25</v>
      </c>
    </row>
    <row r="39" spans="1:27" x14ac:dyDescent="0.3">
      <c r="A39" s="63" t="s">
        <v>260</v>
      </c>
      <c r="B39" s="64">
        <f>VLOOKUP($A39,'Return Data'!$B$7:$R$2292,3,0)</f>
        <v>44494</v>
      </c>
      <c r="C39" s="65">
        <f>VLOOKUP($A39,'Return Data'!$B$7:$R$2292,4,0)</f>
        <v>3261.4148</v>
      </c>
      <c r="D39" s="65">
        <f>VLOOKUP($A39,'Return Data'!$B$7:$R$2292,5,0)</f>
        <v>1.5568</v>
      </c>
      <c r="E39" s="66">
        <f t="shared" si="0"/>
        <v>9</v>
      </c>
      <c r="F39" s="65">
        <f>VLOOKUP($A39,'Return Data'!$B$7:$R$2292,6,0)</f>
        <v>2.6364999999999998</v>
      </c>
      <c r="G39" s="66">
        <f t="shared" si="1"/>
        <v>9</v>
      </c>
      <c r="H39" s="65">
        <f>VLOOKUP($A39,'Return Data'!$B$7:$R$2292,7,0)</f>
        <v>2.82</v>
      </c>
      <c r="I39" s="66">
        <f t="shared" si="2"/>
        <v>11</v>
      </c>
      <c r="J39" s="65">
        <f>VLOOKUP($A39,'Return Data'!$B$7:$R$2292,8,0)</f>
        <v>2.8066</v>
      </c>
      <c r="K39" s="66">
        <f t="shared" si="3"/>
        <v>11</v>
      </c>
      <c r="L39" s="65">
        <f>VLOOKUP($A39,'Return Data'!$B$7:$R$2292,9,0)</f>
        <v>3.0426000000000002</v>
      </c>
      <c r="M39" s="66">
        <f t="shared" si="4"/>
        <v>16</v>
      </c>
      <c r="N39" s="65">
        <f>VLOOKUP($A39,'Return Data'!$B$7:$R$2292,10,0)</f>
        <v>3.1526999999999998</v>
      </c>
      <c r="O39" s="66">
        <f t="shared" si="5"/>
        <v>13</v>
      </c>
      <c r="P39" s="65">
        <f>VLOOKUP($A39,'Return Data'!$B$7:$R$2292,11,0)</f>
        <v>3.1962999999999999</v>
      </c>
      <c r="Q39" s="66">
        <f t="shared" si="6"/>
        <v>16</v>
      </c>
      <c r="R39" s="65">
        <f>VLOOKUP($A39,'Return Data'!$B$7:$R$2292,12,0)</f>
        <v>3.242</v>
      </c>
      <c r="S39" s="66">
        <f t="shared" si="7"/>
        <v>14</v>
      </c>
      <c r="T39" s="65">
        <f>VLOOKUP($A39,'Return Data'!$B$7:$R$2292,13,0)</f>
        <v>3.1629999999999998</v>
      </c>
      <c r="U39" s="66">
        <f t="shared" si="8"/>
        <v>16</v>
      </c>
      <c r="V39" s="65">
        <f>VLOOKUP($A39,'Return Data'!$B$7:$R$2292,17,0)</f>
        <v>3.8700999999999999</v>
      </c>
      <c r="W39" s="66">
        <f t="shared" si="14"/>
        <v>18</v>
      </c>
      <c r="X39" s="65">
        <f>VLOOKUP($A39,'Return Data'!$B$7:$R$2292,14,0)</f>
        <v>4.8800999999999997</v>
      </c>
      <c r="Y39" s="66">
        <f t="shared" si="15"/>
        <v>18</v>
      </c>
      <c r="Z39" s="65">
        <f>VLOOKUP($A39,'Return Data'!$B$7:$R$2292,16,0)</f>
        <v>6.8259999999999996</v>
      </c>
      <c r="AA39" s="67">
        <f t="shared" si="11"/>
        <v>26</v>
      </c>
    </row>
    <row r="40" spans="1:27" x14ac:dyDescent="0.3">
      <c r="A40" s="63" t="s">
        <v>261</v>
      </c>
      <c r="B40" s="64">
        <f>VLOOKUP($A40,'Return Data'!$B$7:$R$2292,3,0)</f>
        <v>44494</v>
      </c>
      <c r="C40" s="65">
        <f>VLOOKUP($A40,'Return Data'!$B$7:$R$2292,4,0)</f>
        <v>43.9133</v>
      </c>
      <c r="D40" s="65">
        <f>VLOOKUP($A40,'Return Data'!$B$7:$R$2292,5,0)</f>
        <v>0.24940000000000001</v>
      </c>
      <c r="E40" s="66">
        <f t="shared" si="0"/>
        <v>22</v>
      </c>
      <c r="F40" s="65">
        <f>VLOOKUP($A40,'Return Data'!$B$7:$R$2292,6,0)</f>
        <v>2.2446000000000002</v>
      </c>
      <c r="G40" s="66">
        <f t="shared" si="1"/>
        <v>21</v>
      </c>
      <c r="H40" s="65">
        <f>VLOOKUP($A40,'Return Data'!$B$7:$R$2292,7,0)</f>
        <v>2.673</v>
      </c>
      <c r="I40" s="66">
        <f t="shared" si="2"/>
        <v>20</v>
      </c>
      <c r="J40" s="65">
        <f>VLOOKUP($A40,'Return Data'!$B$7:$R$2292,8,0)</f>
        <v>2.7101000000000002</v>
      </c>
      <c r="K40" s="66">
        <f t="shared" si="3"/>
        <v>23</v>
      </c>
      <c r="L40" s="65">
        <f>VLOOKUP($A40,'Return Data'!$B$7:$R$2292,9,0)</f>
        <v>3.0051999999999999</v>
      </c>
      <c r="M40" s="66">
        <f t="shared" si="4"/>
        <v>22</v>
      </c>
      <c r="N40" s="65">
        <f>VLOOKUP($A40,'Return Data'!$B$7:$R$2292,10,0)</f>
        <v>3.1673</v>
      </c>
      <c r="O40" s="66">
        <f t="shared" si="5"/>
        <v>8</v>
      </c>
      <c r="P40" s="65">
        <f>VLOOKUP($A40,'Return Data'!$B$7:$R$2292,11,0)</f>
        <v>3.2336999999999998</v>
      </c>
      <c r="Q40" s="66">
        <f t="shared" si="6"/>
        <v>8</v>
      </c>
      <c r="R40" s="65">
        <f>VLOOKUP($A40,'Return Data'!$B$7:$R$2292,12,0)</f>
        <v>3.2700999999999998</v>
      </c>
      <c r="S40" s="66">
        <f t="shared" si="7"/>
        <v>8</v>
      </c>
      <c r="T40" s="65">
        <f>VLOOKUP($A40,'Return Data'!$B$7:$R$2292,13,0)</f>
        <v>3.2122000000000002</v>
      </c>
      <c r="U40" s="66">
        <f t="shared" si="8"/>
        <v>7</v>
      </c>
      <c r="V40" s="65">
        <f>VLOOKUP($A40,'Return Data'!$B$7:$R$2292,17,0)</f>
        <v>3.8915999999999999</v>
      </c>
      <c r="W40" s="66">
        <f t="shared" si="14"/>
        <v>13</v>
      </c>
      <c r="X40" s="65">
        <f>VLOOKUP($A40,'Return Data'!$B$7:$R$2292,14,0)</f>
        <v>4.9372999999999996</v>
      </c>
      <c r="Y40" s="66">
        <f t="shared" si="15"/>
        <v>11</v>
      </c>
      <c r="Z40" s="65">
        <f>VLOOKUP($A40,'Return Data'!$B$7:$R$2292,16,0)</f>
        <v>7.2305000000000001</v>
      </c>
      <c r="AA40" s="67">
        <f t="shared" si="11"/>
        <v>9</v>
      </c>
    </row>
    <row r="41" spans="1:27" x14ac:dyDescent="0.3">
      <c r="A41" s="63" t="s">
        <v>262</v>
      </c>
      <c r="B41" s="64">
        <f>VLOOKUP($A41,'Return Data'!$B$7:$R$2292,3,0)</f>
        <v>44494</v>
      </c>
      <c r="C41" s="65">
        <f>VLOOKUP($A41,'Return Data'!$B$7:$R$2292,4,0)</f>
        <v>3282.7469999999998</v>
      </c>
      <c r="D41" s="65">
        <f>VLOOKUP($A41,'Return Data'!$B$7:$R$2292,5,0)</f>
        <v>-1.5577000000000001</v>
      </c>
      <c r="E41" s="66">
        <f t="shared" si="0"/>
        <v>35</v>
      </c>
      <c r="F41" s="65">
        <f>VLOOKUP($A41,'Return Data'!$B$7:$R$2292,6,0)</f>
        <v>1.6157999999999999</v>
      </c>
      <c r="G41" s="66">
        <f t="shared" si="1"/>
        <v>34</v>
      </c>
      <c r="H41" s="65">
        <f>VLOOKUP($A41,'Return Data'!$B$7:$R$2292,7,0)</f>
        <v>2.1444000000000001</v>
      </c>
      <c r="I41" s="66">
        <f t="shared" si="2"/>
        <v>37</v>
      </c>
      <c r="J41" s="65">
        <f>VLOOKUP($A41,'Return Data'!$B$7:$R$2292,8,0)</f>
        <v>2.4180999999999999</v>
      </c>
      <c r="K41" s="66">
        <f t="shared" si="3"/>
        <v>37</v>
      </c>
      <c r="L41" s="65">
        <f>VLOOKUP($A41,'Return Data'!$B$7:$R$2292,9,0)</f>
        <v>2.8944000000000001</v>
      </c>
      <c r="M41" s="66">
        <f t="shared" si="4"/>
        <v>35</v>
      </c>
      <c r="N41" s="65">
        <f>VLOOKUP($A41,'Return Data'!$B$7:$R$2292,10,0)</f>
        <v>3.0766</v>
      </c>
      <c r="O41" s="66">
        <f t="shared" si="5"/>
        <v>29</v>
      </c>
      <c r="P41" s="65">
        <f>VLOOKUP($A41,'Return Data'!$B$7:$R$2292,11,0)</f>
        <v>3.1429999999999998</v>
      </c>
      <c r="Q41" s="66">
        <f t="shared" si="6"/>
        <v>30</v>
      </c>
      <c r="R41" s="65">
        <f>VLOOKUP($A41,'Return Data'!$B$7:$R$2292,12,0)</f>
        <v>3.1913999999999998</v>
      </c>
      <c r="S41" s="66">
        <f t="shared" si="7"/>
        <v>28</v>
      </c>
      <c r="T41" s="65">
        <f>VLOOKUP($A41,'Return Data'!$B$7:$R$2292,13,0)</f>
        <v>3.1168999999999998</v>
      </c>
      <c r="U41" s="66">
        <f t="shared" si="8"/>
        <v>28</v>
      </c>
      <c r="V41" s="65">
        <f>VLOOKUP($A41,'Return Data'!$B$7:$R$2292,17,0)</f>
        <v>3.9140999999999999</v>
      </c>
      <c r="W41" s="66">
        <f t="shared" si="14"/>
        <v>8</v>
      </c>
      <c r="X41" s="65">
        <f>VLOOKUP($A41,'Return Data'!$B$7:$R$2292,14,0)</f>
        <v>4.9424000000000001</v>
      </c>
      <c r="Y41" s="66">
        <f t="shared" si="15"/>
        <v>10</v>
      </c>
      <c r="Z41" s="65">
        <f>VLOOKUP($A41,'Return Data'!$B$7:$R$2292,16,0)</f>
        <v>7.1730999999999998</v>
      </c>
      <c r="AA41" s="67">
        <f t="shared" si="11"/>
        <v>12</v>
      </c>
    </row>
    <row r="42" spans="1:27" x14ac:dyDescent="0.3">
      <c r="A42" s="63" t="s">
        <v>427</v>
      </c>
      <c r="B42" s="64">
        <f>VLOOKUP($A42,'Return Data'!$B$7:$R$2292,3,0)</f>
        <v>0</v>
      </c>
      <c r="C42" s="65">
        <f>VLOOKUP($A42,'Return Data'!$B$7:$R$2292,4,0)</f>
        <v>0</v>
      </c>
      <c r="D42" s="65">
        <f>VLOOKUP($A42,'Return Data'!$B$7:$R$2292,5,0)</f>
        <v>0</v>
      </c>
      <c r="E42" s="66">
        <f t="shared" si="0"/>
        <v>27</v>
      </c>
      <c r="F42" s="65">
        <f>VLOOKUP($A42,'Return Data'!$B$7:$R$2292,6,0)</f>
        <v>0</v>
      </c>
      <c r="G42" s="66">
        <f t="shared" si="1"/>
        <v>38</v>
      </c>
      <c r="H42" s="65">
        <f>VLOOKUP($A42,'Return Data'!$B$7:$R$2292,7,0)</f>
        <v>0</v>
      </c>
      <c r="I42" s="66">
        <f t="shared" si="2"/>
        <v>38</v>
      </c>
      <c r="J42" s="65">
        <f>VLOOKUP($A42,'Return Data'!$B$7:$R$2292,8,0)</f>
        <v>0</v>
      </c>
      <c r="K42" s="66">
        <f t="shared" si="3"/>
        <v>38</v>
      </c>
      <c r="L42" s="65">
        <f>VLOOKUP($A42,'Return Data'!$B$7:$R$2292,9,0)</f>
        <v>0</v>
      </c>
      <c r="M42" s="66">
        <f t="shared" si="4"/>
        <v>38</v>
      </c>
      <c r="N42" s="65">
        <f>VLOOKUP($A42,'Return Data'!$B$7:$R$2292,10,0)</f>
        <v>0</v>
      </c>
      <c r="O42" s="66">
        <f t="shared" si="5"/>
        <v>38</v>
      </c>
      <c r="P42" s="65">
        <f>VLOOKUP($A42,'Return Data'!$B$7:$R$2292,11,0)</f>
        <v>0</v>
      </c>
      <c r="Q42" s="66">
        <f t="shared" si="6"/>
        <v>38</v>
      </c>
      <c r="R42" s="65">
        <f>VLOOKUP($A42,'Return Data'!$B$7:$R$2292,12,0)</f>
        <v>0</v>
      </c>
      <c r="S42" s="66">
        <f t="shared" si="7"/>
        <v>38</v>
      </c>
      <c r="T42" s="65">
        <f>VLOOKUP($A42,'Return Data'!$B$7:$R$2292,13,0)</f>
        <v>0</v>
      </c>
      <c r="U42" s="66">
        <f t="shared" si="8"/>
        <v>38</v>
      </c>
      <c r="V42" s="65">
        <f>VLOOKUP($A42,'Return Data'!$B$7:$R$2292,17,0)</f>
        <v>0</v>
      </c>
      <c r="W42" s="66">
        <f t="shared" si="14"/>
        <v>35</v>
      </c>
      <c r="X42" s="65">
        <f>VLOOKUP($A42,'Return Data'!$B$7:$R$2292,14,0)</f>
        <v>0</v>
      </c>
      <c r="Y42" s="66">
        <f t="shared" si="15"/>
        <v>34</v>
      </c>
      <c r="Z42" s="65">
        <f>VLOOKUP($A42,'Return Data'!$B$7:$R$2292,16,0)</f>
        <v>0</v>
      </c>
      <c r="AA42" s="67">
        <f t="shared" si="11"/>
        <v>38</v>
      </c>
    </row>
    <row r="43" spans="1:27" x14ac:dyDescent="0.3">
      <c r="A43" s="63" t="s">
        <v>263</v>
      </c>
      <c r="B43" s="64">
        <f>VLOOKUP($A43,'Return Data'!$B$7:$R$2292,3,0)</f>
        <v>44494</v>
      </c>
      <c r="C43" s="65">
        <f>VLOOKUP($A43,'Return Data'!$B$7:$R$2292,4,0)</f>
        <v>2002.3773000000001</v>
      </c>
      <c r="D43" s="65">
        <f>VLOOKUP($A43,'Return Data'!$B$7:$R$2292,5,0)</f>
        <v>1.9815</v>
      </c>
      <c r="E43" s="66">
        <f t="shared" si="0"/>
        <v>6</v>
      </c>
      <c r="F43" s="65">
        <f>VLOOKUP($A43,'Return Data'!$B$7:$R$2292,6,0)</f>
        <v>2.8005</v>
      </c>
      <c r="G43" s="66">
        <f t="shared" si="1"/>
        <v>7</v>
      </c>
      <c r="H43" s="65">
        <f>VLOOKUP($A43,'Return Data'!$B$7:$R$2292,7,0)</f>
        <v>2.9973999999999998</v>
      </c>
      <c r="I43" s="66">
        <f t="shared" si="2"/>
        <v>5</v>
      </c>
      <c r="J43" s="65">
        <f>VLOOKUP($A43,'Return Data'!$B$7:$R$2292,8,0)</f>
        <v>2.9741</v>
      </c>
      <c r="K43" s="66">
        <f t="shared" si="3"/>
        <v>3</v>
      </c>
      <c r="L43" s="65">
        <f>VLOOKUP($A43,'Return Data'!$B$7:$R$2292,9,0)</f>
        <v>3.1152000000000002</v>
      </c>
      <c r="M43" s="66">
        <f t="shared" si="4"/>
        <v>7</v>
      </c>
      <c r="N43" s="65">
        <f>VLOOKUP($A43,'Return Data'!$B$7:$R$2292,10,0)</f>
        <v>3.1793</v>
      </c>
      <c r="O43" s="66">
        <f t="shared" si="5"/>
        <v>6</v>
      </c>
      <c r="P43" s="65">
        <f>VLOOKUP($A43,'Return Data'!$B$7:$R$2292,11,0)</f>
        <v>3.2290000000000001</v>
      </c>
      <c r="Q43" s="66">
        <f t="shared" si="6"/>
        <v>10</v>
      </c>
      <c r="R43" s="65">
        <f>VLOOKUP($A43,'Return Data'!$B$7:$R$2292,12,0)</f>
        <v>3.2717999999999998</v>
      </c>
      <c r="S43" s="66">
        <f t="shared" si="7"/>
        <v>7</v>
      </c>
      <c r="T43" s="65">
        <f>VLOOKUP($A43,'Return Data'!$B$7:$R$2292,13,0)</f>
        <v>3.2035999999999998</v>
      </c>
      <c r="U43" s="66">
        <f t="shared" si="8"/>
        <v>8</v>
      </c>
      <c r="V43" s="65">
        <f>VLOOKUP($A43,'Return Data'!$B$7:$R$2292,17,0)</f>
        <v>3.952</v>
      </c>
      <c r="W43" s="66">
        <f t="shared" si="14"/>
        <v>4</v>
      </c>
      <c r="X43" s="65">
        <f>VLOOKUP($A43,'Return Data'!$B$7:$R$2292,14,0)</f>
        <v>4.8696000000000002</v>
      </c>
      <c r="Y43" s="66">
        <f t="shared" si="15"/>
        <v>21</v>
      </c>
      <c r="Z43" s="65">
        <f>VLOOKUP($A43,'Return Data'!$B$7:$R$2292,16,0)</f>
        <v>6.9230999999999998</v>
      </c>
      <c r="AA43" s="67">
        <f t="shared" si="11"/>
        <v>24</v>
      </c>
    </row>
    <row r="44" spans="1:27" x14ac:dyDescent="0.3">
      <c r="A44" s="63" t="s">
        <v>264</v>
      </c>
      <c r="B44" s="64">
        <f>VLOOKUP($A44,'Return Data'!$B$7:$R$2292,3,0)</f>
        <v>44494</v>
      </c>
      <c r="C44" s="65">
        <f>VLOOKUP($A44,'Return Data'!$B$7:$R$2292,4,0)</f>
        <v>3414.6749</v>
      </c>
      <c r="D44" s="65">
        <f>VLOOKUP($A44,'Return Data'!$B$7:$R$2292,5,0)</f>
        <v>0.15390000000000001</v>
      </c>
      <c r="E44" s="66">
        <f t="shared" si="0"/>
        <v>24</v>
      </c>
      <c r="F44" s="65">
        <f>VLOOKUP($A44,'Return Data'!$B$7:$R$2292,6,0)</f>
        <v>2.2284000000000002</v>
      </c>
      <c r="G44" s="66">
        <f t="shared" si="1"/>
        <v>25</v>
      </c>
      <c r="H44" s="65">
        <f>VLOOKUP($A44,'Return Data'!$B$7:$R$2292,7,0)</f>
        <v>2.5829</v>
      </c>
      <c r="I44" s="66">
        <f t="shared" si="2"/>
        <v>24</v>
      </c>
      <c r="J44" s="65">
        <f>VLOOKUP($A44,'Return Data'!$B$7:$R$2292,8,0)</f>
        <v>2.7218</v>
      </c>
      <c r="K44" s="66">
        <f t="shared" si="3"/>
        <v>20</v>
      </c>
      <c r="L44" s="65">
        <f>VLOOKUP($A44,'Return Data'!$B$7:$R$2292,9,0)</f>
        <v>3.0541999999999998</v>
      </c>
      <c r="M44" s="66">
        <f t="shared" si="4"/>
        <v>13</v>
      </c>
      <c r="N44" s="65">
        <f>VLOOKUP($A44,'Return Data'!$B$7:$R$2292,10,0)</f>
        <v>3.1696</v>
      </c>
      <c r="O44" s="66">
        <f t="shared" si="5"/>
        <v>7</v>
      </c>
      <c r="P44" s="65">
        <f>VLOOKUP($A44,'Return Data'!$B$7:$R$2292,11,0)</f>
        <v>3.2202999999999999</v>
      </c>
      <c r="Q44" s="66">
        <f t="shared" si="6"/>
        <v>11</v>
      </c>
      <c r="R44" s="65">
        <f>VLOOKUP($A44,'Return Data'!$B$7:$R$2292,12,0)</f>
        <v>3.2572999999999999</v>
      </c>
      <c r="S44" s="66">
        <f t="shared" si="7"/>
        <v>11</v>
      </c>
      <c r="T44" s="65">
        <f>VLOOKUP($A44,'Return Data'!$B$7:$R$2292,13,0)</f>
        <v>3.1861000000000002</v>
      </c>
      <c r="U44" s="66">
        <f t="shared" si="8"/>
        <v>10</v>
      </c>
      <c r="V44" s="65">
        <f>VLOOKUP($A44,'Return Data'!$B$7:$R$2292,17,0)</f>
        <v>3.8801000000000001</v>
      </c>
      <c r="W44" s="66">
        <f t="shared" si="14"/>
        <v>17</v>
      </c>
      <c r="X44" s="65">
        <f>VLOOKUP($A44,'Return Data'!$B$7:$R$2292,14,0)</f>
        <v>4.9359000000000002</v>
      </c>
      <c r="Y44" s="66">
        <f t="shared" si="15"/>
        <v>12</v>
      </c>
      <c r="Z44" s="65">
        <f>VLOOKUP($A44,'Return Data'!$B$7:$R$2292,16,0)</f>
        <v>6.9741</v>
      </c>
      <c r="AA44" s="67">
        <f t="shared" si="11"/>
        <v>22</v>
      </c>
    </row>
    <row r="45" spans="1:27" x14ac:dyDescent="0.3">
      <c r="A45" s="63" t="s">
        <v>265</v>
      </c>
      <c r="B45" s="64">
        <f>VLOOKUP($A45,'Return Data'!$B$7:$R$2292,3,0)</f>
        <v>44494</v>
      </c>
      <c r="C45" s="65">
        <f>VLOOKUP($A45,'Return Data'!$B$7:$R$2292,4,0)</f>
        <v>1128.2552000000001</v>
      </c>
      <c r="D45" s="65">
        <f>VLOOKUP($A45,'Return Data'!$B$7:$R$2292,5,0)</f>
        <v>3.0735999999999999</v>
      </c>
      <c r="E45" s="66">
        <f t="shared" si="0"/>
        <v>4</v>
      </c>
      <c r="F45" s="65">
        <f>VLOOKUP($A45,'Return Data'!$B$7:$R$2292,6,0)</f>
        <v>3.0234000000000001</v>
      </c>
      <c r="G45" s="66">
        <f t="shared" si="1"/>
        <v>4</v>
      </c>
      <c r="H45" s="65">
        <f>VLOOKUP($A45,'Return Data'!$B$7:$R$2292,7,0)</f>
        <v>2.9590000000000001</v>
      </c>
      <c r="I45" s="66">
        <f t="shared" si="2"/>
        <v>6</v>
      </c>
      <c r="J45" s="65">
        <f>VLOOKUP($A45,'Return Data'!$B$7:$R$2292,8,0)</f>
        <v>2.7827999999999999</v>
      </c>
      <c r="K45" s="66">
        <f t="shared" si="3"/>
        <v>13</v>
      </c>
      <c r="L45" s="65">
        <f>VLOOKUP($A45,'Return Data'!$B$7:$R$2292,9,0)</f>
        <v>2.9451999999999998</v>
      </c>
      <c r="M45" s="66">
        <f t="shared" si="4"/>
        <v>28</v>
      </c>
      <c r="N45" s="65">
        <f>VLOOKUP($A45,'Return Data'!$B$7:$R$2292,10,0)</f>
        <v>2.7805</v>
      </c>
      <c r="O45" s="66">
        <f t="shared" si="5"/>
        <v>37</v>
      </c>
      <c r="P45" s="65">
        <f>VLOOKUP($A45,'Return Data'!$B$7:$R$2292,11,0)</f>
        <v>2.8540000000000001</v>
      </c>
      <c r="Q45" s="66">
        <f t="shared" si="6"/>
        <v>37</v>
      </c>
      <c r="R45" s="65">
        <f>VLOOKUP($A45,'Return Data'!$B$7:$R$2292,12,0)</f>
        <v>2.9039000000000001</v>
      </c>
      <c r="S45" s="66">
        <f t="shared" si="7"/>
        <v>37</v>
      </c>
      <c r="T45" s="65">
        <f>VLOOKUP($A45,'Return Data'!$B$7:$R$2292,13,0)</f>
        <v>2.8988999999999998</v>
      </c>
      <c r="U45" s="66">
        <f t="shared" si="8"/>
        <v>35</v>
      </c>
      <c r="V45" s="65"/>
      <c r="W45" s="66"/>
      <c r="X45" s="65"/>
      <c r="Y45" s="66"/>
      <c r="Z45" s="65">
        <f>VLOOKUP($A45,'Return Data'!$B$7:$R$2292,16,0)</f>
        <v>4.4348000000000001</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0.56888684210526308</v>
      </c>
      <c r="E47" s="65"/>
      <c r="F47" s="75">
        <f>AVERAGE(F8:F45)</f>
        <v>2.2876973684210515</v>
      </c>
      <c r="G47" s="65"/>
      <c r="H47" s="75">
        <f>AVERAGE(H8:H45)</f>
        <v>2.6157894736842104</v>
      </c>
      <c r="I47" s="65"/>
      <c r="J47" s="75">
        <f>AVERAGE(J8:J45)</f>
        <v>2.6801947368421053</v>
      </c>
      <c r="K47" s="65"/>
      <c r="L47" s="75">
        <f>AVERAGE(L8:L45)</f>
        <v>2.9704578947368425</v>
      </c>
      <c r="M47" s="65"/>
      <c r="N47" s="75">
        <f>AVERAGE(N8:N45)</f>
        <v>3.0402236842105257</v>
      </c>
      <c r="O47" s="65"/>
      <c r="P47" s="75">
        <f>AVERAGE(P8:P45)</f>
        <v>3.0891263157894735</v>
      </c>
      <c r="Q47" s="65"/>
      <c r="R47" s="75">
        <f>AVERAGE(R8:R45)</f>
        <v>3.127723684210526</v>
      </c>
      <c r="S47" s="65"/>
      <c r="T47" s="75">
        <f>AVERAGE(T8:T45)</f>
        <v>3.070292105263158</v>
      </c>
      <c r="U47" s="65"/>
      <c r="V47" s="75">
        <f>AVERAGE(V8:V45)</f>
        <v>3.7266485714285715</v>
      </c>
      <c r="W47" s="65"/>
      <c r="X47" s="75">
        <f>AVERAGE(X8:X45)</f>
        <v>4.7283941176470572</v>
      </c>
      <c r="Y47" s="65"/>
      <c r="Z47" s="75">
        <f>AVERAGE(Z8:Z45)</f>
        <v>6.4239263157894744</v>
      </c>
      <c r="AA47" s="76"/>
    </row>
    <row r="48" spans="1:27" x14ac:dyDescent="0.3">
      <c r="A48" s="73" t="s">
        <v>28</v>
      </c>
      <c r="B48" s="74"/>
      <c r="C48" s="74"/>
      <c r="D48" s="75">
        <f>MIN(D8:D45)</f>
        <v>-2.1789999999999998</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4.2442000000000002</v>
      </c>
      <c r="E49" s="95"/>
      <c r="F49" s="79">
        <f>MAX(F8:F45)</f>
        <v>3.4830000000000001</v>
      </c>
      <c r="G49" s="95"/>
      <c r="H49" s="79">
        <f>MAX(H8:H45)</f>
        <v>3.2435999999999998</v>
      </c>
      <c r="I49" s="95"/>
      <c r="J49" s="79">
        <f>MAX(J8:J45)</f>
        <v>3.4428000000000001</v>
      </c>
      <c r="K49" s="95"/>
      <c r="L49" s="79">
        <f>MAX(L8:L45)</f>
        <v>3.7820999999999998</v>
      </c>
      <c r="M49" s="95"/>
      <c r="N49" s="79">
        <f>MAX(N8:N45)</f>
        <v>3.4832999999999998</v>
      </c>
      <c r="O49" s="95"/>
      <c r="P49" s="79">
        <f>MAX(P8:P45)</f>
        <v>3.6594000000000002</v>
      </c>
      <c r="Q49" s="95"/>
      <c r="R49" s="79">
        <f>MAX(R8:R45)</f>
        <v>3.8765999999999998</v>
      </c>
      <c r="S49" s="95"/>
      <c r="T49" s="79">
        <f>MAX(T8:T45)</f>
        <v>3.9817999999999998</v>
      </c>
      <c r="U49" s="95"/>
      <c r="V49" s="79">
        <f>MAX(V8:V45)</f>
        <v>4.6462000000000003</v>
      </c>
      <c r="W49" s="95"/>
      <c r="X49" s="79">
        <f>MAX(X8:X45)</f>
        <v>5.5422000000000002</v>
      </c>
      <c r="Y49" s="95"/>
      <c r="Z49" s="79">
        <f>MAX(Z8:Z45)</f>
        <v>7.734</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2"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44494</v>
      </c>
      <c r="E7" s="184">
        <v>1091.56</v>
      </c>
      <c r="F7" s="184">
        <v>-0.2404</v>
      </c>
      <c r="G7" s="184">
        <v>-0.2404</v>
      </c>
      <c r="H7" s="184">
        <v>-2.8117999999999999</v>
      </c>
      <c r="I7" s="184">
        <v>-0.70050000000000001</v>
      </c>
      <c r="J7" s="184">
        <v>-0.18110000000000001</v>
      </c>
      <c r="K7" s="184">
        <v>8.2918000000000003</v>
      </c>
      <c r="L7" s="184">
        <v>21.102799999999998</v>
      </c>
      <c r="M7" s="184">
        <v>25.168900000000001</v>
      </c>
      <c r="N7" s="184">
        <v>45.634500000000003</v>
      </c>
      <c r="O7" s="184">
        <v>16.325800000000001</v>
      </c>
      <c r="P7" s="184">
        <v>10.7906</v>
      </c>
      <c r="Q7" s="184">
        <v>19.196899999999999</v>
      </c>
      <c r="R7" s="184">
        <v>20.753499999999999</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44494</v>
      </c>
      <c r="E8" s="184">
        <v>1187.42</v>
      </c>
      <c r="F8" s="184">
        <v>-0.2344</v>
      </c>
      <c r="G8" s="184">
        <v>-0.2344</v>
      </c>
      <c r="H8" s="184">
        <v>-2.7988</v>
      </c>
      <c r="I8" s="184">
        <v>-0.67090000000000005</v>
      </c>
      <c r="J8" s="184">
        <v>-0.1144</v>
      </c>
      <c r="K8" s="184">
        <v>8.5195000000000007</v>
      </c>
      <c r="L8" s="184">
        <v>21.613299999999999</v>
      </c>
      <c r="M8" s="184">
        <v>25.878</v>
      </c>
      <c r="N8" s="184">
        <v>46.767200000000003</v>
      </c>
      <c r="O8" s="184">
        <v>17.232299999999999</v>
      </c>
      <c r="P8" s="184">
        <v>11.869</v>
      </c>
      <c r="Q8" s="184">
        <v>14.8972</v>
      </c>
      <c r="R8" s="184">
        <v>21.709099999999999</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44494</v>
      </c>
      <c r="E9" s="184">
        <v>16.72</v>
      </c>
      <c r="F9" s="184">
        <v>-0.35759999999999997</v>
      </c>
      <c r="G9" s="184">
        <v>-0.35759999999999997</v>
      </c>
      <c r="H9" s="184">
        <v>-2.3363999999999998</v>
      </c>
      <c r="I9" s="184">
        <v>-0.77149999999999996</v>
      </c>
      <c r="J9" s="184">
        <v>0.1797</v>
      </c>
      <c r="K9" s="184">
        <v>10.7285</v>
      </c>
      <c r="L9" s="184">
        <v>25.149699999999999</v>
      </c>
      <c r="M9" s="184">
        <v>24.590199999999999</v>
      </c>
      <c r="N9" s="184">
        <v>43.766100000000002</v>
      </c>
      <c r="O9" s="184">
        <v>21.792300000000001</v>
      </c>
      <c r="P9" s="184"/>
      <c r="Q9" s="184">
        <v>17.344799999999999</v>
      </c>
      <c r="R9" s="184">
        <v>22.203499999999998</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44494</v>
      </c>
      <c r="E10" s="184">
        <v>15.94</v>
      </c>
      <c r="F10" s="184">
        <v>-0.375</v>
      </c>
      <c r="G10" s="184">
        <v>-0.375</v>
      </c>
      <c r="H10" s="184">
        <v>-2.3881999999999999</v>
      </c>
      <c r="I10" s="184">
        <v>-0.87060000000000004</v>
      </c>
      <c r="J10" s="184">
        <v>6.2799999999999995E-2</v>
      </c>
      <c r="K10" s="184">
        <v>10.311400000000001</v>
      </c>
      <c r="L10" s="184">
        <v>24.240100000000002</v>
      </c>
      <c r="M10" s="184">
        <v>23.279199999999999</v>
      </c>
      <c r="N10" s="184">
        <v>41.814900000000002</v>
      </c>
      <c r="O10" s="184">
        <v>20.043099999999999</v>
      </c>
      <c r="P10" s="184"/>
      <c r="Q10" s="184">
        <v>15.613300000000001</v>
      </c>
      <c r="R10" s="184">
        <v>20.511900000000001</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44494</v>
      </c>
      <c r="E11" s="184">
        <v>84.98</v>
      </c>
      <c r="F11" s="184">
        <v>-0.28160000000000002</v>
      </c>
      <c r="G11" s="184">
        <v>-0.28160000000000002</v>
      </c>
      <c r="H11" s="184">
        <v>-3.4647000000000001</v>
      </c>
      <c r="I11" s="184">
        <v>-0.16450000000000001</v>
      </c>
      <c r="J11" s="184">
        <v>2.25</v>
      </c>
      <c r="K11" s="184">
        <v>12.318300000000001</v>
      </c>
      <c r="L11" s="184">
        <v>26.083100000000002</v>
      </c>
      <c r="M11" s="184">
        <v>28.835699999999999</v>
      </c>
      <c r="N11" s="184">
        <v>48.1004</v>
      </c>
      <c r="O11" s="184">
        <v>18.6751</v>
      </c>
      <c r="P11" s="184">
        <v>11.9374</v>
      </c>
      <c r="Q11" s="184">
        <v>12.526400000000001</v>
      </c>
      <c r="R11" s="184">
        <v>25.0045</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44494</v>
      </c>
      <c r="E12" s="184">
        <v>93.08</v>
      </c>
      <c r="F12" s="184">
        <v>-0.27860000000000001</v>
      </c>
      <c r="G12" s="184">
        <v>-0.27860000000000001</v>
      </c>
      <c r="H12" s="184">
        <v>-3.444</v>
      </c>
      <c r="I12" s="184">
        <v>-0.13950000000000001</v>
      </c>
      <c r="J12" s="184">
        <v>2.3193999999999999</v>
      </c>
      <c r="K12" s="184">
        <v>12.5242</v>
      </c>
      <c r="L12" s="184">
        <v>26.518999999999998</v>
      </c>
      <c r="M12" s="184">
        <v>29.493600000000001</v>
      </c>
      <c r="N12" s="184">
        <v>49.118899999999996</v>
      </c>
      <c r="O12" s="184">
        <v>19.579000000000001</v>
      </c>
      <c r="P12" s="184">
        <v>13.1271</v>
      </c>
      <c r="Q12" s="184">
        <v>13.609299999999999</v>
      </c>
      <c r="R12" s="184">
        <v>25.831</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44494</v>
      </c>
      <c r="E13" s="184">
        <v>20.284600000000001</v>
      </c>
      <c r="F13" s="184">
        <v>-4.8800000000000003E-2</v>
      </c>
      <c r="G13" s="184">
        <v>-4.8800000000000003E-2</v>
      </c>
      <c r="H13" s="184">
        <v>-1.8193999999999999</v>
      </c>
      <c r="I13" s="184">
        <v>0.18770000000000001</v>
      </c>
      <c r="J13" s="184">
        <v>1.5168999999999999</v>
      </c>
      <c r="K13" s="184">
        <v>7.0083000000000002</v>
      </c>
      <c r="L13" s="184">
        <v>22.0214</v>
      </c>
      <c r="M13" s="184">
        <v>24.854399999999998</v>
      </c>
      <c r="N13" s="184">
        <v>44.915900000000001</v>
      </c>
      <c r="O13" s="184">
        <v>23.897400000000001</v>
      </c>
      <c r="P13" s="184"/>
      <c r="Q13" s="184">
        <v>16.804200000000002</v>
      </c>
      <c r="R13" s="184">
        <v>24.3125</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44494</v>
      </c>
      <c r="E14" s="184">
        <v>18.866199999999999</v>
      </c>
      <c r="F14" s="184">
        <v>-6.25E-2</v>
      </c>
      <c r="G14" s="184">
        <v>-6.25E-2</v>
      </c>
      <c r="H14" s="184">
        <v>-1.8514999999999999</v>
      </c>
      <c r="I14" s="184">
        <v>0.1221</v>
      </c>
      <c r="J14" s="184">
        <v>1.3707</v>
      </c>
      <c r="K14" s="184">
        <v>6.5345000000000004</v>
      </c>
      <c r="L14" s="184">
        <v>20.945699999999999</v>
      </c>
      <c r="M14" s="184">
        <v>23.224699999999999</v>
      </c>
      <c r="N14" s="184">
        <v>42.451999999999998</v>
      </c>
      <c r="O14" s="184">
        <v>21.9499</v>
      </c>
      <c r="P14" s="184"/>
      <c r="Q14" s="184">
        <v>14.9594</v>
      </c>
      <c r="R14" s="184">
        <v>22.259499999999999</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44494</v>
      </c>
      <c r="E15" s="184">
        <v>23.45</v>
      </c>
      <c r="F15" s="184">
        <v>-1.7183999999999999</v>
      </c>
      <c r="G15" s="184">
        <v>-1.7183999999999999</v>
      </c>
      <c r="H15" s="184">
        <v>-6.8334999999999999</v>
      </c>
      <c r="I15" s="184">
        <v>-5.5197000000000003</v>
      </c>
      <c r="J15" s="184">
        <v>-2.3730000000000002</v>
      </c>
      <c r="K15" s="184">
        <v>2.7606999999999999</v>
      </c>
      <c r="L15" s="184">
        <v>28.282299999999999</v>
      </c>
      <c r="M15" s="184">
        <v>42.293700000000001</v>
      </c>
      <c r="N15" s="184">
        <v>62.508699999999997</v>
      </c>
      <c r="O15" s="184">
        <v>24.996700000000001</v>
      </c>
      <c r="P15" s="184">
        <v>16.6128</v>
      </c>
      <c r="Q15" s="184">
        <v>17.559000000000001</v>
      </c>
      <c r="R15" s="184">
        <v>39.207099999999997</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44494</v>
      </c>
      <c r="E16" s="184">
        <v>22.41</v>
      </c>
      <c r="F16" s="184">
        <v>-1.7104999999999999</v>
      </c>
      <c r="G16" s="184">
        <v>-1.7104999999999999</v>
      </c>
      <c r="H16" s="184">
        <v>-6.8190999999999997</v>
      </c>
      <c r="I16" s="184">
        <v>-5.5228000000000002</v>
      </c>
      <c r="J16" s="184">
        <v>-2.4380000000000002</v>
      </c>
      <c r="K16" s="184">
        <v>2.5629</v>
      </c>
      <c r="L16" s="184">
        <v>27.7651</v>
      </c>
      <c r="M16" s="184">
        <v>41.387999999999998</v>
      </c>
      <c r="N16" s="184">
        <v>61.107100000000003</v>
      </c>
      <c r="O16" s="184">
        <v>23.918700000000001</v>
      </c>
      <c r="P16" s="184">
        <v>15.645300000000001</v>
      </c>
      <c r="Q16" s="184">
        <v>16.551100000000002</v>
      </c>
      <c r="R16" s="184">
        <v>38.041699999999999</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44494</v>
      </c>
      <c r="E17" s="184">
        <v>269.33999999999997</v>
      </c>
      <c r="F17" s="184">
        <v>3.3399999999999999E-2</v>
      </c>
      <c r="G17" s="184">
        <v>3.3399999999999999E-2</v>
      </c>
      <c r="H17" s="184">
        <v>-2.2429999999999999</v>
      </c>
      <c r="I17" s="184">
        <v>-0.55020000000000002</v>
      </c>
      <c r="J17" s="184">
        <v>-0.1668</v>
      </c>
      <c r="K17" s="184">
        <v>7.9734999999999996</v>
      </c>
      <c r="L17" s="184">
        <v>20.6126</v>
      </c>
      <c r="M17" s="184">
        <v>22.8629</v>
      </c>
      <c r="N17" s="184">
        <v>40.040599999999998</v>
      </c>
      <c r="O17" s="184">
        <v>22.152899999999999</v>
      </c>
      <c r="P17" s="184">
        <v>15.656499999999999</v>
      </c>
      <c r="Q17" s="184">
        <v>16.196899999999999</v>
      </c>
      <c r="R17" s="184">
        <v>24.765999999999998</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44494</v>
      </c>
      <c r="E18" s="184">
        <v>248.67</v>
      </c>
      <c r="F18" s="184">
        <v>2.41E-2</v>
      </c>
      <c r="G18" s="184">
        <v>2.41E-2</v>
      </c>
      <c r="H18" s="184">
        <v>-2.2639</v>
      </c>
      <c r="I18" s="184">
        <v>-0.59560000000000002</v>
      </c>
      <c r="J18" s="184">
        <v>-0.26869999999999999</v>
      </c>
      <c r="K18" s="184">
        <v>7.6307</v>
      </c>
      <c r="L18" s="184">
        <v>19.8583</v>
      </c>
      <c r="M18" s="184">
        <v>21.765699999999999</v>
      </c>
      <c r="N18" s="184">
        <v>38.372900000000001</v>
      </c>
      <c r="O18" s="184">
        <v>20.729600000000001</v>
      </c>
      <c r="P18" s="184">
        <v>14.2478</v>
      </c>
      <c r="Q18" s="184">
        <v>11.8271</v>
      </c>
      <c r="R18" s="184">
        <v>23.316500000000001</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44494</v>
      </c>
      <c r="E19" s="184">
        <v>259.88</v>
      </c>
      <c r="F19" s="184">
        <v>-0.16289999999999999</v>
      </c>
      <c r="G19" s="184">
        <v>-0.16289999999999999</v>
      </c>
      <c r="H19" s="184">
        <v>-2.6385999999999998</v>
      </c>
      <c r="I19" s="184">
        <v>-1.0289999999999999</v>
      </c>
      <c r="J19" s="184">
        <v>8.43E-2</v>
      </c>
      <c r="K19" s="184">
        <v>6.7851999999999997</v>
      </c>
      <c r="L19" s="184">
        <v>20.9267</v>
      </c>
      <c r="M19" s="184">
        <v>24.279699999999998</v>
      </c>
      <c r="N19" s="184">
        <v>45.8795</v>
      </c>
      <c r="O19" s="184">
        <v>23.136500000000002</v>
      </c>
      <c r="P19" s="184">
        <v>14.3833</v>
      </c>
      <c r="Q19" s="184">
        <v>15.6135</v>
      </c>
      <c r="R19" s="184">
        <v>23.540400000000002</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44494</v>
      </c>
      <c r="E20" s="184">
        <v>240.267</v>
      </c>
      <c r="F20" s="184">
        <v>-0.17080000000000001</v>
      </c>
      <c r="G20" s="184">
        <v>-0.17080000000000001</v>
      </c>
      <c r="H20" s="184">
        <v>-2.6573000000000002</v>
      </c>
      <c r="I20" s="184">
        <v>-1.0672999999999999</v>
      </c>
      <c r="J20" s="184">
        <v>-2.5000000000000001E-3</v>
      </c>
      <c r="K20" s="184">
        <v>6.5098000000000003</v>
      </c>
      <c r="L20" s="184">
        <v>20.306100000000001</v>
      </c>
      <c r="M20" s="184">
        <v>23.3429</v>
      </c>
      <c r="N20" s="184">
        <v>44.400799999999997</v>
      </c>
      <c r="O20" s="184">
        <v>21.9131</v>
      </c>
      <c r="P20" s="184">
        <v>13.178699999999999</v>
      </c>
      <c r="Q20" s="184">
        <v>15.2273</v>
      </c>
      <c r="R20" s="184">
        <v>22.324999999999999</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44494</v>
      </c>
      <c r="E21" s="184">
        <v>41</v>
      </c>
      <c r="F21" s="184">
        <v>-0.12180000000000001</v>
      </c>
      <c r="G21" s="184">
        <v>-0.12180000000000001</v>
      </c>
      <c r="H21" s="184">
        <v>-2.6128</v>
      </c>
      <c r="I21" s="184">
        <v>-0.75039999999999996</v>
      </c>
      <c r="J21" s="184">
        <v>0.22</v>
      </c>
      <c r="K21" s="184">
        <v>7.7530000000000001</v>
      </c>
      <c r="L21" s="184">
        <v>21.6617</v>
      </c>
      <c r="M21" s="184">
        <v>25.267299999999999</v>
      </c>
      <c r="N21" s="184">
        <v>46.324100000000001</v>
      </c>
      <c r="O21" s="184">
        <v>19.857099999999999</v>
      </c>
      <c r="P21" s="184">
        <v>13.730499999999999</v>
      </c>
      <c r="Q21" s="184">
        <v>14.068199999999999</v>
      </c>
      <c r="R21" s="184">
        <v>23.398499999999999</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44494</v>
      </c>
      <c r="E22" s="184">
        <v>38.049999999999997</v>
      </c>
      <c r="F22" s="184">
        <v>-0.15740000000000001</v>
      </c>
      <c r="G22" s="184">
        <v>-0.15740000000000001</v>
      </c>
      <c r="H22" s="184">
        <v>-2.6604999999999999</v>
      </c>
      <c r="I22" s="184">
        <v>-0.80810000000000004</v>
      </c>
      <c r="J22" s="184">
        <v>5.2600000000000001E-2</v>
      </c>
      <c r="K22" s="184">
        <v>7.2435</v>
      </c>
      <c r="L22" s="184">
        <v>20.5258</v>
      </c>
      <c r="M22" s="184">
        <v>23.5791</v>
      </c>
      <c r="N22" s="184">
        <v>43.693399999999997</v>
      </c>
      <c r="O22" s="184">
        <v>17.945599999999999</v>
      </c>
      <c r="P22" s="184">
        <v>12.349600000000001</v>
      </c>
      <c r="Q22" s="184">
        <v>11.562099999999999</v>
      </c>
      <c r="R22" s="184">
        <v>21.3155</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44494</v>
      </c>
      <c r="E23" s="184">
        <v>181.697</v>
      </c>
      <c r="F23" s="184">
        <v>0.55630000000000002</v>
      </c>
      <c r="G23" s="184">
        <v>0.55630000000000002</v>
      </c>
      <c r="H23" s="184">
        <v>-1.0392999999999999</v>
      </c>
      <c r="I23" s="184">
        <v>0.92149999999999999</v>
      </c>
      <c r="J23" s="184">
        <v>1.8917999999999999</v>
      </c>
      <c r="K23" s="184">
        <v>8.6410999999999998</v>
      </c>
      <c r="L23" s="184">
        <v>21.052900000000001</v>
      </c>
      <c r="M23" s="184">
        <v>24.4251</v>
      </c>
      <c r="N23" s="184">
        <v>45.691800000000001</v>
      </c>
      <c r="O23" s="184">
        <v>18.357800000000001</v>
      </c>
      <c r="P23" s="184">
        <v>12.200200000000001</v>
      </c>
      <c r="Q23" s="184">
        <v>14.164099999999999</v>
      </c>
      <c r="R23" s="184">
        <v>22.8081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44494</v>
      </c>
      <c r="E24" s="184">
        <v>199.6995</v>
      </c>
      <c r="F24" s="184">
        <v>0.56459999999999999</v>
      </c>
      <c r="G24" s="184">
        <v>0.56459999999999999</v>
      </c>
      <c r="H24" s="184">
        <v>-1.0201</v>
      </c>
      <c r="I24" s="184">
        <v>0.96089999999999998</v>
      </c>
      <c r="J24" s="184">
        <v>1.9812000000000001</v>
      </c>
      <c r="K24" s="184">
        <v>8.9280000000000008</v>
      </c>
      <c r="L24" s="184">
        <v>21.673500000000001</v>
      </c>
      <c r="M24" s="184">
        <v>25.367899999999999</v>
      </c>
      <c r="N24" s="184">
        <v>47.173099999999998</v>
      </c>
      <c r="O24" s="184">
        <v>19.593800000000002</v>
      </c>
      <c r="P24" s="184">
        <v>13.540100000000001</v>
      </c>
      <c r="Q24" s="184">
        <v>15.707800000000001</v>
      </c>
      <c r="R24" s="184">
        <v>24.0503</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44494</v>
      </c>
      <c r="E25" s="184">
        <v>81.027000000000001</v>
      </c>
      <c r="F25" s="184">
        <v>0.42259999999999998</v>
      </c>
      <c r="G25" s="184">
        <v>0.42259999999999998</v>
      </c>
      <c r="H25" s="184">
        <v>-1.0876999999999999</v>
      </c>
      <c r="I25" s="184">
        <v>1.3292999999999999</v>
      </c>
      <c r="J25" s="184">
        <v>2.5464000000000002</v>
      </c>
      <c r="K25" s="184">
        <v>8.2539999999999996</v>
      </c>
      <c r="L25" s="184">
        <v>22.255099999999999</v>
      </c>
      <c r="M25" s="184">
        <v>26.5138</v>
      </c>
      <c r="N25" s="184">
        <v>48.056699999999999</v>
      </c>
      <c r="O25" s="184">
        <v>18.791899999999998</v>
      </c>
      <c r="P25" s="184">
        <v>11.721299999999999</v>
      </c>
      <c r="Q25" s="184">
        <v>13.462999999999999</v>
      </c>
      <c r="R25" s="184">
        <v>23.302900000000001</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44494</v>
      </c>
      <c r="E26" s="184">
        <v>81.027000000000001</v>
      </c>
      <c r="F26" s="184">
        <v>0.42259999999999998</v>
      </c>
      <c r="G26" s="184">
        <v>0.42259999999999998</v>
      </c>
      <c r="H26" s="184">
        <v>-1.0876999999999999</v>
      </c>
      <c r="I26" s="184">
        <v>1.3292999999999999</v>
      </c>
      <c r="J26" s="184">
        <v>2.5464000000000002</v>
      </c>
      <c r="K26" s="184">
        <v>8.2539999999999996</v>
      </c>
      <c r="L26" s="184">
        <v>22.255099999999999</v>
      </c>
      <c r="M26" s="184">
        <v>26.5138</v>
      </c>
      <c r="N26" s="184">
        <v>48.056699999999999</v>
      </c>
      <c r="O26" s="184">
        <v>18.791899999999998</v>
      </c>
      <c r="P26" s="184">
        <v>13.166399999999999</v>
      </c>
      <c r="Q26" s="184">
        <v>16.0533</v>
      </c>
      <c r="R26" s="184">
        <v>23.302900000000001</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44494</v>
      </c>
      <c r="E27" s="184">
        <v>85.751000000000005</v>
      </c>
      <c r="F27" s="184">
        <v>0.42749999999999999</v>
      </c>
      <c r="G27" s="184">
        <v>0.42749999999999999</v>
      </c>
      <c r="H27" s="184">
        <v>-1.0751999999999999</v>
      </c>
      <c r="I27" s="184">
        <v>1.3532999999999999</v>
      </c>
      <c r="J27" s="184">
        <v>2.6012</v>
      </c>
      <c r="K27" s="184">
        <v>8.4315999999999995</v>
      </c>
      <c r="L27" s="184">
        <v>22.648599999999998</v>
      </c>
      <c r="M27" s="184">
        <v>27.1157</v>
      </c>
      <c r="N27" s="184">
        <v>48.989699999999999</v>
      </c>
      <c r="O27" s="184">
        <v>19.575700000000001</v>
      </c>
      <c r="P27" s="184">
        <v>12.4992</v>
      </c>
      <c r="Q27" s="184">
        <v>13.2455</v>
      </c>
      <c r="R27" s="184">
        <v>24.084</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44494</v>
      </c>
      <c r="E28" s="184">
        <v>85.751000000000005</v>
      </c>
      <c r="F28" s="184">
        <v>0.42749999999999999</v>
      </c>
      <c r="G28" s="184">
        <v>0.42749999999999999</v>
      </c>
      <c r="H28" s="184">
        <v>-1.0751999999999999</v>
      </c>
      <c r="I28" s="184">
        <v>1.3532999999999999</v>
      </c>
      <c r="J28" s="184">
        <v>2.6012</v>
      </c>
      <c r="K28" s="184">
        <v>8.4315999999999995</v>
      </c>
      <c r="L28" s="184">
        <v>22.648599999999998</v>
      </c>
      <c r="M28" s="184">
        <v>27.1157</v>
      </c>
      <c r="N28" s="184">
        <v>48.989699999999999</v>
      </c>
      <c r="O28" s="184">
        <v>19.575700000000001</v>
      </c>
      <c r="P28" s="184">
        <v>14.1424</v>
      </c>
      <c r="Q28" s="184">
        <v>16.646000000000001</v>
      </c>
      <c r="R28" s="184">
        <v>24.084</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44494</v>
      </c>
      <c r="E29" s="184">
        <v>16.8993</v>
      </c>
      <c r="F29" s="184">
        <v>-5.1999999999999998E-2</v>
      </c>
      <c r="G29" s="184">
        <v>-5.1999999999999998E-2</v>
      </c>
      <c r="H29" s="184">
        <v>-2.2212000000000001</v>
      </c>
      <c r="I29" s="184">
        <v>-7.1499999999999994E-2</v>
      </c>
      <c r="J29" s="184">
        <v>1.5192000000000001</v>
      </c>
      <c r="K29" s="184">
        <v>8.9336000000000002</v>
      </c>
      <c r="L29" s="184">
        <v>21.187100000000001</v>
      </c>
      <c r="M29" s="184">
        <v>22.105699999999999</v>
      </c>
      <c r="N29" s="184">
        <v>39.428600000000003</v>
      </c>
      <c r="O29" s="184">
        <v>19.0364</v>
      </c>
      <c r="P29" s="184"/>
      <c r="Q29" s="184">
        <v>19.0364</v>
      </c>
      <c r="R29" s="184">
        <v>23.231200000000001</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44494</v>
      </c>
      <c r="E30" s="184">
        <v>16.189699999999998</v>
      </c>
      <c r="F30" s="184">
        <v>-6.4199999999999993E-2</v>
      </c>
      <c r="G30" s="184">
        <v>-6.4199999999999993E-2</v>
      </c>
      <c r="H30" s="184">
        <v>-2.2484999999999999</v>
      </c>
      <c r="I30" s="184">
        <v>-0.12770000000000001</v>
      </c>
      <c r="J30" s="184">
        <v>1.3928</v>
      </c>
      <c r="K30" s="184">
        <v>8.5223999999999993</v>
      </c>
      <c r="L30" s="184">
        <v>20.286300000000001</v>
      </c>
      <c r="M30" s="184">
        <v>20.762799999999999</v>
      </c>
      <c r="N30" s="184">
        <v>37.368499999999997</v>
      </c>
      <c r="O30" s="184">
        <v>17.352499999999999</v>
      </c>
      <c r="P30" s="184"/>
      <c r="Q30" s="184">
        <v>17.352499999999999</v>
      </c>
      <c r="R30" s="184">
        <v>21.436499999999999</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44494</v>
      </c>
      <c r="E31" s="184">
        <v>222.13</v>
      </c>
      <c r="F31" s="184">
        <v>0.58409999999999995</v>
      </c>
      <c r="G31" s="184">
        <v>0.58409999999999995</v>
      </c>
      <c r="H31" s="184">
        <v>-1.4901</v>
      </c>
      <c r="I31" s="184">
        <v>1.5034000000000001</v>
      </c>
      <c r="J31" s="184">
        <v>5.4298000000000002</v>
      </c>
      <c r="K31" s="184">
        <v>16.720099999999999</v>
      </c>
      <c r="L31" s="184">
        <v>32.1023</v>
      </c>
      <c r="M31" s="184">
        <v>41.990499999999997</v>
      </c>
      <c r="N31" s="184">
        <v>73.946799999999996</v>
      </c>
      <c r="O31" s="184">
        <v>21.848099999999999</v>
      </c>
      <c r="P31" s="184">
        <v>15.651400000000001</v>
      </c>
      <c r="Q31" s="184">
        <v>15.1416</v>
      </c>
      <c r="R31" s="184">
        <v>29.184100000000001</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44494</v>
      </c>
      <c r="E32" s="184">
        <v>241.21</v>
      </c>
      <c r="F32" s="184">
        <v>0.58799999999999997</v>
      </c>
      <c r="G32" s="184">
        <v>0.58799999999999997</v>
      </c>
      <c r="H32" s="184">
        <v>-1.4785999999999999</v>
      </c>
      <c r="I32" s="184">
        <v>1.5236000000000001</v>
      </c>
      <c r="J32" s="184">
        <v>5.4747000000000003</v>
      </c>
      <c r="K32" s="184">
        <v>16.865300000000001</v>
      </c>
      <c r="L32" s="184">
        <v>32.4238</v>
      </c>
      <c r="M32" s="184">
        <v>42.491700000000002</v>
      </c>
      <c r="N32" s="184">
        <v>74.777199999999993</v>
      </c>
      <c r="O32" s="184">
        <v>22.553899999999999</v>
      </c>
      <c r="P32" s="184">
        <v>16.681799999999999</v>
      </c>
      <c r="Q32" s="184">
        <v>17.967700000000001</v>
      </c>
      <c r="R32" s="184">
        <v>29.825199999999999</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44494</v>
      </c>
      <c r="E33" s="184">
        <v>16.389299999999999</v>
      </c>
      <c r="F33" s="184">
        <v>-0.3175</v>
      </c>
      <c r="G33" s="184">
        <v>-0.3175</v>
      </c>
      <c r="H33" s="184">
        <v>-2.9207999999999998</v>
      </c>
      <c r="I33" s="184">
        <v>-0.63780000000000003</v>
      </c>
      <c r="J33" s="184">
        <v>3.7408999999999999</v>
      </c>
      <c r="K33" s="184">
        <v>10.8246</v>
      </c>
      <c r="L33" s="184">
        <v>20.4361</v>
      </c>
      <c r="M33" s="184">
        <v>21.9696</v>
      </c>
      <c r="N33" s="184">
        <v>36.518300000000004</v>
      </c>
      <c r="O33" s="184">
        <v>15.178699999999999</v>
      </c>
      <c r="P33" s="184">
        <v>10.3736</v>
      </c>
      <c r="Q33" s="184">
        <v>10.3736</v>
      </c>
      <c r="R33" s="184">
        <v>20.244499999999999</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44494</v>
      </c>
      <c r="E34" s="184">
        <v>17.592500000000001</v>
      </c>
      <c r="F34" s="184">
        <v>-0.30940000000000001</v>
      </c>
      <c r="G34" s="184">
        <v>-0.30940000000000001</v>
      </c>
      <c r="H34" s="184">
        <v>-2.9036</v>
      </c>
      <c r="I34" s="184">
        <v>-0.60289999999999999</v>
      </c>
      <c r="J34" s="184">
        <v>3.8212000000000002</v>
      </c>
      <c r="K34" s="184">
        <v>11.084099999999999</v>
      </c>
      <c r="L34" s="184">
        <v>20.988800000000001</v>
      </c>
      <c r="M34" s="184">
        <v>22.7318</v>
      </c>
      <c r="N34" s="184">
        <v>37.668300000000002</v>
      </c>
      <c r="O34" s="184">
        <v>16.386600000000001</v>
      </c>
      <c r="P34" s="184">
        <v>11.9468</v>
      </c>
      <c r="Q34" s="184">
        <v>11.9468</v>
      </c>
      <c r="R34" s="184">
        <v>21.241900000000001</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44494</v>
      </c>
      <c r="E35" s="184">
        <v>18.73</v>
      </c>
      <c r="F35" s="184">
        <v>-0.15989999999999999</v>
      </c>
      <c r="G35" s="184">
        <v>-0.15989999999999999</v>
      </c>
      <c r="H35" s="184">
        <v>-2.9533999999999998</v>
      </c>
      <c r="I35" s="184">
        <v>-0.7419</v>
      </c>
      <c r="J35" s="184">
        <v>1.0247999999999999</v>
      </c>
      <c r="K35" s="184">
        <v>8.5167999999999999</v>
      </c>
      <c r="L35" s="184">
        <v>24.534600000000001</v>
      </c>
      <c r="M35" s="184">
        <v>28.9057</v>
      </c>
      <c r="N35" s="184">
        <v>48.768900000000002</v>
      </c>
      <c r="O35" s="184">
        <v>19.793099999999999</v>
      </c>
      <c r="P35" s="184"/>
      <c r="Q35" s="184">
        <v>13.8992</v>
      </c>
      <c r="R35" s="184">
        <v>24.999300000000002</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44494</v>
      </c>
      <c r="E36" s="184">
        <v>17.399999999999999</v>
      </c>
      <c r="F36" s="184">
        <v>-0.1721</v>
      </c>
      <c r="G36" s="184">
        <v>-0.1721</v>
      </c>
      <c r="H36" s="184">
        <v>-2.9559000000000002</v>
      </c>
      <c r="I36" s="184">
        <v>-0.79820000000000002</v>
      </c>
      <c r="J36" s="184">
        <v>0.92810000000000004</v>
      </c>
      <c r="K36" s="184">
        <v>8.1417000000000002</v>
      </c>
      <c r="L36" s="184">
        <v>23.755299999999998</v>
      </c>
      <c r="M36" s="184">
        <v>27.659600000000001</v>
      </c>
      <c r="N36" s="184">
        <v>46.959499999999998</v>
      </c>
      <c r="O36" s="184">
        <v>18.206299999999999</v>
      </c>
      <c r="P36" s="184"/>
      <c r="Q36" s="184">
        <v>12.172599999999999</v>
      </c>
      <c r="R36" s="184">
        <v>23.400400000000001</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44494</v>
      </c>
      <c r="E37" s="184">
        <v>16.11</v>
      </c>
      <c r="F37" s="184">
        <v>2.0500000000000001E-2</v>
      </c>
      <c r="G37" s="184">
        <v>2.0500000000000001E-2</v>
      </c>
      <c r="H37" s="184">
        <v>-2.0222000000000002</v>
      </c>
      <c r="I37" s="184">
        <v>1.8280000000000001</v>
      </c>
      <c r="J37" s="184">
        <v>3.9615999999999998</v>
      </c>
      <c r="K37" s="184">
        <v>12.2257</v>
      </c>
      <c r="L37" s="184">
        <v>21.167000000000002</v>
      </c>
      <c r="M37" s="184">
        <v>24.973800000000001</v>
      </c>
      <c r="N37" s="184">
        <v>41.0411</v>
      </c>
      <c r="O37" s="184"/>
      <c r="P37" s="184"/>
      <c r="Q37" s="184">
        <v>18.0855</v>
      </c>
      <c r="R37" s="184">
        <v>20.786899999999999</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44494</v>
      </c>
      <c r="E38" s="184">
        <v>15.202500000000001</v>
      </c>
      <c r="F38" s="184">
        <v>3.8999999999999998E-3</v>
      </c>
      <c r="G38" s="184">
        <v>3.8999999999999998E-3</v>
      </c>
      <c r="H38" s="184">
        <v>-2.0596000000000001</v>
      </c>
      <c r="I38" s="184">
        <v>1.7502</v>
      </c>
      <c r="J38" s="184">
        <v>3.7862</v>
      </c>
      <c r="K38" s="184">
        <v>11.657500000000001</v>
      </c>
      <c r="L38" s="184">
        <v>19.969200000000001</v>
      </c>
      <c r="M38" s="184">
        <v>23.143999999999998</v>
      </c>
      <c r="N38" s="184">
        <v>38.259799999999998</v>
      </c>
      <c r="O38" s="184"/>
      <c r="P38" s="184"/>
      <c r="Q38" s="184">
        <v>15.7226</v>
      </c>
      <c r="R38" s="184">
        <v>18.391999999999999</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44494</v>
      </c>
      <c r="E39" s="184">
        <v>15.4267</v>
      </c>
      <c r="F39" s="184">
        <v>-5.7700000000000001E-2</v>
      </c>
      <c r="G39" s="184">
        <v>-5.7700000000000001E-2</v>
      </c>
      <c r="H39" s="184">
        <v>-2.5760000000000001</v>
      </c>
      <c r="I39" s="184">
        <v>-0.41959999999999997</v>
      </c>
      <c r="J39" s="184">
        <v>0.51670000000000005</v>
      </c>
      <c r="K39" s="184">
        <v>6.2262000000000004</v>
      </c>
      <c r="L39" s="184">
        <v>18.7272</v>
      </c>
      <c r="M39" s="184">
        <v>19.569199999999999</v>
      </c>
      <c r="N39" s="184">
        <v>34.988</v>
      </c>
      <c r="O39" s="184">
        <v>17.332699999999999</v>
      </c>
      <c r="P39" s="184"/>
      <c r="Q39" s="184">
        <v>13.9338</v>
      </c>
      <c r="R39" s="184">
        <v>17.8566</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44494</v>
      </c>
      <c r="E40" s="184">
        <v>14.6625</v>
      </c>
      <c r="F40" s="184">
        <v>-7.0900000000000005E-2</v>
      </c>
      <c r="G40" s="184">
        <v>-7.0900000000000005E-2</v>
      </c>
      <c r="H40" s="184">
        <v>-2.6052</v>
      </c>
      <c r="I40" s="184">
        <v>-0.47989999999999999</v>
      </c>
      <c r="J40" s="184">
        <v>0.38059999999999999</v>
      </c>
      <c r="K40" s="184">
        <v>5.79</v>
      </c>
      <c r="L40" s="184">
        <v>17.763500000000001</v>
      </c>
      <c r="M40" s="184">
        <v>18.106000000000002</v>
      </c>
      <c r="N40" s="184">
        <v>32.765599999999999</v>
      </c>
      <c r="O40" s="184">
        <v>15.5632</v>
      </c>
      <c r="P40" s="184"/>
      <c r="Q40" s="184">
        <v>12.2052</v>
      </c>
      <c r="R40" s="184">
        <v>16.040400000000002</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44494</v>
      </c>
      <c r="E41" s="184">
        <v>207.16811864677001</v>
      </c>
      <c r="F41" s="184">
        <v>-0.82830000000000004</v>
      </c>
      <c r="G41" s="184">
        <v>-0.82830000000000004</v>
      </c>
      <c r="H41" s="184">
        <v>-3.0526</v>
      </c>
      <c r="I41" s="184">
        <v>-2.0977999999999999</v>
      </c>
      <c r="J41" s="184">
        <v>-1.1216999999999999</v>
      </c>
      <c r="K41" s="184">
        <v>8.5906000000000002</v>
      </c>
      <c r="L41" s="184">
        <v>21.568000000000001</v>
      </c>
      <c r="M41" s="184">
        <v>25.948799999999999</v>
      </c>
      <c r="N41" s="184">
        <v>47.462400000000002</v>
      </c>
      <c r="O41" s="184">
        <v>16.117599999999999</v>
      </c>
      <c r="P41" s="184">
        <v>12.0222</v>
      </c>
      <c r="Q41" s="184">
        <v>12.075699999999999</v>
      </c>
      <c r="R41" s="184">
        <v>31.779</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44494</v>
      </c>
      <c r="E42" s="184">
        <v>75.619299999999996</v>
      </c>
      <c r="F42" s="184">
        <v>-0.82189999999999996</v>
      </c>
      <c r="G42" s="184">
        <v>-0.82189999999999996</v>
      </c>
      <c r="H42" s="184">
        <v>-3.0381</v>
      </c>
      <c r="I42" s="184">
        <v>-2.0686</v>
      </c>
      <c r="J42" s="184">
        <v>-1.0562</v>
      </c>
      <c r="K42" s="184">
        <v>8.8089999999999993</v>
      </c>
      <c r="L42" s="184">
        <v>22.049499999999998</v>
      </c>
      <c r="M42" s="184">
        <v>26.685199999999998</v>
      </c>
      <c r="N42" s="184">
        <v>48.622300000000003</v>
      </c>
      <c r="O42" s="184">
        <v>17.2698</v>
      </c>
      <c r="P42" s="184">
        <v>12.870200000000001</v>
      </c>
      <c r="Q42" s="184">
        <v>13.3706</v>
      </c>
      <c r="R42" s="184">
        <v>32.811900000000001</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44494</v>
      </c>
      <c r="E43" s="184">
        <v>39.792000000000002</v>
      </c>
      <c r="F43" s="184">
        <v>9.3100000000000002E-2</v>
      </c>
      <c r="G43" s="184">
        <v>9.3100000000000002E-2</v>
      </c>
      <c r="H43" s="184">
        <v>-2.2429999999999999</v>
      </c>
      <c r="I43" s="184">
        <v>-0.41539999999999999</v>
      </c>
      <c r="J43" s="184">
        <v>1.6918</v>
      </c>
      <c r="K43" s="184">
        <v>7.4762000000000004</v>
      </c>
      <c r="L43" s="184">
        <v>18.315899999999999</v>
      </c>
      <c r="M43" s="184">
        <v>25.745000000000001</v>
      </c>
      <c r="N43" s="184">
        <v>46.015000000000001</v>
      </c>
      <c r="O43" s="184">
        <v>22.3035</v>
      </c>
      <c r="P43" s="184">
        <v>13.2913</v>
      </c>
      <c r="Q43" s="184">
        <v>12.322100000000001</v>
      </c>
      <c r="R43" s="184">
        <v>24.783100000000001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44494</v>
      </c>
      <c r="E44" s="184">
        <v>44.411999999999999</v>
      </c>
      <c r="F44" s="184">
        <v>0.10589999999999999</v>
      </c>
      <c r="G44" s="184">
        <v>0.10589999999999999</v>
      </c>
      <c r="H44" s="184">
        <v>-2.2170999999999998</v>
      </c>
      <c r="I44" s="184">
        <v>-0.35899999999999999</v>
      </c>
      <c r="J44" s="184">
        <v>1.8157000000000001</v>
      </c>
      <c r="K44" s="184">
        <v>7.8719999999999999</v>
      </c>
      <c r="L44" s="184">
        <v>19.153300000000002</v>
      </c>
      <c r="M44" s="184">
        <v>27.040199999999999</v>
      </c>
      <c r="N44" s="184">
        <v>48.010399999999997</v>
      </c>
      <c r="O44" s="184">
        <v>23.886299999999999</v>
      </c>
      <c r="P44" s="184">
        <v>14.821899999999999</v>
      </c>
      <c r="Q44" s="184">
        <v>13.871499999999999</v>
      </c>
      <c r="R44" s="184">
        <v>26.437899999999999</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44494</v>
      </c>
      <c r="E45" s="184">
        <v>156.23058599613699</v>
      </c>
      <c r="F45" s="184">
        <v>9.4200000000000006E-2</v>
      </c>
      <c r="G45" s="184">
        <v>9.4200000000000006E-2</v>
      </c>
      <c r="H45" s="184">
        <v>-2.2448000000000001</v>
      </c>
      <c r="I45" s="184">
        <v>-0.41310000000000002</v>
      </c>
      <c r="J45" s="184">
        <v>1.6916</v>
      </c>
      <c r="K45" s="184">
        <v>7.4776999999999996</v>
      </c>
      <c r="L45" s="184">
        <v>18.315200000000001</v>
      </c>
      <c r="M45" s="184">
        <v>25.746099999999998</v>
      </c>
      <c r="N45" s="184">
        <v>46.015799999999999</v>
      </c>
      <c r="O45" s="184">
        <v>21.943899999999999</v>
      </c>
      <c r="P45" s="184">
        <v>12.964600000000001</v>
      </c>
      <c r="Q45" s="184">
        <v>13.352600000000001</v>
      </c>
      <c r="R45" s="184">
        <v>24.714200000000002</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44494</v>
      </c>
      <c r="E46" s="184">
        <v>77.689968936846398</v>
      </c>
      <c r="F46" s="184">
        <v>0.1066</v>
      </c>
      <c r="G46" s="184">
        <v>0.1066</v>
      </c>
      <c r="H46" s="184">
        <v>-2.2161</v>
      </c>
      <c r="I46" s="184">
        <v>-0.35870000000000002</v>
      </c>
      <c r="J46" s="184">
        <v>1.8176000000000001</v>
      </c>
      <c r="K46" s="184">
        <v>7.8730000000000002</v>
      </c>
      <c r="L46" s="184">
        <v>19.157</v>
      </c>
      <c r="M46" s="184">
        <v>27.041499999999999</v>
      </c>
      <c r="N46" s="184">
        <v>48.0105</v>
      </c>
      <c r="O46" s="184">
        <v>23.602699999999999</v>
      </c>
      <c r="P46" s="184">
        <v>14.529500000000001</v>
      </c>
      <c r="Q46" s="184">
        <v>14.575200000000001</v>
      </c>
      <c r="R46" s="184">
        <v>26.364899999999999</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44494</v>
      </c>
      <c r="E47" s="184">
        <v>41.036999999999999</v>
      </c>
      <c r="F47" s="184">
        <v>6.0999999999999999E-2</v>
      </c>
      <c r="G47" s="184">
        <v>6.0999999999999999E-2</v>
      </c>
      <c r="H47" s="184">
        <v>-3.0981000000000001</v>
      </c>
      <c r="I47" s="184">
        <v>-0.93179999999999996</v>
      </c>
      <c r="J47" s="184">
        <v>0.47010000000000002</v>
      </c>
      <c r="K47" s="184">
        <v>6.9116999999999997</v>
      </c>
      <c r="L47" s="184">
        <v>17.699200000000001</v>
      </c>
      <c r="M47" s="184">
        <v>21.490300000000001</v>
      </c>
      <c r="N47" s="184">
        <v>37.380699999999997</v>
      </c>
      <c r="O47" s="184">
        <v>16.927499999999998</v>
      </c>
      <c r="P47" s="184">
        <v>12.4529</v>
      </c>
      <c r="Q47" s="184">
        <v>15.4747</v>
      </c>
      <c r="R47" s="184">
        <v>20.229299999999999</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44494</v>
      </c>
      <c r="E48" s="184">
        <v>37.533000000000001</v>
      </c>
      <c r="F48" s="184">
        <v>5.0599999999999999E-2</v>
      </c>
      <c r="G48" s="184">
        <v>5.0599999999999999E-2</v>
      </c>
      <c r="H48" s="184">
        <v>-3.1156000000000001</v>
      </c>
      <c r="I48" s="184">
        <v>-0.97099999999999997</v>
      </c>
      <c r="J48" s="184">
        <v>0.38250000000000001</v>
      </c>
      <c r="K48" s="184">
        <v>6.6338999999999997</v>
      </c>
      <c r="L48" s="184">
        <v>17.093</v>
      </c>
      <c r="M48" s="184">
        <v>20.580200000000001</v>
      </c>
      <c r="N48" s="184">
        <v>35.984200000000001</v>
      </c>
      <c r="O48" s="184">
        <v>15.7281</v>
      </c>
      <c r="P48" s="184">
        <v>11.283799999999999</v>
      </c>
      <c r="Q48" s="184">
        <v>13.130699999999999</v>
      </c>
      <c r="R48" s="184">
        <v>18.959299999999999</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44494</v>
      </c>
      <c r="E49" s="184">
        <v>140.09229999999999</v>
      </c>
      <c r="F49" s="184">
        <v>0.14979999999999999</v>
      </c>
      <c r="G49" s="184">
        <v>0.14979999999999999</v>
      </c>
      <c r="H49" s="184">
        <v>-1.0403</v>
      </c>
      <c r="I49" s="184">
        <v>0.214</v>
      </c>
      <c r="J49" s="184">
        <v>0.18779999999999999</v>
      </c>
      <c r="K49" s="184">
        <v>6.9954999999999998</v>
      </c>
      <c r="L49" s="184">
        <v>16.628499999999999</v>
      </c>
      <c r="M49" s="184">
        <v>15.9556</v>
      </c>
      <c r="N49" s="184">
        <v>31.0532</v>
      </c>
      <c r="O49" s="184">
        <v>15.817</v>
      </c>
      <c r="P49" s="184">
        <v>9.4090000000000007</v>
      </c>
      <c r="Q49" s="184">
        <v>8.9376999999999995</v>
      </c>
      <c r="R49" s="184">
        <v>14.7524</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44494</v>
      </c>
      <c r="E50" s="184">
        <v>152.7021</v>
      </c>
      <c r="F50" s="184">
        <v>0.1598</v>
      </c>
      <c r="G50" s="184">
        <v>0.1598</v>
      </c>
      <c r="H50" s="184">
        <v>-1.0170999999999999</v>
      </c>
      <c r="I50" s="184">
        <v>0.2611</v>
      </c>
      <c r="J50" s="184">
        <v>0.29199999999999998</v>
      </c>
      <c r="K50" s="184">
        <v>7.3339999999999996</v>
      </c>
      <c r="L50" s="184">
        <v>17.3551</v>
      </c>
      <c r="M50" s="184">
        <v>17.022300000000001</v>
      </c>
      <c r="N50" s="184">
        <v>32.653199999999998</v>
      </c>
      <c r="O50" s="184">
        <v>17.0731</v>
      </c>
      <c r="P50" s="184">
        <v>10.743600000000001</v>
      </c>
      <c r="Q50" s="184">
        <v>11.1981</v>
      </c>
      <c r="R50" s="184">
        <v>16.1008</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44494</v>
      </c>
      <c r="E51" s="184">
        <v>17.7578</v>
      </c>
      <c r="F51" s="184">
        <v>0.17710000000000001</v>
      </c>
      <c r="G51" s="184">
        <v>0.17710000000000001</v>
      </c>
      <c r="H51" s="184">
        <v>-1.9637</v>
      </c>
      <c r="I51" s="184">
        <v>0.25240000000000001</v>
      </c>
      <c r="J51" s="184">
        <v>1.2445999999999999</v>
      </c>
      <c r="K51" s="184">
        <v>9.6755999999999993</v>
      </c>
      <c r="L51" s="184">
        <v>24.156099999999999</v>
      </c>
      <c r="M51" s="184">
        <v>31.133199999999999</v>
      </c>
      <c r="N51" s="184">
        <v>53.303899999999999</v>
      </c>
      <c r="O51" s="184"/>
      <c r="P51" s="184"/>
      <c r="Q51" s="184">
        <v>28.7667</v>
      </c>
      <c r="R51" s="184">
        <v>28.2775</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44494</v>
      </c>
      <c r="E52" s="184">
        <v>17.021000000000001</v>
      </c>
      <c r="F52" s="184">
        <v>0.16059999999999999</v>
      </c>
      <c r="G52" s="184">
        <v>0.16059999999999999</v>
      </c>
      <c r="H52" s="184">
        <v>-2.0013000000000001</v>
      </c>
      <c r="I52" s="184">
        <v>0.1754</v>
      </c>
      <c r="J52" s="184">
        <v>1.0724</v>
      </c>
      <c r="K52" s="184">
        <v>9.1166999999999998</v>
      </c>
      <c r="L52" s="184">
        <v>22.928999999999998</v>
      </c>
      <c r="M52" s="184">
        <v>29.255400000000002</v>
      </c>
      <c r="N52" s="184">
        <v>50.407400000000003</v>
      </c>
      <c r="O52" s="184"/>
      <c r="P52" s="184"/>
      <c r="Q52" s="184">
        <v>26.386399999999998</v>
      </c>
      <c r="R52" s="184">
        <v>25.898700000000002</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44494</v>
      </c>
      <c r="E57" s="184">
        <v>24.885000000000002</v>
      </c>
      <c r="F57" s="184">
        <v>0.161</v>
      </c>
      <c r="G57" s="184">
        <v>0.161</v>
      </c>
      <c r="H57" s="184">
        <v>-1.7956000000000001</v>
      </c>
      <c r="I57" s="184">
        <v>0.32250000000000001</v>
      </c>
      <c r="J57" s="184">
        <v>1.3191999999999999</v>
      </c>
      <c r="K57" s="184">
        <v>8.8201999999999998</v>
      </c>
      <c r="L57" s="184">
        <v>22.327100000000002</v>
      </c>
      <c r="M57" s="184">
        <v>24.530899999999999</v>
      </c>
      <c r="N57" s="184">
        <v>43.107700000000001</v>
      </c>
      <c r="O57" s="184">
        <v>21.313300000000002</v>
      </c>
      <c r="P57" s="184">
        <v>16.400099999999998</v>
      </c>
      <c r="Q57" s="184">
        <v>15.713699999999999</v>
      </c>
      <c r="R57" s="184">
        <v>24.453299999999999</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44494</v>
      </c>
      <c r="E58" s="184">
        <v>22.437000000000001</v>
      </c>
      <c r="F58" s="184">
        <v>0.14729999999999999</v>
      </c>
      <c r="G58" s="184">
        <v>0.14729999999999999</v>
      </c>
      <c r="H58" s="184">
        <v>-1.8246</v>
      </c>
      <c r="I58" s="184">
        <v>0.2681</v>
      </c>
      <c r="J58" s="184">
        <v>1.1952</v>
      </c>
      <c r="K58" s="184">
        <v>8.4175000000000004</v>
      </c>
      <c r="L58" s="184">
        <v>21.432099999999998</v>
      </c>
      <c r="M58" s="184">
        <v>23.199000000000002</v>
      </c>
      <c r="N58" s="184">
        <v>41.0334</v>
      </c>
      <c r="O58" s="184">
        <v>19.444400000000002</v>
      </c>
      <c r="P58" s="184">
        <v>14.5213</v>
      </c>
      <c r="Q58" s="184">
        <v>13.811199999999999</v>
      </c>
      <c r="R58" s="184">
        <v>22.629000000000001</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44494</v>
      </c>
      <c r="E59" s="184">
        <v>16.393599999999999</v>
      </c>
      <c r="F59" s="184">
        <v>-0.34160000000000001</v>
      </c>
      <c r="G59" s="184">
        <v>-0.34160000000000001</v>
      </c>
      <c r="H59" s="184">
        <v>-1.0508</v>
      </c>
      <c r="I59" s="184">
        <v>-0.2404</v>
      </c>
      <c r="J59" s="184">
        <v>-0.25919999999999999</v>
      </c>
      <c r="K59" s="184">
        <v>7.7746000000000004</v>
      </c>
      <c r="L59" s="184">
        <v>16.0806</v>
      </c>
      <c r="M59" s="184">
        <v>16.4145</v>
      </c>
      <c r="N59" s="184">
        <v>33.1006</v>
      </c>
      <c r="O59" s="184">
        <v>20.432600000000001</v>
      </c>
      <c r="P59" s="184"/>
      <c r="Q59" s="184">
        <v>17.1965</v>
      </c>
      <c r="R59" s="184">
        <v>19.060500000000001</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44494</v>
      </c>
      <c r="E60" s="184">
        <v>15.593999999999999</v>
      </c>
      <c r="F60" s="184">
        <v>-0.35460000000000003</v>
      </c>
      <c r="G60" s="184">
        <v>-0.35460000000000003</v>
      </c>
      <c r="H60" s="184">
        <v>-1.0814999999999999</v>
      </c>
      <c r="I60" s="184">
        <v>-0.30109999999999998</v>
      </c>
      <c r="J60" s="184">
        <v>-0.39279999999999998</v>
      </c>
      <c r="K60" s="184">
        <v>7.3361000000000001</v>
      </c>
      <c r="L60" s="184">
        <v>15.1503</v>
      </c>
      <c r="M60" s="184">
        <v>15.040699999999999</v>
      </c>
      <c r="N60" s="184">
        <v>30.9892</v>
      </c>
      <c r="O60" s="184">
        <v>18.5105</v>
      </c>
      <c r="P60" s="184"/>
      <c r="Q60" s="184">
        <v>15.330299999999999</v>
      </c>
      <c r="R60" s="184">
        <v>17.093599999999999</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44494</v>
      </c>
      <c r="E61" s="184">
        <v>15.323</v>
      </c>
      <c r="F61" s="184">
        <v>4.9599999999999998E-2</v>
      </c>
      <c r="G61" s="184">
        <v>4.9599999999999998E-2</v>
      </c>
      <c r="H61" s="184">
        <v>-2.0287000000000002</v>
      </c>
      <c r="I61" s="184">
        <v>9.1399999999999995E-2</v>
      </c>
      <c r="J61" s="184">
        <v>1.2602</v>
      </c>
      <c r="K61" s="184">
        <v>9.5517000000000003</v>
      </c>
      <c r="L61" s="184">
        <v>21.1084</v>
      </c>
      <c r="M61" s="184">
        <v>22.306100000000001</v>
      </c>
      <c r="N61" s="184">
        <v>38.275500000000001</v>
      </c>
      <c r="O61" s="184">
        <v>17.274699999999999</v>
      </c>
      <c r="P61" s="184"/>
      <c r="Q61" s="184">
        <v>13.005800000000001</v>
      </c>
      <c r="R61" s="184">
        <v>18.207000000000001</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44494</v>
      </c>
      <c r="E62" s="184">
        <v>14.4168</v>
      </c>
      <c r="F62" s="184">
        <v>3.4000000000000002E-2</v>
      </c>
      <c r="G62" s="184">
        <v>3.4000000000000002E-2</v>
      </c>
      <c r="H62" s="184">
        <v>-2.0644</v>
      </c>
      <c r="I62" s="184">
        <v>1.8700000000000001E-2</v>
      </c>
      <c r="J62" s="184">
        <v>1.0967</v>
      </c>
      <c r="K62" s="184">
        <v>9.0421999999999993</v>
      </c>
      <c r="L62" s="184">
        <v>19.981000000000002</v>
      </c>
      <c r="M62" s="184">
        <v>20.6205</v>
      </c>
      <c r="N62" s="184">
        <v>35.714399999999998</v>
      </c>
      <c r="O62" s="184">
        <v>15.130599999999999</v>
      </c>
      <c r="P62" s="184"/>
      <c r="Q62" s="184">
        <v>11.049300000000001</v>
      </c>
      <c r="R62" s="184">
        <v>16.129899999999999</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44494</v>
      </c>
      <c r="E63" s="184">
        <v>67.351900000000001</v>
      </c>
      <c r="F63" s="184">
        <v>0.2389</v>
      </c>
      <c r="G63" s="184">
        <v>0.2389</v>
      </c>
      <c r="H63" s="184">
        <v>-1.4216</v>
      </c>
      <c r="I63" s="184">
        <v>1.1933</v>
      </c>
      <c r="J63" s="184">
        <v>2.0228000000000002</v>
      </c>
      <c r="K63" s="184">
        <v>8.5572999999999997</v>
      </c>
      <c r="L63" s="184">
        <v>20.501100000000001</v>
      </c>
      <c r="M63" s="184">
        <v>27.666599999999999</v>
      </c>
      <c r="N63" s="184">
        <v>48.011800000000001</v>
      </c>
      <c r="O63" s="184">
        <v>10.1775</v>
      </c>
      <c r="P63" s="184">
        <v>8.2414000000000005</v>
      </c>
      <c r="Q63" s="184">
        <v>12.3444</v>
      </c>
      <c r="R63" s="184">
        <v>13.2301</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44494</v>
      </c>
      <c r="E64" s="184">
        <v>73.696299999999994</v>
      </c>
      <c r="F64" s="184">
        <v>0.2447</v>
      </c>
      <c r="G64" s="184">
        <v>0.2447</v>
      </c>
      <c r="H64" s="184">
        <v>-1.4077</v>
      </c>
      <c r="I64" s="184">
        <v>1.2219</v>
      </c>
      <c r="J64" s="184">
        <v>2.0859999999999999</v>
      </c>
      <c r="K64" s="184">
        <v>8.7614000000000001</v>
      </c>
      <c r="L64" s="184">
        <v>20.9619</v>
      </c>
      <c r="M64" s="184">
        <v>28.422799999999999</v>
      </c>
      <c r="N64" s="184">
        <v>49.180999999999997</v>
      </c>
      <c r="O64" s="184">
        <v>11.0558</v>
      </c>
      <c r="P64" s="184">
        <v>9.4017999999999997</v>
      </c>
      <c r="Q64" s="184">
        <v>12.6449</v>
      </c>
      <c r="R64" s="184">
        <v>14.1172</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44494</v>
      </c>
      <c r="E65" s="184">
        <v>5.1799999999999999E-2</v>
      </c>
      <c r="F65" s="184">
        <v>0</v>
      </c>
      <c r="G65" s="184">
        <v>0</v>
      </c>
      <c r="H65" s="184">
        <v>0</v>
      </c>
      <c r="I65" s="184">
        <v>0</v>
      </c>
      <c r="J65" s="184">
        <v>0</v>
      </c>
      <c r="K65" s="184">
        <v>0</v>
      </c>
      <c r="L65" s="184">
        <v>0</v>
      </c>
      <c r="M65" s="184">
        <v>0</v>
      </c>
      <c r="N65" s="184">
        <v>0</v>
      </c>
      <c r="O65" s="184"/>
      <c r="P65" s="184"/>
      <c r="Q65" s="184">
        <v>0</v>
      </c>
      <c r="R65" s="184">
        <v>0</v>
      </c>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44494</v>
      </c>
      <c r="E66" s="184">
        <v>5.5800000000000002E-2</v>
      </c>
      <c r="F66" s="184">
        <v>0</v>
      </c>
      <c r="G66" s="184">
        <v>0</v>
      </c>
      <c r="H66" s="184">
        <v>0</v>
      </c>
      <c r="I66" s="184">
        <v>0</v>
      </c>
      <c r="J66" s="184">
        <v>0</v>
      </c>
      <c r="K66" s="184">
        <v>0</v>
      </c>
      <c r="L66" s="184">
        <v>0</v>
      </c>
      <c r="M66" s="184">
        <v>0</v>
      </c>
      <c r="N66" s="184">
        <v>0</v>
      </c>
      <c r="O66" s="184"/>
      <c r="P66" s="184"/>
      <c r="Q66" s="184">
        <v>0</v>
      </c>
      <c r="R66" s="184">
        <v>0</v>
      </c>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44494</v>
      </c>
      <c r="E69" s="184">
        <v>98.87</v>
      </c>
      <c r="F69" s="184">
        <v>-1.0706</v>
      </c>
      <c r="G69" s="184">
        <v>-1.0706</v>
      </c>
      <c r="H69" s="184">
        <v>-3.8696999999999999</v>
      </c>
      <c r="I69" s="184">
        <v>-2.0312999999999999</v>
      </c>
      <c r="J69" s="184">
        <v>-0.3226</v>
      </c>
      <c r="K69" s="184">
        <v>6.1406000000000001</v>
      </c>
      <c r="L69" s="184">
        <v>18.308</v>
      </c>
      <c r="M69" s="184">
        <v>23.695699999999999</v>
      </c>
      <c r="N69" s="184">
        <v>40.880600000000001</v>
      </c>
      <c r="O69" s="184">
        <v>16.4526</v>
      </c>
      <c r="P69" s="184">
        <v>10.510199999999999</v>
      </c>
      <c r="Q69" s="184">
        <v>13.793799999999999</v>
      </c>
      <c r="R69" s="184">
        <v>19.484200000000001</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44494</v>
      </c>
      <c r="E70" s="184">
        <v>111.19</v>
      </c>
      <c r="F70" s="184">
        <v>-1.0589</v>
      </c>
      <c r="G70" s="184">
        <v>-1.0589</v>
      </c>
      <c r="H70" s="184">
        <v>-3.8397999999999999</v>
      </c>
      <c r="I70" s="184">
        <v>-1.9661</v>
      </c>
      <c r="J70" s="184">
        <v>-0.17949999999999999</v>
      </c>
      <c r="K70" s="184">
        <v>6.6162000000000001</v>
      </c>
      <c r="L70" s="184">
        <v>19.3538</v>
      </c>
      <c r="M70" s="184">
        <v>25.270399999999999</v>
      </c>
      <c r="N70" s="184">
        <v>43.286099999999998</v>
      </c>
      <c r="O70" s="184">
        <v>18.311299999999999</v>
      </c>
      <c r="P70" s="184">
        <v>12.2044</v>
      </c>
      <c r="Q70" s="184">
        <v>13.333399999999999</v>
      </c>
      <c r="R70" s="184">
        <v>21.46</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44494</v>
      </c>
      <c r="E71" s="184">
        <v>114.16</v>
      </c>
      <c r="F71" s="184">
        <v>-0.1749</v>
      </c>
      <c r="G71" s="184">
        <v>-0.1749</v>
      </c>
      <c r="H71" s="184">
        <v>-2.7515000000000001</v>
      </c>
      <c r="I71" s="184">
        <v>-0.1923</v>
      </c>
      <c r="J71" s="184">
        <v>1.5478000000000001</v>
      </c>
      <c r="K71" s="184">
        <v>11.115399999999999</v>
      </c>
      <c r="L71" s="184">
        <v>22.8584</v>
      </c>
      <c r="M71" s="184">
        <v>25.8794</v>
      </c>
      <c r="N71" s="184">
        <v>45.094099999999997</v>
      </c>
      <c r="O71" s="184">
        <v>16.6723</v>
      </c>
      <c r="P71" s="184">
        <v>13.8811</v>
      </c>
      <c r="Q71" s="184">
        <v>11.820600000000001</v>
      </c>
      <c r="R71" s="184">
        <v>23.446200000000001</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44494</v>
      </c>
      <c r="E72" s="184">
        <v>125.24</v>
      </c>
      <c r="F72" s="184">
        <v>-0.15939999999999999</v>
      </c>
      <c r="G72" s="184">
        <v>-0.15939999999999999</v>
      </c>
      <c r="H72" s="184">
        <v>-2.7262</v>
      </c>
      <c r="I72" s="184">
        <v>-0.14349999999999999</v>
      </c>
      <c r="J72" s="184">
        <v>1.6557999999999999</v>
      </c>
      <c r="K72" s="184">
        <v>11.473100000000001</v>
      </c>
      <c r="L72" s="184">
        <v>23.6328</v>
      </c>
      <c r="M72" s="184">
        <v>27.056899999999999</v>
      </c>
      <c r="N72" s="184">
        <v>46.926299999999998</v>
      </c>
      <c r="O72" s="184">
        <v>18.124199999999998</v>
      </c>
      <c r="P72" s="184">
        <v>15.295</v>
      </c>
      <c r="Q72" s="184">
        <v>15.7682</v>
      </c>
      <c r="R72" s="184">
        <v>24.988</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44494</v>
      </c>
      <c r="E73" s="184">
        <v>271.91820000000001</v>
      </c>
      <c r="F73" s="184">
        <v>-0.84319999999999995</v>
      </c>
      <c r="G73" s="184">
        <v>-0.84319999999999995</v>
      </c>
      <c r="H73" s="184">
        <v>-4.3823999999999996</v>
      </c>
      <c r="I73" s="184">
        <v>-0.24279999999999999</v>
      </c>
      <c r="J73" s="184">
        <v>0.80830000000000002</v>
      </c>
      <c r="K73" s="184">
        <v>4.7784000000000004</v>
      </c>
      <c r="L73" s="184">
        <v>23.817599999999999</v>
      </c>
      <c r="M73" s="184">
        <v>39.0304</v>
      </c>
      <c r="N73" s="184">
        <v>67.763400000000004</v>
      </c>
      <c r="O73" s="184">
        <v>30.632100000000001</v>
      </c>
      <c r="P73" s="184">
        <v>18.9863</v>
      </c>
      <c r="Q73" s="184">
        <v>17.378</v>
      </c>
      <c r="R73" s="184">
        <v>39.094700000000003</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44494</v>
      </c>
      <c r="E74" s="184">
        <v>281.23430000000002</v>
      </c>
      <c r="F74" s="184">
        <v>-0.84340000000000004</v>
      </c>
      <c r="G74" s="184">
        <v>-0.84340000000000004</v>
      </c>
      <c r="H74" s="184">
        <v>-4.3785999999999996</v>
      </c>
      <c r="I74" s="184">
        <v>-0.23719999999999999</v>
      </c>
      <c r="J74" s="184">
        <v>0.81689999999999996</v>
      </c>
      <c r="K74" s="184">
        <v>4.7937000000000003</v>
      </c>
      <c r="L74" s="184">
        <v>23.828800000000001</v>
      </c>
      <c r="M74" s="184">
        <v>39.042400000000001</v>
      </c>
      <c r="N74" s="184">
        <v>67.908600000000007</v>
      </c>
      <c r="O74" s="184">
        <v>31.6783</v>
      </c>
      <c r="P74" s="184">
        <v>19.6937</v>
      </c>
      <c r="Q74" s="184">
        <v>18.418399999999998</v>
      </c>
      <c r="R74" s="184">
        <v>40.069899999999997</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44494</v>
      </c>
      <c r="E75" s="184">
        <v>221.6669</v>
      </c>
      <c r="F75" s="184">
        <v>-0.26429999999999998</v>
      </c>
      <c r="G75" s="184">
        <v>-0.26429999999999998</v>
      </c>
      <c r="H75" s="184">
        <v>-2.5996999999999999</v>
      </c>
      <c r="I75" s="184">
        <v>-0.80579999999999996</v>
      </c>
      <c r="J75" s="184">
        <v>0.4985</v>
      </c>
      <c r="K75" s="184">
        <v>9.4354999999999993</v>
      </c>
      <c r="L75" s="184">
        <v>21.434100000000001</v>
      </c>
      <c r="M75" s="184">
        <v>24.5229</v>
      </c>
      <c r="N75" s="184">
        <v>45.299500000000002</v>
      </c>
      <c r="O75" s="184">
        <v>20.614100000000001</v>
      </c>
      <c r="P75" s="184">
        <v>14.618600000000001</v>
      </c>
      <c r="Q75" s="184">
        <v>16.713899999999999</v>
      </c>
      <c r="R75" s="184">
        <v>21.8201</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44494</v>
      </c>
      <c r="E76" s="184">
        <v>98.601409009924794</v>
      </c>
      <c r="F76" s="184">
        <v>-0.26429999999999998</v>
      </c>
      <c r="G76" s="184">
        <v>-0.26429999999999998</v>
      </c>
      <c r="H76" s="184">
        <v>-2.5996999999999999</v>
      </c>
      <c r="I76" s="184">
        <v>-0.80579999999999996</v>
      </c>
      <c r="J76" s="184">
        <v>0.49859999999999999</v>
      </c>
      <c r="K76" s="184">
        <v>9.4352</v>
      </c>
      <c r="L76" s="184">
        <v>21.433900000000001</v>
      </c>
      <c r="M76" s="184">
        <v>24.522600000000001</v>
      </c>
      <c r="N76" s="184">
        <v>45.3</v>
      </c>
      <c r="O76" s="184">
        <v>20.445</v>
      </c>
      <c r="P76" s="184">
        <v>14.4489</v>
      </c>
      <c r="Q76" s="184">
        <v>16.614599999999999</v>
      </c>
      <c r="R76" s="184">
        <v>21.608499999999999</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44494</v>
      </c>
      <c r="E77" s="184">
        <v>488.98188688260598</v>
      </c>
      <c r="F77" s="184">
        <v>-0.26939999999999997</v>
      </c>
      <c r="G77" s="184">
        <v>-0.26939999999999997</v>
      </c>
      <c r="H77" s="184">
        <v>-2.6114000000000002</v>
      </c>
      <c r="I77" s="184">
        <v>-0.82969999999999999</v>
      </c>
      <c r="J77" s="184">
        <v>0.4415</v>
      </c>
      <c r="K77" s="184">
        <v>9.2378</v>
      </c>
      <c r="L77" s="184">
        <v>21.0001</v>
      </c>
      <c r="M77" s="184">
        <v>23.862100000000002</v>
      </c>
      <c r="N77" s="184">
        <v>44.276400000000002</v>
      </c>
      <c r="O77" s="184">
        <v>19.8019</v>
      </c>
      <c r="P77" s="184">
        <v>13.675700000000001</v>
      </c>
      <c r="Q77" s="184">
        <v>16.230799999999999</v>
      </c>
      <c r="R77" s="184">
        <v>20.996099999999998</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44494</v>
      </c>
      <c r="E78" s="184">
        <v>441.903488468685</v>
      </c>
      <c r="F78" s="184">
        <v>-0.26929999999999998</v>
      </c>
      <c r="G78" s="184">
        <v>-0.26929999999999998</v>
      </c>
      <c r="H78" s="184">
        <v>-2.6114000000000002</v>
      </c>
      <c r="I78" s="184">
        <v>-0.8296</v>
      </c>
      <c r="J78" s="184">
        <v>0.44140000000000001</v>
      </c>
      <c r="K78" s="184">
        <v>9.2385000000000002</v>
      </c>
      <c r="L78" s="184">
        <v>21.001799999999999</v>
      </c>
      <c r="M78" s="184">
        <v>23.8645</v>
      </c>
      <c r="N78" s="184">
        <v>44.280200000000001</v>
      </c>
      <c r="O78" s="184">
        <v>19.634499999999999</v>
      </c>
      <c r="P78" s="184">
        <v>13.5101</v>
      </c>
      <c r="Q78" s="184">
        <v>15.7936</v>
      </c>
      <c r="R78" s="184">
        <v>20.790600000000001</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44494</v>
      </c>
      <c r="E79" s="184">
        <v>25.304200000000002</v>
      </c>
      <c r="F79" s="184">
        <v>0.23369999999999999</v>
      </c>
      <c r="G79" s="184">
        <v>0.23369999999999999</v>
      </c>
      <c r="H79" s="184">
        <v>-2.0636999999999999</v>
      </c>
      <c r="I79" s="184">
        <v>-0.57989999999999997</v>
      </c>
      <c r="J79" s="184">
        <v>-5.7299999999999997E-2</v>
      </c>
      <c r="K79" s="184">
        <v>8.9903999999999993</v>
      </c>
      <c r="L79" s="184">
        <v>17.6693</v>
      </c>
      <c r="M79" s="184">
        <v>18.5031</v>
      </c>
      <c r="N79" s="184">
        <v>34.823399999999999</v>
      </c>
      <c r="O79" s="184">
        <v>16.835699999999999</v>
      </c>
      <c r="P79" s="184">
        <v>11.8645</v>
      </c>
      <c r="Q79" s="184">
        <v>12.494300000000001</v>
      </c>
      <c r="R79" s="184">
        <v>18.153199999999998</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44494</v>
      </c>
      <c r="E80" s="184">
        <v>23.466000000000001</v>
      </c>
      <c r="F80" s="184">
        <v>0.22170000000000001</v>
      </c>
      <c r="G80" s="184">
        <v>0.22170000000000001</v>
      </c>
      <c r="H80" s="184">
        <v>-2.0912000000000002</v>
      </c>
      <c r="I80" s="184">
        <v>-0.63680000000000003</v>
      </c>
      <c r="J80" s="184">
        <v>-0.18459999999999999</v>
      </c>
      <c r="K80" s="184">
        <v>8.5679999999999996</v>
      </c>
      <c r="L80" s="184">
        <v>16.7712</v>
      </c>
      <c r="M80" s="184">
        <v>17.1724</v>
      </c>
      <c r="N80" s="184">
        <v>32.796799999999998</v>
      </c>
      <c r="O80" s="184">
        <v>15.0626</v>
      </c>
      <c r="P80" s="184">
        <v>10.5604</v>
      </c>
      <c r="Q80" s="184">
        <v>11.425700000000001</v>
      </c>
      <c r="R80" s="184">
        <v>16.378499999999999</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44494</v>
      </c>
      <c r="E81" s="184">
        <v>136.10900000000001</v>
      </c>
      <c r="F81" s="184">
        <v>4.19E-2</v>
      </c>
      <c r="G81" s="184">
        <v>4.19E-2</v>
      </c>
      <c r="H81" s="184">
        <v>-1.9276</v>
      </c>
      <c r="I81" s="184">
        <v>-4.2099999999999999E-2</v>
      </c>
      <c r="J81" s="184">
        <v>0.1915</v>
      </c>
      <c r="K81" s="184">
        <v>8.9160000000000004</v>
      </c>
      <c r="L81" s="184">
        <v>23.274699999999999</v>
      </c>
      <c r="M81" s="184">
        <v>25.9252</v>
      </c>
      <c r="N81" s="184">
        <v>43.881599999999999</v>
      </c>
      <c r="O81" s="184">
        <v>18.531099999999999</v>
      </c>
      <c r="P81" s="184">
        <v>13.3146</v>
      </c>
      <c r="Q81" s="184">
        <v>12.9917</v>
      </c>
      <c r="R81" s="184">
        <v>20.513400000000001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44494</v>
      </c>
      <c r="E82" s="184">
        <v>147.0384</v>
      </c>
      <c r="F82" s="184">
        <v>5.2600000000000001E-2</v>
      </c>
      <c r="G82" s="184">
        <v>5.2600000000000001E-2</v>
      </c>
      <c r="H82" s="184">
        <v>-1.9029</v>
      </c>
      <c r="I82" s="184">
        <v>9.1000000000000004E-3</v>
      </c>
      <c r="J82" s="184">
        <v>0.30370000000000003</v>
      </c>
      <c r="K82" s="184">
        <v>9.2859999999999996</v>
      </c>
      <c r="L82" s="184">
        <v>24.092099999999999</v>
      </c>
      <c r="M82" s="184">
        <v>27.153099999999998</v>
      </c>
      <c r="N82" s="184">
        <v>45.704900000000002</v>
      </c>
      <c r="O82" s="184">
        <v>19.820900000000002</v>
      </c>
      <c r="P82" s="184">
        <v>14.671200000000001</v>
      </c>
      <c r="Q82" s="184">
        <v>12.9422</v>
      </c>
      <c r="R82" s="184">
        <v>21.8795</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44494</v>
      </c>
      <c r="E83" s="184">
        <v>336.01209999999998</v>
      </c>
      <c r="F83" s="184">
        <v>0.48530000000000001</v>
      </c>
      <c r="G83" s="184">
        <v>0.48530000000000001</v>
      </c>
      <c r="H83" s="184">
        <v>-1.1854</v>
      </c>
      <c r="I83" s="184">
        <v>1.0598000000000001</v>
      </c>
      <c r="J83" s="184">
        <v>1.4027000000000001</v>
      </c>
      <c r="K83" s="184">
        <v>10.2889</v>
      </c>
      <c r="L83" s="184">
        <v>23.924700000000001</v>
      </c>
      <c r="M83" s="184">
        <v>26.915600000000001</v>
      </c>
      <c r="N83" s="184">
        <v>45.098700000000001</v>
      </c>
      <c r="O83" s="184">
        <v>18.637</v>
      </c>
      <c r="P83" s="184">
        <v>11.899800000000001</v>
      </c>
      <c r="Q83" s="184">
        <v>14.8355</v>
      </c>
      <c r="R83" s="184">
        <v>22.0076</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44494</v>
      </c>
      <c r="E84" s="184">
        <v>422.51362395343398</v>
      </c>
      <c r="F84" s="184">
        <v>0.47739999999999999</v>
      </c>
      <c r="G84" s="184">
        <v>0.47739999999999999</v>
      </c>
      <c r="H84" s="184">
        <v>-1.2035</v>
      </c>
      <c r="I84" s="184">
        <v>1.0230999999999999</v>
      </c>
      <c r="J84" s="184">
        <v>1.3214999999999999</v>
      </c>
      <c r="K84" s="184">
        <v>10.021100000000001</v>
      </c>
      <c r="L84" s="184">
        <v>23.345500000000001</v>
      </c>
      <c r="M84" s="184">
        <v>26.0137</v>
      </c>
      <c r="N84" s="184">
        <v>43.678699999999999</v>
      </c>
      <c r="O84" s="184">
        <v>17.3597</v>
      </c>
      <c r="P84" s="184">
        <v>10.5688</v>
      </c>
      <c r="Q84" s="184">
        <v>15.444900000000001</v>
      </c>
      <c r="R84" s="184">
        <v>20.778199999999998</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44494</v>
      </c>
      <c r="E85" s="184">
        <v>12.93</v>
      </c>
      <c r="F85" s="184">
        <v>-0.46189999999999998</v>
      </c>
      <c r="G85" s="184">
        <v>-0.46189999999999998</v>
      </c>
      <c r="H85" s="184">
        <v>-2.7088000000000001</v>
      </c>
      <c r="I85" s="184">
        <v>-0.91949999999999998</v>
      </c>
      <c r="J85" s="184">
        <v>0.15490000000000001</v>
      </c>
      <c r="K85" s="184">
        <v>8.3821999999999992</v>
      </c>
      <c r="L85" s="184">
        <v>23.260200000000001</v>
      </c>
      <c r="M85" s="184">
        <v>26.640499999999999</v>
      </c>
      <c r="N85" s="184"/>
      <c r="O85" s="184"/>
      <c r="P85" s="184"/>
      <c r="Q85" s="184">
        <v>29.3</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44494</v>
      </c>
      <c r="E86" s="184">
        <v>12.8</v>
      </c>
      <c r="F86" s="184">
        <v>-0.46660000000000001</v>
      </c>
      <c r="G86" s="184">
        <v>-0.46660000000000001</v>
      </c>
      <c r="H86" s="184">
        <v>-2.7355999999999998</v>
      </c>
      <c r="I86" s="184">
        <v>-0.92879999999999996</v>
      </c>
      <c r="J86" s="184">
        <v>7.8200000000000006E-2</v>
      </c>
      <c r="K86" s="184">
        <v>8.1081000000000003</v>
      </c>
      <c r="L86" s="184">
        <v>22.488</v>
      </c>
      <c r="M86" s="184">
        <v>25.613299999999999</v>
      </c>
      <c r="N86" s="184"/>
      <c r="O86" s="184"/>
      <c r="P86" s="184"/>
      <c r="Q86" s="184">
        <v>28</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44494</v>
      </c>
      <c r="E87" s="184">
        <v>268.89870000000002</v>
      </c>
      <c r="F87" s="184">
        <v>8.3400000000000002E-2</v>
      </c>
      <c r="G87" s="184">
        <v>8.3400000000000002E-2</v>
      </c>
      <c r="H87" s="184">
        <v>-1.5967</v>
      </c>
      <c r="I87" s="184">
        <v>1.2544</v>
      </c>
      <c r="J87" s="184">
        <v>2.5326</v>
      </c>
      <c r="K87" s="184">
        <v>10.135899999999999</v>
      </c>
      <c r="L87" s="184">
        <v>25.3706</v>
      </c>
      <c r="M87" s="184">
        <v>31.264900000000001</v>
      </c>
      <c r="N87" s="184">
        <v>53.5899</v>
      </c>
      <c r="O87" s="184">
        <v>18.389700000000001</v>
      </c>
      <c r="P87" s="184">
        <v>12.7667</v>
      </c>
      <c r="Q87" s="184">
        <v>13.479200000000001</v>
      </c>
      <c r="R87" s="184">
        <v>27.194800000000001</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44494</v>
      </c>
      <c r="E88" s="184">
        <v>262.43630652215899</v>
      </c>
      <c r="F88" s="184">
        <v>7.85E-2</v>
      </c>
      <c r="G88" s="184">
        <v>7.85E-2</v>
      </c>
      <c r="H88" s="184">
        <v>-1.6083000000000001</v>
      </c>
      <c r="I88" s="184">
        <v>1.2309000000000001</v>
      </c>
      <c r="J88" s="184">
        <v>2.4788999999999999</v>
      </c>
      <c r="K88" s="184">
        <v>9.9600000000000009</v>
      </c>
      <c r="L88" s="184">
        <v>24.9649</v>
      </c>
      <c r="M88" s="184">
        <v>30.629000000000001</v>
      </c>
      <c r="N88" s="184">
        <v>52.584699999999998</v>
      </c>
      <c r="O88" s="184">
        <v>17.5762</v>
      </c>
      <c r="P88" s="184">
        <v>11.9682</v>
      </c>
      <c r="Q88" s="184">
        <v>12.950799999999999</v>
      </c>
      <c r="R88" s="184">
        <v>26.2713</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-0.10306842105263152</v>
      </c>
      <c r="G89" s="186">
        <v>-0.10306842105263152</v>
      </c>
      <c r="H89" s="186">
        <v>-2.3129026315789476</v>
      </c>
      <c r="I89" s="186">
        <v>-0.25828289473684213</v>
      </c>
      <c r="J89" s="186">
        <v>1.0513394736842105</v>
      </c>
      <c r="K89" s="186">
        <v>8.4191052631578973</v>
      </c>
      <c r="L89" s="186">
        <v>21.148440789473685</v>
      </c>
      <c r="M89" s="186">
        <v>25.07880789473684</v>
      </c>
      <c r="N89" s="186">
        <v>44.079078378378391</v>
      </c>
      <c r="O89" s="186">
        <v>19.274580882352936</v>
      </c>
      <c r="P89" s="186">
        <v>13.20080740740741</v>
      </c>
      <c r="Q89" s="186">
        <v>14.802126315789472</v>
      </c>
      <c r="R89" s="186">
        <v>22.563943243243241</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-2.4400000000000002E-2</v>
      </c>
      <c r="G90" s="186">
        <v>-2.4400000000000002E-2</v>
      </c>
      <c r="H90" s="186">
        <v>-2.2429999999999999</v>
      </c>
      <c r="I90" s="186">
        <v>-0.24159999999999998</v>
      </c>
      <c r="J90" s="186">
        <v>0.87250000000000005</v>
      </c>
      <c r="K90" s="186">
        <v>8.5181500000000003</v>
      </c>
      <c r="L90" s="186">
        <v>21.3096</v>
      </c>
      <c r="M90" s="186">
        <v>25.2181</v>
      </c>
      <c r="N90" s="186">
        <v>45.096400000000003</v>
      </c>
      <c r="O90" s="186">
        <v>18.791899999999998</v>
      </c>
      <c r="P90" s="186">
        <v>13.146750000000001</v>
      </c>
      <c r="Q90" s="186">
        <v>14.36965</v>
      </c>
      <c r="R90" s="186">
        <v>22.292249999999999</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44494</v>
      </c>
      <c r="E93" s="184">
        <v>21.290099999999999</v>
      </c>
      <c r="F93" s="184">
        <v>2.3E-2</v>
      </c>
      <c r="G93" s="184">
        <v>2.3E-2</v>
      </c>
      <c r="H93" s="184">
        <v>0.1152</v>
      </c>
      <c r="I93" s="184">
        <v>0.1699</v>
      </c>
      <c r="J93" s="184">
        <v>0.1802</v>
      </c>
      <c r="K93" s="184">
        <v>0.73429999999999995</v>
      </c>
      <c r="L93" s="184">
        <v>1.8743000000000001</v>
      </c>
      <c r="M93" s="184">
        <v>3.0428999999999999</v>
      </c>
      <c r="N93" s="184">
        <v>3.8207</v>
      </c>
      <c r="O93" s="184">
        <v>4.8367000000000004</v>
      </c>
      <c r="P93" s="184">
        <v>5.2742000000000004</v>
      </c>
      <c r="Q93" s="184">
        <v>6.3559000000000001</v>
      </c>
      <c r="R93" s="184">
        <v>4.0887000000000002</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44494</v>
      </c>
      <c r="E94" s="184">
        <v>22.363299999999999</v>
      </c>
      <c r="F94" s="184">
        <v>2.9100000000000001E-2</v>
      </c>
      <c r="G94" s="184">
        <v>2.9100000000000001E-2</v>
      </c>
      <c r="H94" s="184">
        <v>0.12809999999999999</v>
      </c>
      <c r="I94" s="184">
        <v>0.19620000000000001</v>
      </c>
      <c r="J94" s="184">
        <v>0.23799999999999999</v>
      </c>
      <c r="K94" s="184">
        <v>0.91100000000000003</v>
      </c>
      <c r="L94" s="184">
        <v>2.2191000000000001</v>
      </c>
      <c r="M94" s="184">
        <v>3.5495999999999999</v>
      </c>
      <c r="N94" s="184">
        <v>4.4954999999999998</v>
      </c>
      <c r="O94" s="184">
        <v>5.4767999999999999</v>
      </c>
      <c r="P94" s="184">
        <v>5.9241999999999999</v>
      </c>
      <c r="Q94" s="184">
        <v>7.0484999999999998</v>
      </c>
      <c r="R94" s="184">
        <v>4.7316000000000003</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44494</v>
      </c>
      <c r="E95" s="184">
        <v>15.8466</v>
      </c>
      <c r="F95" s="184">
        <v>1.3299999999999999E-2</v>
      </c>
      <c r="G95" s="184">
        <v>1.3299999999999999E-2</v>
      </c>
      <c r="H95" s="184">
        <v>0.20169999999999999</v>
      </c>
      <c r="I95" s="184">
        <v>0.24929999999999999</v>
      </c>
      <c r="J95" s="184">
        <v>0.34699999999999998</v>
      </c>
      <c r="K95" s="184">
        <v>0.99550000000000005</v>
      </c>
      <c r="L95" s="184">
        <v>2.1787999999999998</v>
      </c>
      <c r="M95" s="184">
        <v>3.4258999999999999</v>
      </c>
      <c r="N95" s="184">
        <v>4.3273999999999999</v>
      </c>
      <c r="O95" s="184">
        <v>5.4715999999999996</v>
      </c>
      <c r="P95" s="184">
        <v>6.0458999999999996</v>
      </c>
      <c r="Q95" s="184">
        <v>6.6002999999999998</v>
      </c>
      <c r="R95" s="184">
        <v>4.6731999999999996</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44494</v>
      </c>
      <c r="E96" s="184">
        <v>14.9697</v>
      </c>
      <c r="F96" s="184">
        <v>7.3000000000000001E-3</v>
      </c>
      <c r="G96" s="184">
        <v>7.3000000000000001E-3</v>
      </c>
      <c r="H96" s="184">
        <v>0.18740000000000001</v>
      </c>
      <c r="I96" s="184">
        <v>0.22090000000000001</v>
      </c>
      <c r="J96" s="184">
        <v>0.28339999999999999</v>
      </c>
      <c r="K96" s="184">
        <v>0.80269999999999997</v>
      </c>
      <c r="L96" s="184">
        <v>1.7951999999999999</v>
      </c>
      <c r="M96" s="184">
        <v>2.8498999999999999</v>
      </c>
      <c r="N96" s="184">
        <v>3.5449000000000002</v>
      </c>
      <c r="O96" s="184">
        <v>4.7057000000000002</v>
      </c>
      <c r="P96" s="184">
        <v>5.2401999999999997</v>
      </c>
      <c r="Q96" s="184">
        <v>5.7610999999999999</v>
      </c>
      <c r="R96" s="184">
        <v>3.9030999999999998</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44494</v>
      </c>
      <c r="E97" s="184">
        <v>13.324999999999999</v>
      </c>
      <c r="F97" s="184">
        <v>6.0100000000000001E-2</v>
      </c>
      <c r="G97" s="184">
        <v>6.0100000000000001E-2</v>
      </c>
      <c r="H97" s="184">
        <v>0.15029999999999999</v>
      </c>
      <c r="I97" s="184">
        <v>0.2407</v>
      </c>
      <c r="J97" s="184">
        <v>0.26340000000000002</v>
      </c>
      <c r="K97" s="184">
        <v>0.9546</v>
      </c>
      <c r="L97" s="184">
        <v>2.1307999999999998</v>
      </c>
      <c r="M97" s="184">
        <v>3.4308999999999998</v>
      </c>
      <c r="N97" s="184">
        <v>4.4443000000000001</v>
      </c>
      <c r="O97" s="184">
        <v>5.5406000000000004</v>
      </c>
      <c r="P97" s="184"/>
      <c r="Q97" s="184">
        <v>6.1268000000000002</v>
      </c>
      <c r="R97" s="184">
        <v>4.8940999999999999</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44494</v>
      </c>
      <c r="E98" s="184">
        <v>12.946</v>
      </c>
      <c r="F98" s="184">
        <v>4.6399999999999997E-2</v>
      </c>
      <c r="G98" s="184">
        <v>4.6399999999999997E-2</v>
      </c>
      <c r="H98" s="184">
        <v>0.13919999999999999</v>
      </c>
      <c r="I98" s="184">
        <v>0.20899999999999999</v>
      </c>
      <c r="J98" s="184">
        <v>0.20119999999999999</v>
      </c>
      <c r="K98" s="184">
        <v>0.7863</v>
      </c>
      <c r="L98" s="184">
        <v>1.7927</v>
      </c>
      <c r="M98" s="184">
        <v>2.9257</v>
      </c>
      <c r="N98" s="184">
        <v>3.7671999999999999</v>
      </c>
      <c r="O98" s="184">
        <v>4.9180000000000001</v>
      </c>
      <c r="P98" s="184"/>
      <c r="Q98" s="184">
        <v>5.4943</v>
      </c>
      <c r="R98" s="184">
        <v>4.2396000000000003</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44494</v>
      </c>
      <c r="E99" s="184">
        <v>11.644500000000001</v>
      </c>
      <c r="F99" s="184">
        <v>2.1499999999999998E-2</v>
      </c>
      <c r="G99" s="184">
        <v>2.1499999999999998E-2</v>
      </c>
      <c r="H99" s="184">
        <v>9.9699999999999997E-2</v>
      </c>
      <c r="I99" s="184">
        <v>0.1255</v>
      </c>
      <c r="J99" s="184">
        <v>0.12039999999999999</v>
      </c>
      <c r="K99" s="184">
        <v>0.49359999999999998</v>
      </c>
      <c r="L99" s="184">
        <v>1.3341000000000001</v>
      </c>
      <c r="M99" s="184">
        <v>2.2039</v>
      </c>
      <c r="N99" s="184">
        <v>2.7867000000000002</v>
      </c>
      <c r="O99" s="184">
        <v>4.4309000000000003</v>
      </c>
      <c r="P99" s="184"/>
      <c r="Q99" s="184">
        <v>4.6409000000000002</v>
      </c>
      <c r="R99" s="184">
        <v>3.4508000000000001</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44494</v>
      </c>
      <c r="E100" s="184">
        <v>11.385999999999999</v>
      </c>
      <c r="F100" s="184">
        <v>1.7600000000000001E-2</v>
      </c>
      <c r="G100" s="184">
        <v>1.7600000000000001E-2</v>
      </c>
      <c r="H100" s="184">
        <v>9.1399999999999995E-2</v>
      </c>
      <c r="I100" s="184">
        <v>0.109</v>
      </c>
      <c r="J100" s="184">
        <v>8.1699999999999995E-2</v>
      </c>
      <c r="K100" s="184">
        <v>0.37469999999999998</v>
      </c>
      <c r="L100" s="184">
        <v>1.0893999999999999</v>
      </c>
      <c r="M100" s="184">
        <v>1.7634000000000001</v>
      </c>
      <c r="N100" s="184">
        <v>2.1377000000000002</v>
      </c>
      <c r="O100" s="184">
        <v>3.7189000000000001</v>
      </c>
      <c r="P100" s="184"/>
      <c r="Q100" s="184">
        <v>3.9432999999999998</v>
      </c>
      <c r="R100" s="184">
        <v>2.7332999999999998</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44494</v>
      </c>
      <c r="E101" s="184">
        <v>12.282</v>
      </c>
      <c r="F101" s="184">
        <v>7.3300000000000004E-2</v>
      </c>
      <c r="G101" s="184">
        <v>7.3300000000000004E-2</v>
      </c>
      <c r="H101" s="184">
        <v>0.17130000000000001</v>
      </c>
      <c r="I101" s="184">
        <v>0.2203</v>
      </c>
      <c r="J101" s="184">
        <v>0.22850000000000001</v>
      </c>
      <c r="K101" s="184">
        <v>0.87890000000000001</v>
      </c>
      <c r="L101" s="184">
        <v>2.0608</v>
      </c>
      <c r="M101" s="184">
        <v>3.1840999999999999</v>
      </c>
      <c r="N101" s="184">
        <v>4.0407000000000002</v>
      </c>
      <c r="O101" s="184">
        <v>5.3893000000000004</v>
      </c>
      <c r="P101" s="184"/>
      <c r="Q101" s="184">
        <v>5.6333000000000002</v>
      </c>
      <c r="R101" s="184">
        <v>4.4751000000000003</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44494</v>
      </c>
      <c r="E102" s="184">
        <v>12.007999999999999</v>
      </c>
      <c r="F102" s="184">
        <v>6.6699999999999995E-2</v>
      </c>
      <c r="G102" s="184">
        <v>6.6699999999999995E-2</v>
      </c>
      <c r="H102" s="184">
        <v>0.1585</v>
      </c>
      <c r="I102" s="184">
        <v>0.19189999999999999</v>
      </c>
      <c r="J102" s="184">
        <v>0.17519999999999999</v>
      </c>
      <c r="K102" s="184">
        <v>0.72140000000000004</v>
      </c>
      <c r="L102" s="184">
        <v>1.7541</v>
      </c>
      <c r="M102" s="184">
        <v>2.7290999999999999</v>
      </c>
      <c r="N102" s="184">
        <v>3.4281000000000001</v>
      </c>
      <c r="O102" s="184">
        <v>4.7670000000000003</v>
      </c>
      <c r="P102" s="184"/>
      <c r="Q102" s="184">
        <v>4.9997999999999996</v>
      </c>
      <c r="R102" s="184">
        <v>3.8593999999999999</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44494</v>
      </c>
      <c r="E103" s="184">
        <v>16.168700000000001</v>
      </c>
      <c r="F103" s="184">
        <v>4.02E-2</v>
      </c>
      <c r="G103" s="184">
        <v>4.02E-2</v>
      </c>
      <c r="H103" s="184">
        <v>0.16600000000000001</v>
      </c>
      <c r="I103" s="184">
        <v>0.22189999999999999</v>
      </c>
      <c r="J103" s="184">
        <v>0.2747</v>
      </c>
      <c r="K103" s="184">
        <v>0.94399999999999995</v>
      </c>
      <c r="L103" s="184">
        <v>2.2416999999999998</v>
      </c>
      <c r="M103" s="184">
        <v>3.5135000000000001</v>
      </c>
      <c r="N103" s="184">
        <v>4.4718999999999998</v>
      </c>
      <c r="O103" s="184">
        <v>5.6891999999999996</v>
      </c>
      <c r="P103" s="184">
        <v>6.1216999999999997</v>
      </c>
      <c r="Q103" s="184">
        <v>6.7706999999999997</v>
      </c>
      <c r="R103" s="184">
        <v>4.9683000000000002</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44494</v>
      </c>
      <c r="E104" s="184">
        <v>15.459899999999999</v>
      </c>
      <c r="F104" s="184">
        <v>3.49E-2</v>
      </c>
      <c r="G104" s="184">
        <v>3.49E-2</v>
      </c>
      <c r="H104" s="184">
        <v>0.15290000000000001</v>
      </c>
      <c r="I104" s="184">
        <v>0.1951</v>
      </c>
      <c r="J104" s="184">
        <v>0.21460000000000001</v>
      </c>
      <c r="K104" s="184">
        <v>0.75729999999999997</v>
      </c>
      <c r="L104" s="184">
        <v>1.8620000000000001</v>
      </c>
      <c r="M104" s="184">
        <v>2.9540999999999999</v>
      </c>
      <c r="N104" s="184">
        <v>3.7201</v>
      </c>
      <c r="O104" s="184">
        <v>4.9391999999999996</v>
      </c>
      <c r="P104" s="184">
        <v>5.3956</v>
      </c>
      <c r="Q104" s="184">
        <v>6.1200999999999999</v>
      </c>
      <c r="R104" s="184">
        <v>4.2084999999999999</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44494</v>
      </c>
      <c r="E105" s="184">
        <v>25.079000000000001</v>
      </c>
      <c r="F105" s="184">
        <v>3.9899999999999998E-2</v>
      </c>
      <c r="G105" s="184">
        <v>3.9899999999999998E-2</v>
      </c>
      <c r="H105" s="184">
        <v>0.1198</v>
      </c>
      <c r="I105" s="184">
        <v>0.1958</v>
      </c>
      <c r="J105" s="184">
        <v>0.1958</v>
      </c>
      <c r="K105" s="184">
        <v>0.79979999999999996</v>
      </c>
      <c r="L105" s="184">
        <v>2.0798999999999999</v>
      </c>
      <c r="M105" s="184">
        <v>3.2823000000000002</v>
      </c>
      <c r="N105" s="184">
        <v>4.2179000000000002</v>
      </c>
      <c r="O105" s="184">
        <v>5.117</v>
      </c>
      <c r="P105" s="184">
        <v>5.5472999999999999</v>
      </c>
      <c r="Q105" s="184">
        <v>6.5666000000000002</v>
      </c>
      <c r="R105" s="184">
        <v>4.3409000000000004</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44494</v>
      </c>
      <c r="E106" s="184">
        <v>24.507999999999999</v>
      </c>
      <c r="F106" s="184">
        <v>3.6700000000000003E-2</v>
      </c>
      <c r="G106" s="184">
        <v>3.6700000000000003E-2</v>
      </c>
      <c r="H106" s="184">
        <v>0.1144</v>
      </c>
      <c r="I106" s="184">
        <v>0.17580000000000001</v>
      </c>
      <c r="J106" s="184">
        <v>0.15529999999999999</v>
      </c>
      <c r="K106" s="184">
        <v>0.65710000000000002</v>
      </c>
      <c r="L106" s="184">
        <v>1.7985</v>
      </c>
      <c r="M106" s="184">
        <v>2.8624000000000001</v>
      </c>
      <c r="N106" s="184">
        <v>3.6454</v>
      </c>
      <c r="O106" s="184">
        <v>4.5628000000000002</v>
      </c>
      <c r="P106" s="184">
        <v>4.9989999999999997</v>
      </c>
      <c r="Q106" s="184">
        <v>6.6044</v>
      </c>
      <c r="R106" s="184">
        <v>3.7751999999999999</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44494</v>
      </c>
      <c r="E107" s="184">
        <v>15.821999999999999</v>
      </c>
      <c r="F107" s="184">
        <v>4.4299999999999999E-2</v>
      </c>
      <c r="G107" s="184">
        <v>4.4299999999999999E-2</v>
      </c>
      <c r="H107" s="184">
        <v>0.1202</v>
      </c>
      <c r="I107" s="184">
        <v>0.1963</v>
      </c>
      <c r="J107" s="184">
        <v>0.1963</v>
      </c>
      <c r="K107" s="184">
        <v>0.80279999999999996</v>
      </c>
      <c r="L107" s="184">
        <v>2.0840000000000001</v>
      </c>
      <c r="M107" s="184">
        <v>3.2835000000000001</v>
      </c>
      <c r="N107" s="184">
        <v>4.2224000000000004</v>
      </c>
      <c r="O107" s="184">
        <v>5.1174999999999997</v>
      </c>
      <c r="P107" s="184">
        <v>5.5491999999999999</v>
      </c>
      <c r="Q107" s="184">
        <v>6.2439</v>
      </c>
      <c r="R107" s="184">
        <v>4.3415999999999997</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44494</v>
      </c>
      <c r="E108" s="184">
        <v>27.418099999999999</v>
      </c>
      <c r="F108" s="184">
        <v>2.52E-2</v>
      </c>
      <c r="G108" s="184">
        <v>2.52E-2</v>
      </c>
      <c r="H108" s="184">
        <v>0.14829999999999999</v>
      </c>
      <c r="I108" s="184">
        <v>0.19950000000000001</v>
      </c>
      <c r="J108" s="184">
        <v>0.2127</v>
      </c>
      <c r="K108" s="184">
        <v>0.75</v>
      </c>
      <c r="L108" s="184">
        <v>1.8692</v>
      </c>
      <c r="M108" s="184">
        <v>2.9748999999999999</v>
      </c>
      <c r="N108" s="184">
        <v>3.7471999999999999</v>
      </c>
      <c r="O108" s="184">
        <v>4.8010000000000002</v>
      </c>
      <c r="P108" s="184">
        <v>5.2811000000000003</v>
      </c>
      <c r="Q108" s="184">
        <v>7.0377999999999998</v>
      </c>
      <c r="R108" s="184">
        <v>4.1058000000000003</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44494</v>
      </c>
      <c r="E109" s="184">
        <v>28.785900000000002</v>
      </c>
      <c r="F109" s="184">
        <v>2.9899999999999999E-2</v>
      </c>
      <c r="G109" s="184">
        <v>2.9899999999999999E-2</v>
      </c>
      <c r="H109" s="184">
        <v>0.15870000000000001</v>
      </c>
      <c r="I109" s="184">
        <v>0.22</v>
      </c>
      <c r="J109" s="184">
        <v>0.25840000000000002</v>
      </c>
      <c r="K109" s="184">
        <v>0.88780000000000003</v>
      </c>
      <c r="L109" s="184">
        <v>2.1436000000000002</v>
      </c>
      <c r="M109" s="184">
        <v>3.3843000000000001</v>
      </c>
      <c r="N109" s="184">
        <v>4.3019999999999996</v>
      </c>
      <c r="O109" s="184">
        <v>5.3788</v>
      </c>
      <c r="P109" s="184">
        <v>5.8955000000000002</v>
      </c>
      <c r="Q109" s="184">
        <v>7.1372</v>
      </c>
      <c r="R109" s="184">
        <v>4.6576000000000004</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44494</v>
      </c>
      <c r="E110" s="184">
        <v>27.431000000000001</v>
      </c>
      <c r="F110" s="184">
        <v>6.3799999999999996E-2</v>
      </c>
      <c r="G110" s="184">
        <v>6.3799999999999996E-2</v>
      </c>
      <c r="H110" s="184">
        <v>0.14860000000000001</v>
      </c>
      <c r="I110" s="184">
        <v>0.21260000000000001</v>
      </c>
      <c r="J110" s="184">
        <v>0.24629999999999999</v>
      </c>
      <c r="K110" s="184">
        <v>0.88190000000000002</v>
      </c>
      <c r="L110" s="184">
        <v>2.0829</v>
      </c>
      <c r="M110" s="184">
        <v>3.2984</v>
      </c>
      <c r="N110" s="184">
        <v>4.2107999999999999</v>
      </c>
      <c r="O110" s="184">
        <v>5.3887999999999998</v>
      </c>
      <c r="P110" s="184">
        <v>5.8860000000000001</v>
      </c>
      <c r="Q110" s="184">
        <v>7.0019999999999998</v>
      </c>
      <c r="R110" s="184">
        <v>4.4983000000000004</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44494</v>
      </c>
      <c r="E111" s="184">
        <v>26.0138</v>
      </c>
      <c r="F111" s="184">
        <v>5.8500000000000003E-2</v>
      </c>
      <c r="G111" s="184">
        <v>5.8500000000000003E-2</v>
      </c>
      <c r="H111" s="184">
        <v>0.1351</v>
      </c>
      <c r="I111" s="184">
        <v>0.186</v>
      </c>
      <c r="J111" s="184">
        <v>0.18790000000000001</v>
      </c>
      <c r="K111" s="184">
        <v>0.7046</v>
      </c>
      <c r="L111" s="184">
        <v>1.7309000000000001</v>
      </c>
      <c r="M111" s="184">
        <v>2.7909000000000002</v>
      </c>
      <c r="N111" s="184">
        <v>3.5024999999999999</v>
      </c>
      <c r="O111" s="184">
        <v>4.6513999999999998</v>
      </c>
      <c r="P111" s="184">
        <v>5.1729000000000003</v>
      </c>
      <c r="Q111" s="184">
        <v>6.6475</v>
      </c>
      <c r="R111" s="184">
        <v>3.7492000000000001</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44494</v>
      </c>
      <c r="E112" s="184">
        <v>15.0474</v>
      </c>
      <c r="F112" s="184">
        <v>0.1404</v>
      </c>
      <c r="G112" s="184">
        <v>0.1404</v>
      </c>
      <c r="H112" s="184">
        <v>0.18509999999999999</v>
      </c>
      <c r="I112" s="184">
        <v>0.2011</v>
      </c>
      <c r="J112" s="184">
        <v>0.20710000000000001</v>
      </c>
      <c r="K112" s="184">
        <v>0.56469999999999998</v>
      </c>
      <c r="L112" s="184">
        <v>1.4406000000000001</v>
      </c>
      <c r="M112" s="184">
        <v>2.456</v>
      </c>
      <c r="N112" s="184">
        <v>2.8931</v>
      </c>
      <c r="O112" s="184">
        <v>4.5179</v>
      </c>
      <c r="P112" s="184">
        <v>5.3300999999999998</v>
      </c>
      <c r="Q112" s="184">
        <v>6.1422999999999996</v>
      </c>
      <c r="R112" s="184">
        <v>3.5158</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44494</v>
      </c>
      <c r="E113" s="184">
        <v>14.435600000000001</v>
      </c>
      <c r="F113" s="184">
        <v>0.1353</v>
      </c>
      <c r="G113" s="184">
        <v>0.1353</v>
      </c>
      <c r="H113" s="184">
        <v>0.1721</v>
      </c>
      <c r="I113" s="184">
        <v>0.17419999999999999</v>
      </c>
      <c r="J113" s="184">
        <v>0.14779999999999999</v>
      </c>
      <c r="K113" s="184">
        <v>0.3846</v>
      </c>
      <c r="L113" s="184">
        <v>1.0818000000000001</v>
      </c>
      <c r="M113" s="184">
        <v>1.9211</v>
      </c>
      <c r="N113" s="184">
        <v>2.1722000000000001</v>
      </c>
      <c r="O113" s="184">
        <v>3.8773</v>
      </c>
      <c r="P113" s="184">
        <v>4.7225999999999999</v>
      </c>
      <c r="Q113" s="184">
        <v>5.5015999999999998</v>
      </c>
      <c r="R113" s="184">
        <v>2.8252000000000002</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44494</v>
      </c>
      <c r="E114" s="184">
        <v>25.249500000000001</v>
      </c>
      <c r="F114" s="184">
        <v>5.8599999999999999E-2</v>
      </c>
      <c r="G114" s="184">
        <v>5.8599999999999999E-2</v>
      </c>
      <c r="H114" s="184">
        <v>0.16109999999999999</v>
      </c>
      <c r="I114" s="184">
        <v>0.18290000000000001</v>
      </c>
      <c r="J114" s="184">
        <v>0.1837</v>
      </c>
      <c r="K114" s="184">
        <v>0.63329999999999997</v>
      </c>
      <c r="L114" s="184">
        <v>1.6779999999999999</v>
      </c>
      <c r="M114" s="184">
        <v>2.7564000000000002</v>
      </c>
      <c r="N114" s="184">
        <v>3.3816000000000002</v>
      </c>
      <c r="O114" s="184">
        <v>4.6192000000000002</v>
      </c>
      <c r="P114" s="184">
        <v>5.1403999999999996</v>
      </c>
      <c r="Q114" s="184">
        <v>6.5968</v>
      </c>
      <c r="R114" s="184">
        <v>3.9230999999999998</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44494</v>
      </c>
      <c r="E115" s="184">
        <v>26.640499999999999</v>
      </c>
      <c r="F115" s="184">
        <v>6.3899999999999998E-2</v>
      </c>
      <c r="G115" s="184">
        <v>6.3899999999999998E-2</v>
      </c>
      <c r="H115" s="184">
        <v>0.17299999999999999</v>
      </c>
      <c r="I115" s="184">
        <v>0.20610000000000001</v>
      </c>
      <c r="J115" s="184">
        <v>0.23519999999999999</v>
      </c>
      <c r="K115" s="184">
        <v>0.78920000000000001</v>
      </c>
      <c r="L115" s="184">
        <v>1.9982</v>
      </c>
      <c r="M115" s="184">
        <v>3.2545999999999999</v>
      </c>
      <c r="N115" s="184">
        <v>4.0713999999999997</v>
      </c>
      <c r="O115" s="184">
        <v>5.2986000000000004</v>
      </c>
      <c r="P115" s="184">
        <v>5.8029000000000002</v>
      </c>
      <c r="Q115" s="184">
        <v>6.8573000000000004</v>
      </c>
      <c r="R115" s="184">
        <v>4.6227</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44494</v>
      </c>
      <c r="E116" s="184">
        <v>10.8437</v>
      </c>
      <c r="F116" s="184">
        <v>9.5100000000000004E-2</v>
      </c>
      <c r="G116" s="184">
        <v>9.5100000000000004E-2</v>
      </c>
      <c r="H116" s="184">
        <v>0.1404</v>
      </c>
      <c r="I116" s="184">
        <v>0.2024</v>
      </c>
      <c r="J116" s="184">
        <v>0.14219999999999999</v>
      </c>
      <c r="K116" s="184">
        <v>0.64319999999999999</v>
      </c>
      <c r="L116" s="184">
        <v>1.5546</v>
      </c>
      <c r="M116" s="184">
        <v>2.5049999999999999</v>
      </c>
      <c r="N116" s="184">
        <v>3.129</v>
      </c>
      <c r="O116" s="184"/>
      <c r="P116" s="184"/>
      <c r="Q116" s="184">
        <v>3.8782999999999999</v>
      </c>
      <c r="R116" s="184">
        <v>3.661</v>
      </c>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44494</v>
      </c>
      <c r="E117" s="184">
        <v>10.6722</v>
      </c>
      <c r="F117" s="184">
        <v>0.09</v>
      </c>
      <c r="G117" s="184">
        <v>0.09</v>
      </c>
      <c r="H117" s="184">
        <v>0.12670000000000001</v>
      </c>
      <c r="I117" s="184">
        <v>0.1736</v>
      </c>
      <c r="J117" s="184">
        <v>7.8799999999999995E-2</v>
      </c>
      <c r="K117" s="184">
        <v>0.44990000000000002</v>
      </c>
      <c r="L117" s="184">
        <v>1.1708000000000001</v>
      </c>
      <c r="M117" s="184">
        <v>1.9332</v>
      </c>
      <c r="N117" s="184">
        <v>2.3565</v>
      </c>
      <c r="O117" s="184"/>
      <c r="P117" s="184"/>
      <c r="Q117" s="184">
        <v>3.1032999999999999</v>
      </c>
      <c r="R117" s="184">
        <v>2.8885000000000001</v>
      </c>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44494</v>
      </c>
      <c r="E118" s="184">
        <v>26.479099999999999</v>
      </c>
      <c r="F118" s="184">
        <v>6.2700000000000006E-2</v>
      </c>
      <c r="G118" s="184">
        <v>6.2700000000000006E-2</v>
      </c>
      <c r="H118" s="184">
        <v>8.3900000000000002E-2</v>
      </c>
      <c r="I118" s="184">
        <v>0.17899999999999999</v>
      </c>
      <c r="J118" s="184">
        <v>0.18729999999999999</v>
      </c>
      <c r="K118" s="184">
        <v>0.54600000000000004</v>
      </c>
      <c r="L118" s="184">
        <v>1.5385</v>
      </c>
      <c r="M118" s="184">
        <v>2.1164000000000001</v>
      </c>
      <c r="N118" s="184">
        <v>2.6055000000000001</v>
      </c>
      <c r="O118" s="184">
        <v>3.6572</v>
      </c>
      <c r="P118" s="184">
        <v>4.3994</v>
      </c>
      <c r="Q118" s="184">
        <v>6.5792999999999999</v>
      </c>
      <c r="R118" s="184">
        <v>2.7730000000000001</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44494</v>
      </c>
      <c r="E119" s="184">
        <v>27.5579</v>
      </c>
      <c r="F119" s="184">
        <v>6.5699999999999995E-2</v>
      </c>
      <c r="G119" s="184">
        <v>6.5699999999999995E-2</v>
      </c>
      <c r="H119" s="184">
        <v>9.1499999999999998E-2</v>
      </c>
      <c r="I119" s="184">
        <v>0.19420000000000001</v>
      </c>
      <c r="J119" s="184">
        <v>0.2215</v>
      </c>
      <c r="K119" s="184">
        <v>0.64970000000000006</v>
      </c>
      <c r="L119" s="184">
        <v>1.7444999999999999</v>
      </c>
      <c r="M119" s="184">
        <v>2.4224999999999999</v>
      </c>
      <c r="N119" s="184">
        <v>3.0190000000000001</v>
      </c>
      <c r="O119" s="184">
        <v>4.0724</v>
      </c>
      <c r="P119" s="184">
        <v>4.8193999999999999</v>
      </c>
      <c r="Q119" s="184">
        <v>6.3853</v>
      </c>
      <c r="R119" s="184">
        <v>3.1848000000000001</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44494</v>
      </c>
      <c r="E120" s="184">
        <v>29.7256</v>
      </c>
      <c r="F120" s="184">
        <v>4.24E-2</v>
      </c>
      <c r="G120" s="184">
        <v>4.24E-2</v>
      </c>
      <c r="H120" s="184">
        <v>0.1641</v>
      </c>
      <c r="I120" s="184">
        <v>0.20019999999999999</v>
      </c>
      <c r="J120" s="184">
        <v>0.24310000000000001</v>
      </c>
      <c r="K120" s="184">
        <v>0.78459999999999996</v>
      </c>
      <c r="L120" s="184">
        <v>1.9124000000000001</v>
      </c>
      <c r="M120" s="184">
        <v>3.0539000000000001</v>
      </c>
      <c r="N120" s="184">
        <v>3.9106000000000001</v>
      </c>
      <c r="O120" s="184">
        <v>4.9001999999999999</v>
      </c>
      <c r="P120" s="184">
        <v>5.4029999999999996</v>
      </c>
      <c r="Q120" s="184">
        <v>7.0087999999999999</v>
      </c>
      <c r="R120" s="184">
        <v>4.2034000000000002</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44494</v>
      </c>
      <c r="E121" s="184">
        <v>31.0838</v>
      </c>
      <c r="F121" s="184">
        <v>4.7E-2</v>
      </c>
      <c r="G121" s="184">
        <v>4.7E-2</v>
      </c>
      <c r="H121" s="184">
        <v>0.17530000000000001</v>
      </c>
      <c r="I121" s="184">
        <v>0.2225</v>
      </c>
      <c r="J121" s="184">
        <v>0.2923</v>
      </c>
      <c r="K121" s="184">
        <v>0.93420000000000003</v>
      </c>
      <c r="L121" s="184">
        <v>2.2092999999999998</v>
      </c>
      <c r="M121" s="184">
        <v>3.5015999999999998</v>
      </c>
      <c r="N121" s="184">
        <v>4.5156999999999998</v>
      </c>
      <c r="O121" s="184">
        <v>5.4646999999999997</v>
      </c>
      <c r="P121" s="184">
        <v>5.9447000000000001</v>
      </c>
      <c r="Q121" s="184">
        <v>7.1280000000000001</v>
      </c>
      <c r="R121" s="184">
        <v>4.7901999999999996</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44494</v>
      </c>
      <c r="E122" s="184">
        <v>15.981999999999999</v>
      </c>
      <c r="F122" s="184">
        <v>2.5000000000000001E-2</v>
      </c>
      <c r="G122" s="184">
        <v>2.5000000000000001E-2</v>
      </c>
      <c r="H122" s="184">
        <v>0.13159999999999999</v>
      </c>
      <c r="I122" s="184">
        <v>0.1943</v>
      </c>
      <c r="J122" s="184">
        <v>0.23200000000000001</v>
      </c>
      <c r="K122" s="184">
        <v>0.84550000000000003</v>
      </c>
      <c r="L122" s="184">
        <v>2.1084000000000001</v>
      </c>
      <c r="M122" s="184">
        <v>3.4367000000000001</v>
      </c>
      <c r="N122" s="184">
        <v>4.3893000000000004</v>
      </c>
      <c r="O122" s="184">
        <v>5.5218999999999996</v>
      </c>
      <c r="P122" s="184">
        <v>5.9977999999999998</v>
      </c>
      <c r="Q122" s="184">
        <v>6.6093999999999999</v>
      </c>
      <c r="R122" s="184">
        <v>4.9538000000000002</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44494</v>
      </c>
      <c r="E123" s="184">
        <v>15.301</v>
      </c>
      <c r="F123" s="184">
        <v>1.9599999999999999E-2</v>
      </c>
      <c r="G123" s="184">
        <v>1.9599999999999999E-2</v>
      </c>
      <c r="H123" s="184">
        <v>0.12429999999999999</v>
      </c>
      <c r="I123" s="184">
        <v>0.17019999999999999</v>
      </c>
      <c r="J123" s="184">
        <v>0.17680000000000001</v>
      </c>
      <c r="K123" s="184">
        <v>0.67110000000000003</v>
      </c>
      <c r="L123" s="184">
        <v>1.7624</v>
      </c>
      <c r="M123" s="184">
        <v>2.9123000000000001</v>
      </c>
      <c r="N123" s="184">
        <v>3.6793999999999998</v>
      </c>
      <c r="O123" s="184">
        <v>4.9202000000000004</v>
      </c>
      <c r="P123" s="184">
        <v>5.3772000000000002</v>
      </c>
      <c r="Q123" s="184">
        <v>5.9775999999999998</v>
      </c>
      <c r="R123" s="184">
        <v>4.3398000000000003</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44494</v>
      </c>
      <c r="E124" s="184">
        <v>11.383100000000001</v>
      </c>
      <c r="F124" s="184">
        <v>7.7399999999999997E-2</v>
      </c>
      <c r="G124" s="184">
        <v>7.7399999999999997E-2</v>
      </c>
      <c r="H124" s="184">
        <v>0.15490000000000001</v>
      </c>
      <c r="I124" s="184">
        <v>0.22720000000000001</v>
      </c>
      <c r="J124" s="184">
        <v>0.29870000000000002</v>
      </c>
      <c r="K124" s="184">
        <v>0.84340000000000004</v>
      </c>
      <c r="L124" s="184">
        <v>1.9854000000000001</v>
      </c>
      <c r="M124" s="184">
        <v>3.0238</v>
      </c>
      <c r="N124" s="184">
        <v>3.7582</v>
      </c>
      <c r="O124" s="184"/>
      <c r="P124" s="184"/>
      <c r="Q124" s="184">
        <v>4.8221999999999996</v>
      </c>
      <c r="R124" s="184">
        <v>4.0963000000000003</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44494</v>
      </c>
      <c r="E125" s="184">
        <v>11.1831</v>
      </c>
      <c r="F125" s="184">
        <v>6.9800000000000001E-2</v>
      </c>
      <c r="G125" s="184">
        <v>6.9800000000000001E-2</v>
      </c>
      <c r="H125" s="184">
        <v>0.13789999999999999</v>
      </c>
      <c r="I125" s="184">
        <v>0.19350000000000001</v>
      </c>
      <c r="J125" s="184">
        <v>0.2258</v>
      </c>
      <c r="K125" s="184">
        <v>0.62170000000000003</v>
      </c>
      <c r="L125" s="184">
        <v>1.5879000000000001</v>
      </c>
      <c r="M125" s="184">
        <v>2.4843999999999999</v>
      </c>
      <c r="N125" s="184">
        <v>3.0672000000000001</v>
      </c>
      <c r="O125" s="184"/>
      <c r="P125" s="184"/>
      <c r="Q125" s="184">
        <v>4.1489000000000003</v>
      </c>
      <c r="R125" s="184">
        <v>3.4300999999999999</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44494</v>
      </c>
      <c r="E126" s="184">
        <v>10.4245</v>
      </c>
      <c r="F126" s="184">
        <v>1.6299999999999999E-2</v>
      </c>
      <c r="G126" s="184">
        <v>1.6299999999999999E-2</v>
      </c>
      <c r="H126" s="184">
        <v>0.1018</v>
      </c>
      <c r="I126" s="184">
        <v>0.121</v>
      </c>
      <c r="J126" s="184">
        <v>0.19320000000000001</v>
      </c>
      <c r="K126" s="184">
        <v>0.64690000000000003</v>
      </c>
      <c r="L126" s="184">
        <v>1.7352000000000001</v>
      </c>
      <c r="M126" s="184">
        <v>2.8209</v>
      </c>
      <c r="N126" s="184">
        <v>3.5872000000000002</v>
      </c>
      <c r="O126" s="184"/>
      <c r="P126" s="184"/>
      <c r="Q126" s="184">
        <v>3.6175999999999999</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44494</v>
      </c>
      <c r="E127" s="184">
        <v>10.3216</v>
      </c>
      <c r="F127" s="184">
        <v>9.7000000000000003E-3</v>
      </c>
      <c r="G127" s="184">
        <v>9.7000000000000003E-3</v>
      </c>
      <c r="H127" s="184">
        <v>8.6300000000000002E-2</v>
      </c>
      <c r="I127" s="184">
        <v>8.9200000000000002E-2</v>
      </c>
      <c r="J127" s="184">
        <v>0.1222</v>
      </c>
      <c r="K127" s="184">
        <v>0.43009999999999998</v>
      </c>
      <c r="L127" s="184">
        <v>1.3013999999999999</v>
      </c>
      <c r="M127" s="184">
        <v>2.1747999999999998</v>
      </c>
      <c r="N127" s="184">
        <v>2.7107000000000001</v>
      </c>
      <c r="O127" s="184"/>
      <c r="P127" s="184"/>
      <c r="Q127" s="184">
        <v>2.7427000000000001</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44494</v>
      </c>
      <c r="E128" s="184">
        <v>10.566000000000001</v>
      </c>
      <c r="F128" s="184">
        <v>3.7900000000000003E-2</v>
      </c>
      <c r="G128" s="184">
        <v>3.7900000000000003E-2</v>
      </c>
      <c r="H128" s="184">
        <v>0.13270000000000001</v>
      </c>
      <c r="I128" s="184">
        <v>0.1706</v>
      </c>
      <c r="J128" s="184">
        <v>0.22770000000000001</v>
      </c>
      <c r="K128" s="184">
        <v>0.84950000000000003</v>
      </c>
      <c r="L128" s="184">
        <v>2.0870000000000002</v>
      </c>
      <c r="M128" s="184">
        <v>3.234</v>
      </c>
      <c r="N128" s="184">
        <v>4.2320000000000002</v>
      </c>
      <c r="O128" s="184"/>
      <c r="P128" s="184"/>
      <c r="Q128" s="184">
        <v>4.1604000000000001</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44494</v>
      </c>
      <c r="E129" s="184">
        <v>10.47</v>
      </c>
      <c r="F129" s="184">
        <v>3.8199999999999998E-2</v>
      </c>
      <c r="G129" s="184">
        <v>3.8199999999999998E-2</v>
      </c>
      <c r="H129" s="184">
        <v>0.12429999999999999</v>
      </c>
      <c r="I129" s="184">
        <v>0.15310000000000001</v>
      </c>
      <c r="J129" s="184">
        <v>0.17219999999999999</v>
      </c>
      <c r="K129" s="184">
        <v>0.67310000000000003</v>
      </c>
      <c r="L129" s="184">
        <v>1.7493000000000001</v>
      </c>
      <c r="M129" s="184">
        <v>2.7275999999999998</v>
      </c>
      <c r="N129" s="184">
        <v>3.5301</v>
      </c>
      <c r="O129" s="184"/>
      <c r="P129" s="184"/>
      <c r="Q129" s="184">
        <v>3.4588999999999999</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44494</v>
      </c>
      <c r="E132" s="184">
        <v>21.300699999999999</v>
      </c>
      <c r="F132" s="184">
        <v>5.1200000000000002E-2</v>
      </c>
      <c r="G132" s="184">
        <v>5.1200000000000002E-2</v>
      </c>
      <c r="H132" s="184">
        <v>0.15140000000000001</v>
      </c>
      <c r="I132" s="184">
        <v>0.20230000000000001</v>
      </c>
      <c r="J132" s="184">
        <v>0.22109999999999999</v>
      </c>
      <c r="K132" s="184">
        <v>0.75780000000000003</v>
      </c>
      <c r="L132" s="184">
        <v>1.8674999999999999</v>
      </c>
      <c r="M132" s="184">
        <v>2.9771000000000001</v>
      </c>
      <c r="N132" s="184">
        <v>3.7389000000000001</v>
      </c>
      <c r="O132" s="184">
        <v>4.8658999999999999</v>
      </c>
      <c r="P132" s="184">
        <v>5.4252000000000002</v>
      </c>
      <c r="Q132" s="184">
        <v>7.0903</v>
      </c>
      <c r="R132" s="184">
        <v>4.0888999999999998</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44494</v>
      </c>
      <c r="E133" s="184">
        <v>22.407499999999999</v>
      </c>
      <c r="F133" s="184">
        <v>5.67E-2</v>
      </c>
      <c r="G133" s="184">
        <v>5.67E-2</v>
      </c>
      <c r="H133" s="184">
        <v>0.16450000000000001</v>
      </c>
      <c r="I133" s="184">
        <v>0.2286</v>
      </c>
      <c r="J133" s="184">
        <v>0.27839999999999998</v>
      </c>
      <c r="K133" s="184">
        <v>0.93200000000000005</v>
      </c>
      <c r="L133" s="184">
        <v>2.2141999999999999</v>
      </c>
      <c r="M133" s="184">
        <v>3.4944999999999999</v>
      </c>
      <c r="N133" s="184">
        <v>4.4405000000000001</v>
      </c>
      <c r="O133" s="184">
        <v>5.5864000000000003</v>
      </c>
      <c r="P133" s="184">
        <v>6.1195000000000004</v>
      </c>
      <c r="Q133" s="184">
        <v>7.1997999999999998</v>
      </c>
      <c r="R133" s="184">
        <v>4.8097000000000003</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44494</v>
      </c>
      <c r="E134" s="184">
        <v>15.523</v>
      </c>
      <c r="F134" s="184">
        <v>5.4800000000000001E-2</v>
      </c>
      <c r="G134" s="184">
        <v>5.4800000000000001E-2</v>
      </c>
      <c r="H134" s="184">
        <v>0.15679999999999999</v>
      </c>
      <c r="I134" s="184">
        <v>0.22789999999999999</v>
      </c>
      <c r="J134" s="184">
        <v>0.2402</v>
      </c>
      <c r="K134" s="184">
        <v>0.87139999999999995</v>
      </c>
      <c r="L134" s="184">
        <v>2.0190000000000001</v>
      </c>
      <c r="M134" s="184">
        <v>3.2216999999999998</v>
      </c>
      <c r="N134" s="184">
        <v>4.1685999999999996</v>
      </c>
      <c r="O134" s="184">
        <v>5.0749000000000004</v>
      </c>
      <c r="P134" s="184">
        <v>5.6680000000000001</v>
      </c>
      <c r="Q134" s="184">
        <v>6.3276000000000003</v>
      </c>
      <c r="R134" s="184">
        <v>4.4588000000000001</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44494</v>
      </c>
      <c r="E135" s="184">
        <v>14.902799999999999</v>
      </c>
      <c r="F135" s="184">
        <v>4.9700000000000001E-2</v>
      </c>
      <c r="G135" s="184">
        <v>4.9700000000000001E-2</v>
      </c>
      <c r="H135" s="184">
        <v>0.14510000000000001</v>
      </c>
      <c r="I135" s="184">
        <v>0.20369999999999999</v>
      </c>
      <c r="J135" s="184">
        <v>0.18490000000000001</v>
      </c>
      <c r="K135" s="184">
        <v>0.70820000000000005</v>
      </c>
      <c r="L135" s="184">
        <v>1.6901999999999999</v>
      </c>
      <c r="M135" s="184">
        <v>2.7311999999999999</v>
      </c>
      <c r="N135" s="184">
        <v>3.5032000000000001</v>
      </c>
      <c r="O135" s="184">
        <v>4.4767999999999999</v>
      </c>
      <c r="P135" s="184">
        <v>5.0636999999999999</v>
      </c>
      <c r="Q135" s="184">
        <v>5.7244000000000002</v>
      </c>
      <c r="R135" s="184">
        <v>3.8161999999999998</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44494</v>
      </c>
      <c r="E136" s="184">
        <v>11.762600000000001</v>
      </c>
      <c r="F136" s="184">
        <v>5.8700000000000002E-2</v>
      </c>
      <c r="G136" s="184">
        <v>5.8700000000000002E-2</v>
      </c>
      <c r="H136" s="184">
        <v>0.14050000000000001</v>
      </c>
      <c r="I136" s="184">
        <v>0.1661</v>
      </c>
      <c r="J136" s="184">
        <v>0.10639999999999999</v>
      </c>
      <c r="K136" s="184">
        <v>0.38059999999999999</v>
      </c>
      <c r="L136" s="184">
        <v>1.2333000000000001</v>
      </c>
      <c r="M136" s="184">
        <v>1.9448000000000001</v>
      </c>
      <c r="N136" s="184">
        <v>2.4312999999999998</v>
      </c>
      <c r="O136" s="184">
        <v>2.9346999999999999</v>
      </c>
      <c r="P136" s="184">
        <v>2.6415000000000002</v>
      </c>
      <c r="Q136" s="184">
        <v>2.9872999999999998</v>
      </c>
      <c r="R136" s="184">
        <v>2.4363000000000001</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44494</v>
      </c>
      <c r="E137" s="184">
        <v>12.1195</v>
      </c>
      <c r="F137" s="184">
        <v>6.2700000000000006E-2</v>
      </c>
      <c r="G137" s="184">
        <v>6.2700000000000006E-2</v>
      </c>
      <c r="H137" s="184">
        <v>0.1487</v>
      </c>
      <c r="I137" s="184">
        <v>0.18190000000000001</v>
      </c>
      <c r="J137" s="184">
        <v>0.1429</v>
      </c>
      <c r="K137" s="184">
        <v>0.49170000000000003</v>
      </c>
      <c r="L137" s="184">
        <v>1.4540999999999999</v>
      </c>
      <c r="M137" s="184">
        <v>2.2717000000000001</v>
      </c>
      <c r="N137" s="184">
        <v>2.8723999999999998</v>
      </c>
      <c r="O137" s="184">
        <v>3.3868999999999998</v>
      </c>
      <c r="P137" s="184">
        <v>3.1827999999999999</v>
      </c>
      <c r="Q137" s="184">
        <v>3.5470000000000002</v>
      </c>
      <c r="R137" s="184">
        <v>2.8824999999999998</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44494</v>
      </c>
      <c r="E138" s="184">
        <v>28.0456</v>
      </c>
      <c r="F138" s="184">
        <v>3.6400000000000002E-2</v>
      </c>
      <c r="G138" s="184">
        <v>3.6400000000000002E-2</v>
      </c>
      <c r="H138" s="184">
        <v>0.1149</v>
      </c>
      <c r="I138" s="184">
        <v>0.19359999999999999</v>
      </c>
      <c r="J138" s="184">
        <v>0.57269999999999999</v>
      </c>
      <c r="K138" s="184">
        <v>1.1695</v>
      </c>
      <c r="L138" s="184">
        <v>2.3895</v>
      </c>
      <c r="M138" s="184">
        <v>3.5186999999999999</v>
      </c>
      <c r="N138" s="184">
        <v>4.3402000000000003</v>
      </c>
      <c r="O138" s="184">
        <v>5.0975999999999999</v>
      </c>
      <c r="P138" s="184">
        <v>5.6574999999999998</v>
      </c>
      <c r="Q138" s="184">
        <v>6.8158000000000003</v>
      </c>
      <c r="R138" s="184">
        <v>4.2573999999999996</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44494</v>
      </c>
      <c r="E139" s="184">
        <v>26.8687</v>
      </c>
      <c r="F139" s="184">
        <v>3.2800000000000003E-2</v>
      </c>
      <c r="G139" s="184">
        <v>3.2800000000000003E-2</v>
      </c>
      <c r="H139" s="184">
        <v>0.1066</v>
      </c>
      <c r="I139" s="184">
        <v>0.1767</v>
      </c>
      <c r="J139" s="184">
        <v>0.53469999999999995</v>
      </c>
      <c r="K139" s="184">
        <v>1.0523</v>
      </c>
      <c r="L139" s="184">
        <v>2.1560999999999999</v>
      </c>
      <c r="M139" s="184">
        <v>3.1705000000000001</v>
      </c>
      <c r="N139" s="184">
        <v>3.8696999999999999</v>
      </c>
      <c r="O139" s="184">
        <v>4.6124999999999998</v>
      </c>
      <c r="P139" s="184">
        <v>5.1386000000000003</v>
      </c>
      <c r="Q139" s="184">
        <v>6.8174999999999999</v>
      </c>
      <c r="R139" s="184">
        <v>3.7902</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44494</v>
      </c>
      <c r="E140" s="184">
        <v>10.758800000000001</v>
      </c>
      <c r="F140" s="184">
        <v>5.67E-2</v>
      </c>
      <c r="G140" s="184">
        <v>5.67E-2</v>
      </c>
      <c r="H140" s="184">
        <v>0.15079999999999999</v>
      </c>
      <c r="I140" s="184">
        <v>0.1583</v>
      </c>
      <c r="J140" s="184">
        <v>0.1797</v>
      </c>
      <c r="K140" s="184">
        <v>0.68310000000000004</v>
      </c>
      <c r="L140" s="184">
        <v>1.9492</v>
      </c>
      <c r="M140" s="184">
        <v>3.3228</v>
      </c>
      <c r="N140" s="184">
        <v>4.3025000000000002</v>
      </c>
      <c r="O140" s="184"/>
      <c r="P140" s="184"/>
      <c r="Q140" s="184">
        <v>4.3354999999999997</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44494</v>
      </c>
      <c r="E141" s="184">
        <v>10.6287</v>
      </c>
      <c r="F141" s="184">
        <v>4.99E-2</v>
      </c>
      <c r="G141" s="184">
        <v>4.99E-2</v>
      </c>
      <c r="H141" s="184">
        <v>0.13569999999999999</v>
      </c>
      <c r="I141" s="184">
        <v>0.12809999999999999</v>
      </c>
      <c r="J141" s="184">
        <v>0.113</v>
      </c>
      <c r="K141" s="184">
        <v>0.48020000000000002</v>
      </c>
      <c r="L141" s="184">
        <v>1.5613999999999999</v>
      </c>
      <c r="M141" s="184">
        <v>2.7523</v>
      </c>
      <c r="N141" s="184">
        <v>3.536</v>
      </c>
      <c r="O141" s="184"/>
      <c r="P141" s="184"/>
      <c r="Q141" s="184">
        <v>3.6015000000000001</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44494</v>
      </c>
      <c r="E142" s="184">
        <v>11.7804</v>
      </c>
      <c r="F142" s="184">
        <v>4.4200000000000003E-2</v>
      </c>
      <c r="G142" s="184">
        <v>4.4200000000000003E-2</v>
      </c>
      <c r="H142" s="184">
        <v>0.1547</v>
      </c>
      <c r="I142" s="184">
        <v>0.21099999999999999</v>
      </c>
      <c r="J142" s="184">
        <v>0.19819999999999999</v>
      </c>
      <c r="K142" s="184">
        <v>0.90280000000000005</v>
      </c>
      <c r="L142" s="184">
        <v>2.2311000000000001</v>
      </c>
      <c r="M142" s="184">
        <v>3.5912999999999999</v>
      </c>
      <c r="N142" s="184">
        <v>4.6096000000000004</v>
      </c>
      <c r="O142" s="184"/>
      <c r="P142" s="184"/>
      <c r="Q142" s="184">
        <v>5.9074</v>
      </c>
      <c r="R142" s="184">
        <v>5.2775999999999996</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44494</v>
      </c>
      <c r="E143" s="184">
        <v>11.528499999999999</v>
      </c>
      <c r="F143" s="184">
        <v>3.73E-2</v>
      </c>
      <c r="G143" s="184">
        <v>3.73E-2</v>
      </c>
      <c r="H143" s="184">
        <v>0.13900000000000001</v>
      </c>
      <c r="I143" s="184">
        <v>0.1807</v>
      </c>
      <c r="J143" s="184">
        <v>0.13120000000000001</v>
      </c>
      <c r="K143" s="184">
        <v>0.69699999999999995</v>
      </c>
      <c r="L143" s="184">
        <v>1.8266</v>
      </c>
      <c r="M143" s="184">
        <v>2.99</v>
      </c>
      <c r="N143" s="184">
        <v>3.8041999999999998</v>
      </c>
      <c r="O143" s="184"/>
      <c r="P143" s="184"/>
      <c r="Q143" s="184">
        <v>5.1086</v>
      </c>
      <c r="R143" s="184">
        <v>4.4669999999999996</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44494</v>
      </c>
      <c r="E144" s="184">
        <v>11.469900000000001</v>
      </c>
      <c r="F144" s="184">
        <v>8.3799999999999999E-2</v>
      </c>
      <c r="G144" s="184">
        <v>8.3799999999999999E-2</v>
      </c>
      <c r="H144" s="184">
        <v>0.21579999999999999</v>
      </c>
      <c r="I144" s="184">
        <v>0.23949999999999999</v>
      </c>
      <c r="J144" s="184">
        <v>0.31569999999999998</v>
      </c>
      <c r="K144" s="184">
        <v>1.0421</v>
      </c>
      <c r="L144" s="184">
        <v>2.1225999999999998</v>
      </c>
      <c r="M144" s="184">
        <v>3.2235999999999998</v>
      </c>
      <c r="N144" s="184">
        <v>4.0834999999999999</v>
      </c>
      <c r="O144" s="184"/>
      <c r="P144" s="184"/>
      <c r="Q144" s="184">
        <v>5.2515000000000001</v>
      </c>
      <c r="R144" s="184">
        <v>4.6707000000000001</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44494</v>
      </c>
      <c r="E145" s="184">
        <v>11.325100000000001</v>
      </c>
      <c r="F145" s="184">
        <v>7.9500000000000001E-2</v>
      </c>
      <c r="G145" s="184">
        <v>7.9500000000000001E-2</v>
      </c>
      <c r="H145" s="184">
        <v>0.20530000000000001</v>
      </c>
      <c r="I145" s="184">
        <v>0.21859999999999999</v>
      </c>
      <c r="J145" s="184">
        <v>0.27</v>
      </c>
      <c r="K145" s="184">
        <v>0.93940000000000001</v>
      </c>
      <c r="L145" s="184">
        <v>1.9288000000000001</v>
      </c>
      <c r="M145" s="184">
        <v>2.9544999999999999</v>
      </c>
      <c r="N145" s="184">
        <v>3.6621999999999999</v>
      </c>
      <c r="O145" s="184"/>
      <c r="P145" s="184"/>
      <c r="Q145" s="184">
        <v>4.7535999999999996</v>
      </c>
      <c r="R145" s="184">
        <v>4.1958000000000002</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44494</v>
      </c>
      <c r="E146" s="184">
        <v>29.2224</v>
      </c>
      <c r="F146" s="184">
        <v>3.2199999999999999E-2</v>
      </c>
      <c r="G146" s="184">
        <v>3.2199999999999999E-2</v>
      </c>
      <c r="H146" s="184">
        <v>0.13880000000000001</v>
      </c>
      <c r="I146" s="184">
        <v>0.2109</v>
      </c>
      <c r="J146" s="184">
        <v>0.25590000000000002</v>
      </c>
      <c r="K146" s="184">
        <v>0.90780000000000005</v>
      </c>
      <c r="L146" s="184">
        <v>2.2054999999999998</v>
      </c>
      <c r="M146" s="184">
        <v>3.5011000000000001</v>
      </c>
      <c r="N146" s="184">
        <v>4.4153000000000002</v>
      </c>
      <c r="O146" s="184">
        <v>5.4847999999999999</v>
      </c>
      <c r="P146" s="184">
        <v>5.9059999999999997</v>
      </c>
      <c r="Q146" s="184">
        <v>6.7889999999999997</v>
      </c>
      <c r="R146" s="184">
        <v>4.7622999999999998</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44494</v>
      </c>
      <c r="E147" s="184">
        <v>28.0151</v>
      </c>
      <c r="F147" s="184">
        <v>2.75E-2</v>
      </c>
      <c r="G147" s="184">
        <v>2.75E-2</v>
      </c>
      <c r="H147" s="184">
        <v>0.128</v>
      </c>
      <c r="I147" s="184">
        <v>0.1888</v>
      </c>
      <c r="J147" s="184">
        <v>0.2064</v>
      </c>
      <c r="K147" s="184">
        <v>0.75049999999999994</v>
      </c>
      <c r="L147" s="184">
        <v>1.9013</v>
      </c>
      <c r="M147" s="184">
        <v>3.0516000000000001</v>
      </c>
      <c r="N147" s="184">
        <v>3.8153999999999999</v>
      </c>
      <c r="O147" s="184">
        <v>4.9260999999999999</v>
      </c>
      <c r="P147" s="184">
        <v>5.3601000000000001</v>
      </c>
      <c r="Q147" s="184">
        <v>6.9488000000000003</v>
      </c>
      <c r="R147" s="184">
        <v>4.1811999999999996</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4.9826415094339625E-2</v>
      </c>
      <c r="G148" s="186">
        <v>4.9826415094339625E-2</v>
      </c>
      <c r="H148" s="186">
        <v>0.1428377358490566</v>
      </c>
      <c r="I148" s="186">
        <v>0.19071132075471711</v>
      </c>
      <c r="J148" s="186">
        <v>0.21886792452830189</v>
      </c>
      <c r="K148" s="186">
        <v>0.74651698113207576</v>
      </c>
      <c r="L148" s="186">
        <v>1.8399641509433968</v>
      </c>
      <c r="M148" s="186">
        <v>2.9226849056603768</v>
      </c>
      <c r="N148" s="186">
        <v>3.6874641509433976</v>
      </c>
      <c r="O148" s="186">
        <v>4.8255743589743592</v>
      </c>
      <c r="P148" s="186">
        <v>5.3161575757575745</v>
      </c>
      <c r="Q148" s="186">
        <v>5.6728056603773593</v>
      </c>
      <c r="R148" s="186">
        <v>4.06375744680851</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4.6399999999999997E-2</v>
      </c>
      <c r="G149" s="186">
        <v>4.6399999999999997E-2</v>
      </c>
      <c r="H149" s="186">
        <v>0.14050000000000001</v>
      </c>
      <c r="I149" s="186">
        <v>0.1951</v>
      </c>
      <c r="J149" s="186">
        <v>0.20710000000000001</v>
      </c>
      <c r="K149" s="186">
        <v>0.75729999999999997</v>
      </c>
      <c r="L149" s="186">
        <v>1.8692</v>
      </c>
      <c r="M149" s="186">
        <v>2.9771000000000001</v>
      </c>
      <c r="N149" s="186">
        <v>3.7582</v>
      </c>
      <c r="O149" s="186">
        <v>4.9180000000000001</v>
      </c>
      <c r="P149" s="186">
        <v>5.3956</v>
      </c>
      <c r="Q149" s="186">
        <v>6.1268000000000002</v>
      </c>
      <c r="R149" s="186">
        <v>4.1958000000000002</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44494</v>
      </c>
      <c r="E152" s="184">
        <v>74.16</v>
      </c>
      <c r="F152" s="184">
        <v>-4.0399999999999998E-2</v>
      </c>
      <c r="G152" s="184">
        <v>-4.0399999999999998E-2</v>
      </c>
      <c r="H152" s="184">
        <v>-0.72289999999999999</v>
      </c>
      <c r="I152" s="184">
        <v>0.32469999999999999</v>
      </c>
      <c r="J152" s="184">
        <v>0.65149999999999997</v>
      </c>
      <c r="K152" s="184">
        <v>4.8643000000000001</v>
      </c>
      <c r="L152" s="184">
        <v>13.516</v>
      </c>
      <c r="M152" s="184">
        <v>15.1911</v>
      </c>
      <c r="N152" s="184">
        <v>29.695699999999999</v>
      </c>
      <c r="O152" s="184">
        <v>14.181100000000001</v>
      </c>
      <c r="P152" s="184">
        <v>10.4328</v>
      </c>
      <c r="Q152" s="184">
        <v>9.7600999999999996</v>
      </c>
      <c r="R152" s="184">
        <v>17.044899999999998</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44494</v>
      </c>
      <c r="E153" s="184">
        <v>80.55</v>
      </c>
      <c r="F153" s="184">
        <v>-3.7199999999999997E-2</v>
      </c>
      <c r="G153" s="184">
        <v>-3.7199999999999997E-2</v>
      </c>
      <c r="H153" s="184">
        <v>-0.71489999999999998</v>
      </c>
      <c r="I153" s="184">
        <v>0.37380000000000002</v>
      </c>
      <c r="J153" s="184">
        <v>0.75049999999999994</v>
      </c>
      <c r="K153" s="184">
        <v>5.1978999999999997</v>
      </c>
      <c r="L153" s="184">
        <v>14.222899999999999</v>
      </c>
      <c r="M153" s="184">
        <v>16.250499999999999</v>
      </c>
      <c r="N153" s="184">
        <v>31.2744</v>
      </c>
      <c r="O153" s="184">
        <v>15.454000000000001</v>
      </c>
      <c r="P153" s="184">
        <v>11.694800000000001</v>
      </c>
      <c r="Q153" s="184">
        <v>13.020099999999999</v>
      </c>
      <c r="R153" s="184">
        <v>18.3825</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44494</v>
      </c>
      <c r="E154" s="184">
        <v>285.31200000000001</v>
      </c>
      <c r="F154" s="184">
        <v>-2.8E-3</v>
      </c>
      <c r="G154" s="184">
        <v>-2.8E-3</v>
      </c>
      <c r="H154" s="184">
        <v>-2.1671</v>
      </c>
      <c r="I154" s="184">
        <v>0.33300000000000002</v>
      </c>
      <c r="J154" s="184">
        <v>4.5746000000000002</v>
      </c>
      <c r="K154" s="184">
        <v>8.6766000000000005</v>
      </c>
      <c r="L154" s="184">
        <v>23.9054</v>
      </c>
      <c r="M154" s="184">
        <v>29.289400000000001</v>
      </c>
      <c r="N154" s="184">
        <v>56.960599999999999</v>
      </c>
      <c r="O154" s="184">
        <v>17.5183</v>
      </c>
      <c r="P154" s="184">
        <v>13.5412</v>
      </c>
      <c r="Q154" s="184">
        <v>17.181999999999999</v>
      </c>
      <c r="R154" s="184">
        <v>21.3005</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44494</v>
      </c>
      <c r="E155" s="184">
        <v>285.31200000000001</v>
      </c>
      <c r="F155" s="184">
        <v>-2.8E-3</v>
      </c>
      <c r="G155" s="184">
        <v>-2.8E-3</v>
      </c>
      <c r="H155" s="184">
        <v>-2.1671</v>
      </c>
      <c r="I155" s="184">
        <v>0.33300000000000002</v>
      </c>
      <c r="J155" s="184">
        <v>4.5746000000000002</v>
      </c>
      <c r="K155" s="184">
        <v>8.6766000000000005</v>
      </c>
      <c r="L155" s="184">
        <v>23.9054</v>
      </c>
      <c r="M155" s="184">
        <v>29.289400000000001</v>
      </c>
      <c r="N155" s="184">
        <v>56.960599999999999</v>
      </c>
      <c r="O155" s="184">
        <v>17.5183</v>
      </c>
      <c r="P155" s="184">
        <v>12.039899999999999</v>
      </c>
      <c r="Q155" s="184">
        <v>18.2851</v>
      </c>
      <c r="R155" s="184">
        <v>21.3005</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44494</v>
      </c>
      <c r="E156" s="184">
        <v>301.21499999999997</v>
      </c>
      <c r="F156" s="184">
        <v>2.7000000000000001E-3</v>
      </c>
      <c r="G156" s="184">
        <v>2.7000000000000001E-3</v>
      </c>
      <c r="H156" s="184">
        <v>-2.1558999999999999</v>
      </c>
      <c r="I156" s="184">
        <v>0.35620000000000002</v>
      </c>
      <c r="J156" s="184">
        <v>4.6280999999999999</v>
      </c>
      <c r="K156" s="184">
        <v>8.8452000000000002</v>
      </c>
      <c r="L156" s="184">
        <v>24.28</v>
      </c>
      <c r="M156" s="184">
        <v>29.865400000000001</v>
      </c>
      <c r="N156" s="184">
        <v>57.8827</v>
      </c>
      <c r="O156" s="184">
        <v>18.272200000000002</v>
      </c>
      <c r="P156" s="184">
        <v>14.3339</v>
      </c>
      <c r="Q156" s="184">
        <v>14.132</v>
      </c>
      <c r="R156" s="184">
        <v>22.023700000000002</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44494</v>
      </c>
      <c r="E157" s="184">
        <v>301.21499999999997</v>
      </c>
      <c r="F157" s="184">
        <v>2.7000000000000001E-3</v>
      </c>
      <c r="G157" s="184">
        <v>2.7000000000000001E-3</v>
      </c>
      <c r="H157" s="184">
        <v>-2.1558999999999999</v>
      </c>
      <c r="I157" s="184">
        <v>0.35620000000000002</v>
      </c>
      <c r="J157" s="184">
        <v>4.6280999999999999</v>
      </c>
      <c r="K157" s="184">
        <v>8.8452000000000002</v>
      </c>
      <c r="L157" s="184">
        <v>24.28</v>
      </c>
      <c r="M157" s="184">
        <v>29.865400000000001</v>
      </c>
      <c r="N157" s="184">
        <v>57.8827</v>
      </c>
      <c r="O157" s="184">
        <v>18.272200000000002</v>
      </c>
      <c r="P157" s="184">
        <v>13.015000000000001</v>
      </c>
      <c r="Q157" s="184">
        <v>14.8131</v>
      </c>
      <c r="R157" s="184">
        <v>22.023700000000002</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44494</v>
      </c>
      <c r="E158" s="184">
        <v>49.32</v>
      </c>
      <c r="F158" s="184">
        <v>0.18279999999999999</v>
      </c>
      <c r="G158" s="184">
        <v>0.18279999999999999</v>
      </c>
      <c r="H158" s="184">
        <v>-0.40389999999999998</v>
      </c>
      <c r="I158" s="184">
        <v>0.42759999999999998</v>
      </c>
      <c r="J158" s="184">
        <v>1.7957000000000001</v>
      </c>
      <c r="K158" s="184">
        <v>5.9505999999999997</v>
      </c>
      <c r="L158" s="184">
        <v>12.244</v>
      </c>
      <c r="M158" s="184">
        <v>14.9115</v>
      </c>
      <c r="N158" s="184">
        <v>26.917100000000001</v>
      </c>
      <c r="O158" s="184">
        <v>14.8307</v>
      </c>
      <c r="P158" s="184">
        <v>11.084099999999999</v>
      </c>
      <c r="Q158" s="184">
        <v>11.3604</v>
      </c>
      <c r="R158" s="184">
        <v>15.5878</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44494</v>
      </c>
      <c r="E159" s="184">
        <v>53.76</v>
      </c>
      <c r="F159" s="184">
        <v>0.18640000000000001</v>
      </c>
      <c r="G159" s="184">
        <v>0.18640000000000001</v>
      </c>
      <c r="H159" s="184">
        <v>-0.3891</v>
      </c>
      <c r="I159" s="184">
        <v>0.4672</v>
      </c>
      <c r="J159" s="184">
        <v>1.8761000000000001</v>
      </c>
      <c r="K159" s="184">
        <v>6.1402000000000001</v>
      </c>
      <c r="L159" s="184">
        <v>12.633599999999999</v>
      </c>
      <c r="M159" s="184">
        <v>15.463900000000001</v>
      </c>
      <c r="N159" s="184">
        <v>27.726299999999998</v>
      </c>
      <c r="O159" s="184">
        <v>15.5411</v>
      </c>
      <c r="P159" s="184">
        <v>12.077500000000001</v>
      </c>
      <c r="Q159" s="184">
        <v>13.726800000000001</v>
      </c>
      <c r="R159" s="184">
        <v>16.285599999999999</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44494</v>
      </c>
      <c r="E160" s="184">
        <v>11.440799999999999</v>
      </c>
      <c r="F160" s="184">
        <v>0.1024</v>
      </c>
      <c r="G160" s="184">
        <v>0.1024</v>
      </c>
      <c r="H160" s="184">
        <v>-1.9824999999999999</v>
      </c>
      <c r="I160" s="184">
        <v>0.32090000000000002</v>
      </c>
      <c r="J160" s="184">
        <v>3.86</v>
      </c>
      <c r="K160" s="184">
        <v>8.5443999999999996</v>
      </c>
      <c r="L160" s="184">
        <v>18.845700000000001</v>
      </c>
      <c r="M160" s="184">
        <v>21.8948</v>
      </c>
      <c r="N160" s="184">
        <v>29.526299999999999</v>
      </c>
      <c r="O160" s="184"/>
      <c r="P160" s="184"/>
      <c r="Q160" s="184">
        <v>7.6795999999999998</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44494</v>
      </c>
      <c r="E161" s="184">
        <v>10.997999999999999</v>
      </c>
      <c r="F161" s="184">
        <v>8.3699999999999997E-2</v>
      </c>
      <c r="G161" s="184">
        <v>8.3699999999999997E-2</v>
      </c>
      <c r="H161" s="184">
        <v>-2.0249000000000001</v>
      </c>
      <c r="I161" s="184">
        <v>0.2361</v>
      </c>
      <c r="J161" s="184">
        <v>3.6667000000000001</v>
      </c>
      <c r="K161" s="184">
        <v>7.9345999999999997</v>
      </c>
      <c r="L161" s="184">
        <v>17.4072</v>
      </c>
      <c r="M161" s="184">
        <v>19.841799999999999</v>
      </c>
      <c r="N161" s="184">
        <v>26.67</v>
      </c>
      <c r="O161" s="184"/>
      <c r="P161" s="184"/>
      <c r="Q161" s="184">
        <v>5.3682999999999996</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44494</v>
      </c>
      <c r="E162" s="184">
        <v>15.042</v>
      </c>
      <c r="F162" s="184">
        <v>9.98E-2</v>
      </c>
      <c r="G162" s="184">
        <v>9.98E-2</v>
      </c>
      <c r="H162" s="184">
        <v>-0.78490000000000004</v>
      </c>
      <c r="I162" s="184">
        <v>1.9900000000000001E-2</v>
      </c>
      <c r="J162" s="184">
        <v>0.36699999999999999</v>
      </c>
      <c r="K162" s="184">
        <v>4.8369</v>
      </c>
      <c r="L162" s="184">
        <v>11.381</v>
      </c>
      <c r="M162" s="184">
        <v>13.4389</v>
      </c>
      <c r="N162" s="184">
        <v>23.2042</v>
      </c>
      <c r="O162" s="184">
        <v>16.188500000000001</v>
      </c>
      <c r="P162" s="184"/>
      <c r="Q162" s="184">
        <v>13.4726</v>
      </c>
      <c r="R162" s="184">
        <v>16.569800000000001</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44494</v>
      </c>
      <c r="E163" s="184">
        <v>14.49</v>
      </c>
      <c r="F163" s="184">
        <v>8.9800000000000005E-2</v>
      </c>
      <c r="G163" s="184">
        <v>8.9800000000000005E-2</v>
      </c>
      <c r="H163" s="184">
        <v>-0.81459999999999999</v>
      </c>
      <c r="I163" s="184">
        <v>-2.76E-2</v>
      </c>
      <c r="J163" s="184">
        <v>0.25600000000000001</v>
      </c>
      <c r="K163" s="184">
        <v>4.4775999999999998</v>
      </c>
      <c r="L163" s="184">
        <v>10.644500000000001</v>
      </c>
      <c r="M163" s="184">
        <v>12.351699999999999</v>
      </c>
      <c r="N163" s="184">
        <v>21.621600000000001</v>
      </c>
      <c r="O163" s="184">
        <v>14.8667</v>
      </c>
      <c r="P163" s="184"/>
      <c r="Q163" s="184">
        <v>12.1668</v>
      </c>
      <c r="R163" s="184">
        <v>15.1646</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44494</v>
      </c>
      <c r="E164" s="184">
        <v>34.478999999999999</v>
      </c>
      <c r="F164" s="184">
        <v>-0.15060000000000001</v>
      </c>
      <c r="G164" s="184">
        <v>-0.15060000000000001</v>
      </c>
      <c r="H164" s="184">
        <v>-0.95369999999999999</v>
      </c>
      <c r="I164" s="184">
        <v>-0.16500000000000001</v>
      </c>
      <c r="J164" s="184">
        <v>8.1299999999999997E-2</v>
      </c>
      <c r="K164" s="184">
        <v>4.3647999999999998</v>
      </c>
      <c r="L164" s="184">
        <v>9.3045000000000009</v>
      </c>
      <c r="M164" s="184">
        <v>10.3469</v>
      </c>
      <c r="N164" s="184">
        <v>16.5304</v>
      </c>
      <c r="O164" s="184">
        <v>12.5107</v>
      </c>
      <c r="P164" s="184">
        <v>9.8813999999999993</v>
      </c>
      <c r="Q164" s="184">
        <v>12.683400000000001</v>
      </c>
      <c r="R164" s="184">
        <v>14.0665</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44494</v>
      </c>
      <c r="E165" s="184">
        <v>31.288</v>
      </c>
      <c r="F165" s="184">
        <v>-0.15959999999999999</v>
      </c>
      <c r="G165" s="184">
        <v>-0.15959999999999999</v>
      </c>
      <c r="H165" s="184">
        <v>-0.98109999999999997</v>
      </c>
      <c r="I165" s="184">
        <v>-0.21690000000000001</v>
      </c>
      <c r="J165" s="184">
        <v>-3.8300000000000001E-2</v>
      </c>
      <c r="K165" s="184">
        <v>3.9847999999999999</v>
      </c>
      <c r="L165" s="184">
        <v>8.5334000000000003</v>
      </c>
      <c r="M165" s="184">
        <v>9.2266999999999992</v>
      </c>
      <c r="N165" s="184">
        <v>14.9533</v>
      </c>
      <c r="O165" s="184">
        <v>11.0906</v>
      </c>
      <c r="P165" s="184">
        <v>8.5597999999999992</v>
      </c>
      <c r="Q165" s="184">
        <v>11.2265</v>
      </c>
      <c r="R165" s="184">
        <v>12.5715</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44494</v>
      </c>
      <c r="E166" s="184">
        <v>122.86920000000001</v>
      </c>
      <c r="F166" s="184">
        <v>7.0000000000000007E-2</v>
      </c>
      <c r="G166" s="184">
        <v>7.0000000000000007E-2</v>
      </c>
      <c r="H166" s="184">
        <v>-1.3900999999999999</v>
      </c>
      <c r="I166" s="184">
        <v>-7.17E-2</v>
      </c>
      <c r="J166" s="184">
        <v>0.64790000000000003</v>
      </c>
      <c r="K166" s="184">
        <v>4.2988</v>
      </c>
      <c r="L166" s="184">
        <v>13.662100000000001</v>
      </c>
      <c r="M166" s="184">
        <v>16.032</v>
      </c>
      <c r="N166" s="184">
        <v>29.0381</v>
      </c>
      <c r="O166" s="184">
        <v>13.662100000000001</v>
      </c>
      <c r="P166" s="184">
        <v>10.7728</v>
      </c>
      <c r="Q166" s="184">
        <v>15.9474</v>
      </c>
      <c r="R166" s="184">
        <v>16.1066</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44494</v>
      </c>
      <c r="E167" s="184">
        <v>132.7989</v>
      </c>
      <c r="F167" s="184">
        <v>8.0699999999999994E-2</v>
      </c>
      <c r="G167" s="184">
        <v>8.0699999999999994E-2</v>
      </c>
      <c r="H167" s="184">
        <v>-1.3631</v>
      </c>
      <c r="I167" s="184">
        <v>-1.4999999999999999E-2</v>
      </c>
      <c r="J167" s="184">
        <v>0.77759999999999996</v>
      </c>
      <c r="K167" s="184">
        <v>4.6886000000000001</v>
      </c>
      <c r="L167" s="184">
        <v>14.504300000000001</v>
      </c>
      <c r="M167" s="184">
        <v>17.317</v>
      </c>
      <c r="N167" s="184">
        <v>30.892199999999999</v>
      </c>
      <c r="O167" s="184">
        <v>15.1997</v>
      </c>
      <c r="P167" s="184">
        <v>12.0236</v>
      </c>
      <c r="Q167" s="184">
        <v>13.0542</v>
      </c>
      <c r="R167" s="184">
        <v>17.756499999999999</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44494</v>
      </c>
      <c r="E168" s="184">
        <v>15.124700000000001</v>
      </c>
      <c r="F168" s="184">
        <v>5.8900000000000001E-2</v>
      </c>
      <c r="G168" s="184">
        <v>5.8900000000000001E-2</v>
      </c>
      <c r="H168" s="184">
        <v>-1.5998000000000001</v>
      </c>
      <c r="I168" s="184">
        <v>-7.3000000000000001E-3</v>
      </c>
      <c r="J168" s="184">
        <v>0.66759999999999997</v>
      </c>
      <c r="K168" s="184">
        <v>5.3978999999999999</v>
      </c>
      <c r="L168" s="184">
        <v>14.090999999999999</v>
      </c>
      <c r="M168" s="184">
        <v>15.7349</v>
      </c>
      <c r="N168" s="184">
        <v>27.725100000000001</v>
      </c>
      <c r="O168" s="184"/>
      <c r="P168" s="184"/>
      <c r="Q168" s="184">
        <v>28.7286</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44494</v>
      </c>
      <c r="E169" s="184">
        <v>14.6591</v>
      </c>
      <c r="F169" s="184">
        <v>4.2999999999999997E-2</v>
      </c>
      <c r="G169" s="184">
        <v>4.2999999999999997E-2</v>
      </c>
      <c r="H169" s="184">
        <v>-1.6353</v>
      </c>
      <c r="I169" s="184">
        <v>-8.1100000000000005E-2</v>
      </c>
      <c r="J169" s="184">
        <v>0.50319999999999998</v>
      </c>
      <c r="K169" s="184">
        <v>4.8794000000000004</v>
      </c>
      <c r="L169" s="184">
        <v>12.999599999999999</v>
      </c>
      <c r="M169" s="184">
        <v>14.128299999999999</v>
      </c>
      <c r="N169" s="184">
        <v>25.318200000000001</v>
      </c>
      <c r="O169" s="184"/>
      <c r="P169" s="184"/>
      <c r="Q169" s="184">
        <v>26.295100000000001</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44494</v>
      </c>
      <c r="E170" s="184">
        <v>15.339600000000001</v>
      </c>
      <c r="F170" s="184">
        <v>5.0200000000000002E-2</v>
      </c>
      <c r="G170" s="184">
        <v>5.0200000000000002E-2</v>
      </c>
      <c r="H170" s="184">
        <v>-1.0125</v>
      </c>
      <c r="I170" s="184">
        <v>0.32369999999999999</v>
      </c>
      <c r="J170" s="184">
        <v>0.82030000000000003</v>
      </c>
      <c r="K170" s="184">
        <v>5.9679000000000002</v>
      </c>
      <c r="L170" s="184">
        <v>13.482900000000001</v>
      </c>
      <c r="M170" s="184">
        <v>17.076499999999999</v>
      </c>
      <c r="N170" s="184">
        <v>28.754899999999999</v>
      </c>
      <c r="O170" s="184"/>
      <c r="P170" s="184"/>
      <c r="Q170" s="184">
        <v>16.883800000000001</v>
      </c>
      <c r="R170" s="184">
        <v>19.473299999999998</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44494</v>
      </c>
      <c r="E171" s="184">
        <v>14.612500000000001</v>
      </c>
      <c r="F171" s="184">
        <v>3.56E-2</v>
      </c>
      <c r="G171" s="184">
        <v>3.56E-2</v>
      </c>
      <c r="H171" s="184">
        <v>-1.0442</v>
      </c>
      <c r="I171" s="184">
        <v>0.26140000000000002</v>
      </c>
      <c r="J171" s="184">
        <v>0.68069999999999997</v>
      </c>
      <c r="K171" s="184">
        <v>5.4931999999999999</v>
      </c>
      <c r="L171" s="184">
        <v>12.5129</v>
      </c>
      <c r="M171" s="184">
        <v>15.6135</v>
      </c>
      <c r="N171" s="184">
        <v>26.556799999999999</v>
      </c>
      <c r="O171" s="184"/>
      <c r="P171" s="184"/>
      <c r="Q171" s="184">
        <v>14.8324</v>
      </c>
      <c r="R171" s="184">
        <v>17.450099999999999</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44494</v>
      </c>
      <c r="E172" s="184">
        <v>15.56</v>
      </c>
      <c r="F172" s="184">
        <v>0</v>
      </c>
      <c r="G172" s="184">
        <v>0</v>
      </c>
      <c r="H172" s="184">
        <v>-0.57509999999999994</v>
      </c>
      <c r="I172" s="184">
        <v>0.3871</v>
      </c>
      <c r="J172" s="184">
        <v>0.58179999999999998</v>
      </c>
      <c r="K172" s="184">
        <v>5.0640999999999998</v>
      </c>
      <c r="L172" s="184">
        <v>9.7319999999999993</v>
      </c>
      <c r="M172" s="184">
        <v>10.1983</v>
      </c>
      <c r="N172" s="184">
        <v>21.5625</v>
      </c>
      <c r="O172" s="184">
        <v>15.940300000000001</v>
      </c>
      <c r="P172" s="184"/>
      <c r="Q172" s="184">
        <v>12.254300000000001</v>
      </c>
      <c r="R172" s="184">
        <v>18.157900000000001</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44494</v>
      </c>
      <c r="E173" s="184">
        <v>15.11</v>
      </c>
      <c r="F173" s="184">
        <v>0</v>
      </c>
      <c r="G173" s="184">
        <v>0</v>
      </c>
      <c r="H173" s="184">
        <v>-0.59209999999999996</v>
      </c>
      <c r="I173" s="184">
        <v>0.33200000000000002</v>
      </c>
      <c r="J173" s="184">
        <v>0.5323</v>
      </c>
      <c r="K173" s="184">
        <v>4.7123999999999997</v>
      </c>
      <c r="L173" s="184">
        <v>9.0188000000000006</v>
      </c>
      <c r="M173" s="184">
        <v>9.1762999999999995</v>
      </c>
      <c r="N173" s="184">
        <v>20.302499999999998</v>
      </c>
      <c r="O173" s="184">
        <v>15.0435</v>
      </c>
      <c r="P173" s="184"/>
      <c r="Q173" s="184">
        <v>11.3963</v>
      </c>
      <c r="R173" s="184">
        <v>17.1236</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3.1604545454545455E-2</v>
      </c>
      <c r="G174" s="186">
        <v>3.1604545454545455E-2</v>
      </c>
      <c r="H174" s="186">
        <v>-1.2559409090909091</v>
      </c>
      <c r="I174" s="186">
        <v>0.19400909090909091</v>
      </c>
      <c r="J174" s="186">
        <v>1.6765136363636366</v>
      </c>
      <c r="K174" s="186">
        <v>5.9928181818181807</v>
      </c>
      <c r="L174" s="186">
        <v>14.7776</v>
      </c>
      <c r="M174" s="186">
        <v>17.386554545454544</v>
      </c>
      <c r="N174" s="186">
        <v>31.270736363636363</v>
      </c>
      <c r="O174" s="186">
        <v>15.380625</v>
      </c>
      <c r="P174" s="186">
        <v>11.621400000000001</v>
      </c>
      <c r="Q174" s="186">
        <v>14.284949999999998</v>
      </c>
      <c r="R174" s="186">
        <v>17.688311111111112</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3.9300000000000002E-2</v>
      </c>
      <c r="G175" s="186">
        <v>3.9300000000000002E-2</v>
      </c>
      <c r="H175" s="186">
        <v>-1.0283500000000001</v>
      </c>
      <c r="I175" s="186">
        <v>0.32230000000000003</v>
      </c>
      <c r="J175" s="186">
        <v>0.71560000000000001</v>
      </c>
      <c r="K175" s="186">
        <v>5.2979000000000003</v>
      </c>
      <c r="L175" s="186">
        <v>13.49945</v>
      </c>
      <c r="M175" s="186">
        <v>15.674199999999999</v>
      </c>
      <c r="N175" s="186">
        <v>27.7257</v>
      </c>
      <c r="O175" s="186">
        <v>15.32685</v>
      </c>
      <c r="P175" s="186">
        <v>11.859200000000001</v>
      </c>
      <c r="Q175" s="186">
        <v>13.263400000000001</v>
      </c>
      <c r="R175" s="186">
        <v>17.286850000000001</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44494</v>
      </c>
      <c r="E178" s="184">
        <v>292.24529999999999</v>
      </c>
      <c r="F178" s="184">
        <v>2.5609000000000002</v>
      </c>
      <c r="G178" s="184">
        <v>2.5609000000000002</v>
      </c>
      <c r="H178" s="184">
        <v>4.9202000000000004</v>
      </c>
      <c r="I178" s="184">
        <v>4.5290999999999997</v>
      </c>
      <c r="J178" s="184">
        <v>1.7459</v>
      </c>
      <c r="K178" s="184">
        <v>4.7233000000000001</v>
      </c>
      <c r="L178" s="184">
        <v>5.3670999999999998</v>
      </c>
      <c r="M178" s="184">
        <v>4.4089999999999998</v>
      </c>
      <c r="N178" s="184">
        <v>4.3758999999999997</v>
      </c>
      <c r="O178" s="184">
        <v>8.6925000000000008</v>
      </c>
      <c r="P178" s="184">
        <v>7.5035999999999996</v>
      </c>
      <c r="Q178" s="184">
        <v>8.2728999999999999</v>
      </c>
      <c r="R178" s="184">
        <v>7.5442</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44494</v>
      </c>
      <c r="E179" s="184">
        <v>299.5129</v>
      </c>
      <c r="F179" s="184">
        <v>2.8929</v>
      </c>
      <c r="G179" s="184">
        <v>2.8929</v>
      </c>
      <c r="H179" s="184">
        <v>5.2523999999999997</v>
      </c>
      <c r="I179" s="184">
        <v>4.8601000000000001</v>
      </c>
      <c r="J179" s="184">
        <v>2.0764999999999998</v>
      </c>
      <c r="K179" s="184">
        <v>5.0575999999999999</v>
      </c>
      <c r="L179" s="184">
        <v>5.7210000000000001</v>
      </c>
      <c r="M179" s="184">
        <v>4.7603</v>
      </c>
      <c r="N179" s="184">
        <v>4.7283999999999997</v>
      </c>
      <c r="O179" s="184">
        <v>9.0404999999999998</v>
      </c>
      <c r="P179" s="184">
        <v>7.8429000000000002</v>
      </c>
      <c r="Q179" s="184">
        <v>9.2327999999999992</v>
      </c>
      <c r="R179" s="184">
        <v>7.9015000000000004</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44494</v>
      </c>
      <c r="E180" s="184">
        <v>2152.4285</v>
      </c>
      <c r="F180" s="184">
        <v>1.9691000000000001</v>
      </c>
      <c r="G180" s="184">
        <v>1.9691000000000001</v>
      </c>
      <c r="H180" s="184">
        <v>2.5630999999999999</v>
      </c>
      <c r="I180" s="184">
        <v>3.6187</v>
      </c>
      <c r="J180" s="184">
        <v>2.0992999999999999</v>
      </c>
      <c r="K180" s="184">
        <v>3.6042000000000001</v>
      </c>
      <c r="L180" s="184">
        <v>4.4175000000000004</v>
      </c>
      <c r="M180" s="184">
        <v>4.4397000000000002</v>
      </c>
      <c r="N180" s="184">
        <v>4.2187000000000001</v>
      </c>
      <c r="O180" s="184">
        <v>8.9099000000000004</v>
      </c>
      <c r="P180" s="184">
        <v>8.0879999999999992</v>
      </c>
      <c r="Q180" s="184">
        <v>8.4466000000000001</v>
      </c>
      <c r="R180" s="184">
        <v>7.0712000000000002</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44494</v>
      </c>
      <c r="E181" s="184">
        <v>2109.4548</v>
      </c>
      <c r="F181" s="184">
        <v>1.6792</v>
      </c>
      <c r="G181" s="184">
        <v>1.6792</v>
      </c>
      <c r="H181" s="184">
        <v>2.2730999999999999</v>
      </c>
      <c r="I181" s="184">
        <v>3.3283</v>
      </c>
      <c r="J181" s="184">
        <v>1.8088</v>
      </c>
      <c r="K181" s="184">
        <v>3.3115999999999999</v>
      </c>
      <c r="L181" s="184">
        <v>4.1144999999999996</v>
      </c>
      <c r="M181" s="184">
        <v>4.1292</v>
      </c>
      <c r="N181" s="184">
        <v>3.903</v>
      </c>
      <c r="O181" s="184">
        <v>8.5908999999999995</v>
      </c>
      <c r="P181" s="184">
        <v>7.8007999999999997</v>
      </c>
      <c r="Q181" s="184">
        <v>8.2771000000000008</v>
      </c>
      <c r="R181" s="184">
        <v>6.7468000000000004</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44494</v>
      </c>
      <c r="E182" s="184">
        <v>10.336399999999999</v>
      </c>
      <c r="F182" s="184">
        <v>0.82399999999999995</v>
      </c>
      <c r="G182" s="184">
        <v>0.82399999999999995</v>
      </c>
      <c r="H182" s="184">
        <v>8.4381000000000004</v>
      </c>
      <c r="I182" s="184">
        <v>3.2073</v>
      </c>
      <c r="J182" s="184">
        <v>-0.48959999999999998</v>
      </c>
      <c r="K182" s="184">
        <v>4.2343000000000002</v>
      </c>
      <c r="L182" s="184">
        <v>5.3402000000000003</v>
      </c>
      <c r="M182" s="184">
        <v>4.6304999999999996</v>
      </c>
      <c r="N182" s="184"/>
      <c r="O182" s="184"/>
      <c r="P182" s="184"/>
      <c r="Q182" s="184">
        <v>3.9354</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44494</v>
      </c>
      <c r="E183" s="184">
        <v>10.298999999999999</v>
      </c>
      <c r="F183" s="184">
        <v>0.35439999999999999</v>
      </c>
      <c r="G183" s="184">
        <v>0.35439999999999999</v>
      </c>
      <c r="H183" s="184">
        <v>8.0116999999999994</v>
      </c>
      <c r="I183" s="184">
        <v>2.7875999999999999</v>
      </c>
      <c r="J183" s="184">
        <v>-0.90249999999999997</v>
      </c>
      <c r="K183" s="184">
        <v>3.8149000000000002</v>
      </c>
      <c r="L183" s="184">
        <v>4.9184000000000001</v>
      </c>
      <c r="M183" s="184">
        <v>4.1989999999999998</v>
      </c>
      <c r="N183" s="184"/>
      <c r="O183" s="184"/>
      <c r="P183" s="184"/>
      <c r="Q183" s="184">
        <v>3.4979</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44494</v>
      </c>
      <c r="E184" s="184">
        <v>19.689399999999999</v>
      </c>
      <c r="F184" s="184">
        <v>-1.3593</v>
      </c>
      <c r="G184" s="184">
        <v>-1.3593</v>
      </c>
      <c r="H184" s="184">
        <v>0.66220000000000001</v>
      </c>
      <c r="I184" s="184">
        <v>2.2928000000000002</v>
      </c>
      <c r="J184" s="184">
        <v>1.0773999999999999</v>
      </c>
      <c r="K184" s="184">
        <v>3.8498999999999999</v>
      </c>
      <c r="L184" s="184">
        <v>4.4553000000000003</v>
      </c>
      <c r="M184" s="184">
        <v>4.2398999999999996</v>
      </c>
      <c r="N184" s="184">
        <v>4.0122</v>
      </c>
      <c r="O184" s="184">
        <v>8.8355999999999995</v>
      </c>
      <c r="P184" s="184">
        <v>7.6111000000000004</v>
      </c>
      <c r="Q184" s="184">
        <v>8.7039000000000009</v>
      </c>
      <c r="R184" s="184">
        <v>7.4962</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44494</v>
      </c>
      <c r="E185" s="184">
        <v>19.199200000000001</v>
      </c>
      <c r="F185" s="184">
        <v>-1.5841000000000001</v>
      </c>
      <c r="G185" s="184">
        <v>-1.5841000000000001</v>
      </c>
      <c r="H185" s="184">
        <v>0.40739999999999998</v>
      </c>
      <c r="I185" s="184">
        <v>2.0385</v>
      </c>
      <c r="J185" s="184">
        <v>0.81620000000000004</v>
      </c>
      <c r="K185" s="184">
        <v>3.6006999999999998</v>
      </c>
      <c r="L185" s="184">
        <v>4.2108999999999996</v>
      </c>
      <c r="M185" s="184">
        <v>3.9777999999999998</v>
      </c>
      <c r="N185" s="184">
        <v>3.746</v>
      </c>
      <c r="O185" s="184">
        <v>8.5172000000000008</v>
      </c>
      <c r="P185" s="184">
        <v>7.3146000000000004</v>
      </c>
      <c r="Q185" s="184">
        <v>8.3668999999999993</v>
      </c>
      <c r="R185" s="184">
        <v>7.2154999999999996</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44494</v>
      </c>
      <c r="E186" s="184">
        <v>20.254799999999999</v>
      </c>
      <c r="F186" s="184">
        <v>36.570900000000002</v>
      </c>
      <c r="G186" s="184">
        <v>36.570900000000002</v>
      </c>
      <c r="H186" s="184">
        <v>13.498699999999999</v>
      </c>
      <c r="I186" s="184">
        <v>7.5647000000000002</v>
      </c>
      <c r="J186" s="184">
        <v>-2.2280000000000002</v>
      </c>
      <c r="K186" s="184">
        <v>8.1381999999999994</v>
      </c>
      <c r="L186" s="184">
        <v>6.9414999999999996</v>
      </c>
      <c r="M186" s="184">
        <v>5.4005999999999998</v>
      </c>
      <c r="N186" s="184">
        <v>5.0576999999999996</v>
      </c>
      <c r="O186" s="184">
        <v>10.8422</v>
      </c>
      <c r="P186" s="184">
        <v>8.7912999999999997</v>
      </c>
      <c r="Q186" s="184">
        <v>9.0805000000000007</v>
      </c>
      <c r="R186" s="184">
        <v>9.5373000000000001</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44494</v>
      </c>
      <c r="E187" s="184">
        <v>19.776800000000001</v>
      </c>
      <c r="F187" s="184">
        <v>36.343499999999999</v>
      </c>
      <c r="G187" s="184">
        <v>36.343499999999999</v>
      </c>
      <c r="H187" s="184">
        <v>13.1897</v>
      </c>
      <c r="I187" s="184">
        <v>7.2708000000000004</v>
      </c>
      <c r="J187" s="184">
        <v>-2.5247999999999999</v>
      </c>
      <c r="K187" s="184">
        <v>7.8255999999999997</v>
      </c>
      <c r="L187" s="184">
        <v>6.6238999999999999</v>
      </c>
      <c r="M187" s="184">
        <v>5.0776000000000003</v>
      </c>
      <c r="N187" s="184">
        <v>4.7202999999999999</v>
      </c>
      <c r="O187" s="184">
        <v>10.5055</v>
      </c>
      <c r="P187" s="184">
        <v>8.4733999999999998</v>
      </c>
      <c r="Q187" s="184">
        <v>8.7601999999999993</v>
      </c>
      <c r="R187" s="184">
        <v>9.1684999999999999</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44494</v>
      </c>
      <c r="E188" s="184">
        <v>17.976600000000001</v>
      </c>
      <c r="F188" s="184">
        <v>-2.9771999999999998</v>
      </c>
      <c r="G188" s="184">
        <v>-2.9771999999999998</v>
      </c>
      <c r="H188" s="184">
        <v>0.17399999999999999</v>
      </c>
      <c r="I188" s="184">
        <v>2.4241999999999999</v>
      </c>
      <c r="J188" s="184">
        <v>0.29480000000000001</v>
      </c>
      <c r="K188" s="184">
        <v>3.9670000000000001</v>
      </c>
      <c r="L188" s="184">
        <v>4.4268999999999998</v>
      </c>
      <c r="M188" s="184">
        <v>4.2244000000000002</v>
      </c>
      <c r="N188" s="184">
        <v>4.0488</v>
      </c>
      <c r="O188" s="184">
        <v>8.7532999999999994</v>
      </c>
      <c r="P188" s="184">
        <v>7.5442999999999998</v>
      </c>
      <c r="Q188" s="184">
        <v>8.1259999999999994</v>
      </c>
      <c r="R188" s="184">
        <v>6.7712000000000003</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44494</v>
      </c>
      <c r="E189" s="184">
        <v>18.549700000000001</v>
      </c>
      <c r="F189" s="184">
        <v>-2.6230000000000002</v>
      </c>
      <c r="G189" s="184">
        <v>-2.6230000000000002</v>
      </c>
      <c r="H189" s="184">
        <v>0.53410000000000002</v>
      </c>
      <c r="I189" s="184">
        <v>2.7717999999999998</v>
      </c>
      <c r="J189" s="184">
        <v>0.6351</v>
      </c>
      <c r="K189" s="184">
        <v>4.3135000000000003</v>
      </c>
      <c r="L189" s="184">
        <v>4.7735000000000003</v>
      </c>
      <c r="M189" s="184">
        <v>4.5647000000000002</v>
      </c>
      <c r="N189" s="184">
        <v>4.3865999999999996</v>
      </c>
      <c r="O189" s="184">
        <v>9.1125000000000007</v>
      </c>
      <c r="P189" s="184">
        <v>7.9257</v>
      </c>
      <c r="Q189" s="184">
        <v>8.5789000000000009</v>
      </c>
      <c r="R189" s="184">
        <v>7.1143999999999998</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44494</v>
      </c>
      <c r="E190" s="184">
        <v>18.878900000000002</v>
      </c>
      <c r="F190" s="184">
        <v>13.2903</v>
      </c>
      <c r="G190" s="184">
        <v>13.2903</v>
      </c>
      <c r="H190" s="184">
        <v>8.1051000000000002</v>
      </c>
      <c r="I190" s="184">
        <v>7.1454000000000004</v>
      </c>
      <c r="J190" s="184">
        <v>2.8883999999999999</v>
      </c>
      <c r="K190" s="184">
        <v>5.2279</v>
      </c>
      <c r="L190" s="184">
        <v>5.8993000000000002</v>
      </c>
      <c r="M190" s="184">
        <v>4.8319999999999999</v>
      </c>
      <c r="N190" s="184">
        <v>5.0651999999999999</v>
      </c>
      <c r="O190" s="184">
        <v>9.2880000000000003</v>
      </c>
      <c r="P190" s="184">
        <v>7.9250999999999996</v>
      </c>
      <c r="Q190" s="184">
        <v>8.7339000000000002</v>
      </c>
      <c r="R190" s="184">
        <v>8.0587</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44494</v>
      </c>
      <c r="E191" s="184">
        <v>18.405000000000001</v>
      </c>
      <c r="F191" s="184">
        <v>12.837899999999999</v>
      </c>
      <c r="G191" s="184">
        <v>12.837899999999999</v>
      </c>
      <c r="H191" s="184">
        <v>7.6605999999999996</v>
      </c>
      <c r="I191" s="184">
        <v>6.6890000000000001</v>
      </c>
      <c r="J191" s="184">
        <v>2.4296000000000002</v>
      </c>
      <c r="K191" s="184">
        <v>4.7667000000000002</v>
      </c>
      <c r="L191" s="184">
        <v>5.4302999999999999</v>
      </c>
      <c r="M191" s="184">
        <v>4.3605</v>
      </c>
      <c r="N191" s="184">
        <v>4.5873999999999997</v>
      </c>
      <c r="O191" s="184">
        <v>8.7937999999999992</v>
      </c>
      <c r="P191" s="184">
        <v>7.4382999999999999</v>
      </c>
      <c r="Q191" s="184">
        <v>8.3703000000000003</v>
      </c>
      <c r="R191" s="184">
        <v>7.5681000000000003</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44494</v>
      </c>
      <c r="E192" s="184">
        <v>25.831299999999999</v>
      </c>
      <c r="F192" s="184">
        <v>5.5133000000000001</v>
      </c>
      <c r="G192" s="184">
        <v>5.5133000000000001</v>
      </c>
      <c r="H192" s="184">
        <v>8.1678999999999995</v>
      </c>
      <c r="I192" s="184">
        <v>6.2827999999999999</v>
      </c>
      <c r="J192" s="184">
        <v>2.1324999999999998</v>
      </c>
      <c r="K192" s="184">
        <v>6.5964999999999998</v>
      </c>
      <c r="L192" s="184">
        <v>6.0148000000000001</v>
      </c>
      <c r="M192" s="184">
        <v>4.8102999999999998</v>
      </c>
      <c r="N192" s="184">
        <v>4.9809999999999999</v>
      </c>
      <c r="O192" s="184">
        <v>8.2574000000000005</v>
      </c>
      <c r="P192" s="184">
        <v>7.2450000000000001</v>
      </c>
      <c r="Q192" s="184">
        <v>8.3584999999999994</v>
      </c>
      <c r="R192" s="184">
        <v>7.3448000000000002</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44494</v>
      </c>
      <c r="E193" s="184">
        <v>26.556000000000001</v>
      </c>
      <c r="F193" s="184">
        <v>5.9588999999999999</v>
      </c>
      <c r="G193" s="184">
        <v>5.9588999999999999</v>
      </c>
      <c r="H193" s="184">
        <v>8.5946999999999996</v>
      </c>
      <c r="I193" s="184">
        <v>6.7324999999999999</v>
      </c>
      <c r="J193" s="184">
        <v>2.5861000000000001</v>
      </c>
      <c r="K193" s="184">
        <v>7.0552000000000001</v>
      </c>
      <c r="L193" s="184">
        <v>6.4802999999999997</v>
      </c>
      <c r="M193" s="184">
        <v>5.2794999999999996</v>
      </c>
      <c r="N193" s="184">
        <v>5.4569999999999999</v>
      </c>
      <c r="O193" s="184">
        <v>8.7439999999999998</v>
      </c>
      <c r="P193" s="184">
        <v>7.6681999999999997</v>
      </c>
      <c r="Q193" s="184">
        <v>8.7543000000000006</v>
      </c>
      <c r="R193" s="184">
        <v>7.8310000000000004</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44494</v>
      </c>
      <c r="E194" s="184">
        <v>20.071899999999999</v>
      </c>
      <c r="F194" s="184">
        <v>-0.9698</v>
      </c>
      <c r="G194" s="184">
        <v>-0.9698</v>
      </c>
      <c r="H194" s="184">
        <v>0.46760000000000002</v>
      </c>
      <c r="I194" s="184">
        <v>2.3921999999999999</v>
      </c>
      <c r="J194" s="184">
        <v>1.4036</v>
      </c>
      <c r="K194" s="184">
        <v>3.5510999999999999</v>
      </c>
      <c r="L194" s="184">
        <v>4.5155000000000003</v>
      </c>
      <c r="M194" s="184">
        <v>4.5514999999999999</v>
      </c>
      <c r="N194" s="184">
        <v>4.3536999999999999</v>
      </c>
      <c r="O194" s="184">
        <v>9.6867999999999999</v>
      </c>
      <c r="P194" s="184">
        <v>8.0648</v>
      </c>
      <c r="Q194" s="184">
        <v>8.3970000000000002</v>
      </c>
      <c r="R194" s="184">
        <v>7.7831000000000001</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44494</v>
      </c>
      <c r="E195" s="184">
        <v>19.721800000000002</v>
      </c>
      <c r="F195" s="184">
        <v>-1.2337</v>
      </c>
      <c r="G195" s="184">
        <v>-1.2337</v>
      </c>
      <c r="H195" s="184">
        <v>0.18509999999999999</v>
      </c>
      <c r="I195" s="184">
        <v>2.0903999999999998</v>
      </c>
      <c r="J195" s="184">
        <v>1.0935999999999999</v>
      </c>
      <c r="K195" s="184">
        <v>3.23</v>
      </c>
      <c r="L195" s="184">
        <v>4.1877000000000004</v>
      </c>
      <c r="M195" s="184">
        <v>4.2211999999999996</v>
      </c>
      <c r="N195" s="184">
        <v>4.0145999999999997</v>
      </c>
      <c r="O195" s="184">
        <v>9.3382000000000005</v>
      </c>
      <c r="P195" s="184">
        <v>7.7713999999999999</v>
      </c>
      <c r="Q195" s="184">
        <v>8.1765000000000008</v>
      </c>
      <c r="R195" s="184">
        <v>7.4218999999999999</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44494</v>
      </c>
      <c r="E198" s="184">
        <v>1856.6677999999999</v>
      </c>
      <c r="F198" s="184">
        <v>28.2425</v>
      </c>
      <c r="G198" s="184">
        <v>28.2425</v>
      </c>
      <c r="H198" s="184">
        <v>16.342400000000001</v>
      </c>
      <c r="I198" s="184">
        <v>8.6318999999999999</v>
      </c>
      <c r="J198" s="184">
        <v>-1.6076999999999999</v>
      </c>
      <c r="K198" s="184">
        <v>5.5270000000000001</v>
      </c>
      <c r="L198" s="184">
        <v>5.0705999999999998</v>
      </c>
      <c r="M198" s="184">
        <v>3.7581000000000002</v>
      </c>
      <c r="N198" s="184">
        <v>3.4386999999999999</v>
      </c>
      <c r="O198" s="184">
        <v>7.8532000000000002</v>
      </c>
      <c r="P198" s="184">
        <v>7.0505000000000004</v>
      </c>
      <c r="Q198" s="184">
        <v>7.2613000000000003</v>
      </c>
      <c r="R198" s="184">
        <v>6.6653000000000002</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44494</v>
      </c>
      <c r="E199" s="184">
        <v>1961.0759</v>
      </c>
      <c r="F199" s="184">
        <v>28.6632</v>
      </c>
      <c r="G199" s="184">
        <v>28.6632</v>
      </c>
      <c r="H199" s="184">
        <v>16.763500000000001</v>
      </c>
      <c r="I199" s="184">
        <v>9.0533000000000001</v>
      </c>
      <c r="J199" s="184">
        <v>-1.1881999999999999</v>
      </c>
      <c r="K199" s="184">
        <v>5.9531999999999998</v>
      </c>
      <c r="L199" s="184">
        <v>5.5000999999999998</v>
      </c>
      <c r="M199" s="184">
        <v>4.1898</v>
      </c>
      <c r="N199" s="184">
        <v>3.8734999999999999</v>
      </c>
      <c r="O199" s="184">
        <v>8.3177000000000003</v>
      </c>
      <c r="P199" s="184">
        <v>7.4988000000000001</v>
      </c>
      <c r="Q199" s="184">
        <v>7.8905000000000003</v>
      </c>
      <c r="R199" s="184">
        <v>7.1407999999999996</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44494</v>
      </c>
      <c r="E200" s="184">
        <v>10.486700000000001</v>
      </c>
      <c r="F200" s="184">
        <v>4.5265000000000004</v>
      </c>
      <c r="G200" s="184">
        <v>4.5265000000000004</v>
      </c>
      <c r="H200" s="184">
        <v>5.5749000000000004</v>
      </c>
      <c r="I200" s="184">
        <v>3.9340000000000002</v>
      </c>
      <c r="J200" s="184">
        <v>1.2363</v>
      </c>
      <c r="K200" s="184">
        <v>4.3129999999999997</v>
      </c>
      <c r="L200" s="184">
        <v>5.1071</v>
      </c>
      <c r="M200" s="184">
        <v>5.3792</v>
      </c>
      <c r="N200" s="184">
        <v>4.8049999999999997</v>
      </c>
      <c r="O200" s="184"/>
      <c r="P200" s="184"/>
      <c r="Q200" s="184">
        <v>4.8263999999999996</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44494</v>
      </c>
      <c r="E201" s="184">
        <v>10.428599999999999</v>
      </c>
      <c r="F201" s="184">
        <v>3.9679000000000002</v>
      </c>
      <c r="G201" s="184">
        <v>3.9679000000000002</v>
      </c>
      <c r="H201" s="184">
        <v>5.0048000000000004</v>
      </c>
      <c r="I201" s="184">
        <v>3.3794</v>
      </c>
      <c r="J201" s="184">
        <v>0.68910000000000005</v>
      </c>
      <c r="K201" s="184">
        <v>3.7555999999999998</v>
      </c>
      <c r="L201" s="184">
        <v>4.5464000000000002</v>
      </c>
      <c r="M201" s="184">
        <v>4.8093000000000004</v>
      </c>
      <c r="N201" s="184">
        <v>4.2305000000000001</v>
      </c>
      <c r="O201" s="184"/>
      <c r="P201" s="184"/>
      <c r="Q201" s="184">
        <v>4.2503000000000002</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44494</v>
      </c>
      <c r="E202" s="184">
        <v>52.193899999999999</v>
      </c>
      <c r="F202" s="184">
        <v>19.238199999999999</v>
      </c>
      <c r="G202" s="184">
        <v>19.238199999999999</v>
      </c>
      <c r="H202" s="184">
        <v>11.5442</v>
      </c>
      <c r="I202" s="184">
        <v>9.0122999999999998</v>
      </c>
      <c r="J202" s="184">
        <v>5.0862999999999996</v>
      </c>
      <c r="K202" s="184">
        <v>7.1546000000000003</v>
      </c>
      <c r="L202" s="184">
        <v>6.7492000000000001</v>
      </c>
      <c r="M202" s="184">
        <v>4.8731999999999998</v>
      </c>
      <c r="N202" s="184">
        <v>4.8316999999999997</v>
      </c>
      <c r="O202" s="184">
        <v>9.1292000000000009</v>
      </c>
      <c r="P202" s="184">
        <v>7.8189000000000002</v>
      </c>
      <c r="Q202" s="184">
        <v>7.5033000000000003</v>
      </c>
      <c r="R202" s="184">
        <v>7.7259000000000002</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44494</v>
      </c>
      <c r="E203" s="184">
        <v>53.570300000000003</v>
      </c>
      <c r="F203" s="184">
        <v>19.631699999999999</v>
      </c>
      <c r="G203" s="184">
        <v>19.631699999999999</v>
      </c>
      <c r="H203" s="184">
        <v>11.950900000000001</v>
      </c>
      <c r="I203" s="184">
        <v>9.4169999999999998</v>
      </c>
      <c r="J203" s="184">
        <v>5.4871999999999996</v>
      </c>
      <c r="K203" s="184">
        <v>7.5625</v>
      </c>
      <c r="L203" s="184">
        <v>7.1646999999999998</v>
      </c>
      <c r="M203" s="184">
        <v>5.2967000000000004</v>
      </c>
      <c r="N203" s="184">
        <v>5.2645</v>
      </c>
      <c r="O203" s="184">
        <v>9.5204000000000004</v>
      </c>
      <c r="P203" s="184">
        <v>8.2062000000000008</v>
      </c>
      <c r="Q203" s="184">
        <v>8.8641000000000005</v>
      </c>
      <c r="R203" s="184">
        <v>8.1377000000000006</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44494</v>
      </c>
      <c r="E204" s="184">
        <v>20.681899999999999</v>
      </c>
      <c r="F204" s="184">
        <v>-2.3525999999999998</v>
      </c>
      <c r="G204" s="184">
        <v>-2.3525999999999998</v>
      </c>
      <c r="H204" s="184">
        <v>-1.1343000000000001</v>
      </c>
      <c r="I204" s="184">
        <v>2.0815999999999999</v>
      </c>
      <c r="J204" s="184">
        <v>0.55249999999999999</v>
      </c>
      <c r="K204" s="184">
        <v>3.6404000000000001</v>
      </c>
      <c r="L204" s="184">
        <v>4.6588000000000003</v>
      </c>
      <c r="M204" s="184">
        <v>4.3445</v>
      </c>
      <c r="N204" s="184">
        <v>4.3532000000000002</v>
      </c>
      <c r="O204" s="184">
        <v>8.3948999999999998</v>
      </c>
      <c r="P204" s="184">
        <v>7.6256000000000004</v>
      </c>
      <c r="Q204" s="184">
        <v>8.2824000000000009</v>
      </c>
      <c r="R204" s="184">
        <v>7.4762000000000004</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44494</v>
      </c>
      <c r="E205" s="184">
        <v>19.911100000000001</v>
      </c>
      <c r="F205" s="184">
        <v>-2.6880000000000002</v>
      </c>
      <c r="G205" s="184">
        <v>-2.6880000000000002</v>
      </c>
      <c r="H205" s="184">
        <v>-1.4923</v>
      </c>
      <c r="I205" s="184">
        <v>1.7033</v>
      </c>
      <c r="J205" s="184">
        <v>0.17150000000000001</v>
      </c>
      <c r="K205" s="184">
        <v>3.2565</v>
      </c>
      <c r="L205" s="184">
        <v>4.2699999999999996</v>
      </c>
      <c r="M205" s="184">
        <v>3.9474</v>
      </c>
      <c r="N205" s="184">
        <v>3.9483999999999999</v>
      </c>
      <c r="O205" s="184">
        <v>7.9684999999999997</v>
      </c>
      <c r="P205" s="184">
        <v>7.1750999999999996</v>
      </c>
      <c r="Q205" s="184">
        <v>5.0030999999999999</v>
      </c>
      <c r="R205" s="184">
        <v>7.0529000000000002</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44494</v>
      </c>
      <c r="E206" s="184">
        <v>27.985499999999998</v>
      </c>
      <c r="F206" s="184">
        <v>-0.6956</v>
      </c>
      <c r="G206" s="184">
        <v>-0.6956</v>
      </c>
      <c r="H206" s="184">
        <v>0.40989999999999999</v>
      </c>
      <c r="I206" s="184">
        <v>2.0605000000000002</v>
      </c>
      <c r="J206" s="184">
        <v>0.84630000000000005</v>
      </c>
      <c r="K206" s="184">
        <v>2.8485</v>
      </c>
      <c r="L206" s="184">
        <v>3.4394</v>
      </c>
      <c r="M206" s="184">
        <v>3.2669000000000001</v>
      </c>
      <c r="N206" s="184">
        <v>3.036</v>
      </c>
      <c r="O206" s="184">
        <v>7.6234000000000002</v>
      </c>
      <c r="P206" s="184">
        <v>7.0014000000000003</v>
      </c>
      <c r="Q206" s="184">
        <v>7.3993000000000002</v>
      </c>
      <c r="R206" s="184">
        <v>5.8338000000000001</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44494</v>
      </c>
      <c r="E207" s="184">
        <v>29.606000000000002</v>
      </c>
      <c r="F207" s="184">
        <v>-0.12330000000000001</v>
      </c>
      <c r="G207" s="184">
        <v>-0.12330000000000001</v>
      </c>
      <c r="H207" s="184">
        <v>0.95120000000000005</v>
      </c>
      <c r="I207" s="184">
        <v>2.6092</v>
      </c>
      <c r="J207" s="184">
        <v>1.3935999999999999</v>
      </c>
      <c r="K207" s="184">
        <v>3.4015</v>
      </c>
      <c r="L207" s="184">
        <v>4</v>
      </c>
      <c r="M207" s="184">
        <v>3.8315000000000001</v>
      </c>
      <c r="N207" s="184">
        <v>3.597</v>
      </c>
      <c r="O207" s="184">
        <v>8.2070000000000007</v>
      </c>
      <c r="P207" s="184">
        <v>7.6120000000000001</v>
      </c>
      <c r="Q207" s="184">
        <v>7.8802000000000003</v>
      </c>
      <c r="R207" s="184">
        <v>6.4076000000000004</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44494</v>
      </c>
      <c r="E208" s="184">
        <v>10.5398</v>
      </c>
      <c r="F208" s="184">
        <v>0.57720000000000005</v>
      </c>
      <c r="G208" s="184">
        <v>0.57720000000000005</v>
      </c>
      <c r="H208" s="184">
        <v>1.3855999999999999</v>
      </c>
      <c r="I208" s="184">
        <v>2.1537999999999999</v>
      </c>
      <c r="J208" s="184">
        <v>0.41349999999999998</v>
      </c>
      <c r="K208" s="184">
        <v>4.2721999999999998</v>
      </c>
      <c r="L208" s="184">
        <v>4.6501999999999999</v>
      </c>
      <c r="M208" s="184">
        <v>4.4539999999999997</v>
      </c>
      <c r="N208" s="184">
        <v>4.2506000000000004</v>
      </c>
      <c r="O208" s="184"/>
      <c r="P208" s="184"/>
      <c r="Q208" s="184">
        <v>4.2788000000000004</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44494</v>
      </c>
      <c r="E209" s="184">
        <v>10.480499999999999</v>
      </c>
      <c r="F209" s="184">
        <v>0.11609999999999999</v>
      </c>
      <c r="G209" s="184">
        <v>0.11609999999999999</v>
      </c>
      <c r="H209" s="184">
        <v>0.89570000000000005</v>
      </c>
      <c r="I209" s="184">
        <v>1.6927000000000001</v>
      </c>
      <c r="J209" s="184">
        <v>0</v>
      </c>
      <c r="K209" s="184">
        <v>3.8275000000000001</v>
      </c>
      <c r="L209" s="184">
        <v>4.2008999999999999</v>
      </c>
      <c r="M209" s="184">
        <v>3.9967000000000001</v>
      </c>
      <c r="N209" s="184">
        <v>3.7896999999999998</v>
      </c>
      <c r="O209" s="184"/>
      <c r="P209" s="184"/>
      <c r="Q209" s="184">
        <v>3.8109999999999999</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44494</v>
      </c>
      <c r="E210" s="184">
        <v>16.623000000000001</v>
      </c>
      <c r="F210" s="184">
        <v>5.1256000000000004</v>
      </c>
      <c r="G210" s="184">
        <v>5.1256000000000004</v>
      </c>
      <c r="H210" s="184">
        <v>6.6269999999999998</v>
      </c>
      <c r="I210" s="184">
        <v>5.0599999999999996</v>
      </c>
      <c r="J210" s="184">
        <v>1.9653</v>
      </c>
      <c r="K210" s="184">
        <v>5.0328999999999997</v>
      </c>
      <c r="L210" s="184">
        <v>5.3517999999999999</v>
      </c>
      <c r="M210" s="184">
        <v>4.7446999999999999</v>
      </c>
      <c r="N210" s="184">
        <v>4.4295999999999998</v>
      </c>
      <c r="O210" s="184">
        <v>9.0852000000000004</v>
      </c>
      <c r="P210" s="184">
        <v>7.6932999999999998</v>
      </c>
      <c r="Q210" s="184">
        <v>8.1951000000000001</v>
      </c>
      <c r="R210" s="184">
        <v>7.6224999999999996</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44494</v>
      </c>
      <c r="E211" s="184">
        <v>16.983799999999999</v>
      </c>
      <c r="F211" s="184">
        <v>5.6619000000000002</v>
      </c>
      <c r="G211" s="184">
        <v>5.6619000000000002</v>
      </c>
      <c r="H211" s="184">
        <v>7.1325000000000003</v>
      </c>
      <c r="I211" s="184">
        <v>5.5380000000000003</v>
      </c>
      <c r="J211" s="184">
        <v>2.4314</v>
      </c>
      <c r="K211" s="184">
        <v>5.5022000000000002</v>
      </c>
      <c r="L211" s="184">
        <v>5.8269000000000002</v>
      </c>
      <c r="M211" s="184">
        <v>5.2278000000000002</v>
      </c>
      <c r="N211" s="184">
        <v>4.9234</v>
      </c>
      <c r="O211" s="184">
        <v>9.5808999999999997</v>
      </c>
      <c r="P211" s="184">
        <v>8.0937000000000001</v>
      </c>
      <c r="Q211" s="184">
        <v>8.5557999999999996</v>
      </c>
      <c r="R211" s="184">
        <v>8.1355000000000004</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44494</v>
      </c>
      <c r="E212" s="184">
        <v>19.597100000000001</v>
      </c>
      <c r="F212" s="184">
        <v>-0.3725</v>
      </c>
      <c r="G212" s="184">
        <v>-0.3725</v>
      </c>
      <c r="H212" s="184">
        <v>0.61199999999999999</v>
      </c>
      <c r="I212" s="184">
        <v>1.2910999999999999</v>
      </c>
      <c r="J212" s="184">
        <v>1.1005</v>
      </c>
      <c r="K212" s="184">
        <v>4.9646999999999997</v>
      </c>
      <c r="L212" s="184">
        <v>5.4863</v>
      </c>
      <c r="M212" s="184">
        <v>4.6919000000000004</v>
      </c>
      <c r="N212" s="184">
        <v>4.3658999999999999</v>
      </c>
      <c r="O212" s="184">
        <v>8.6659000000000006</v>
      </c>
      <c r="P212" s="184">
        <v>7.2502000000000004</v>
      </c>
      <c r="Q212" s="184">
        <v>8.0998000000000001</v>
      </c>
      <c r="R212" s="184">
        <v>7.2072000000000003</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44494</v>
      </c>
      <c r="E213" s="184">
        <v>20.424099999999999</v>
      </c>
      <c r="F213" s="184">
        <v>0.1191</v>
      </c>
      <c r="G213" s="184">
        <v>0.1191</v>
      </c>
      <c r="H213" s="184">
        <v>1.0725</v>
      </c>
      <c r="I213" s="184">
        <v>1.7627999999999999</v>
      </c>
      <c r="J213" s="184">
        <v>1.5759000000000001</v>
      </c>
      <c r="K213" s="184">
        <v>5.4461000000000004</v>
      </c>
      <c r="L213" s="184">
        <v>5.9744999999999999</v>
      </c>
      <c r="M213" s="184">
        <v>5.1807999999999996</v>
      </c>
      <c r="N213" s="184">
        <v>4.8559999999999999</v>
      </c>
      <c r="O213" s="184">
        <v>9.1814</v>
      </c>
      <c r="P213" s="184">
        <v>7.7786999999999997</v>
      </c>
      <c r="Q213" s="184">
        <v>8.6182999999999996</v>
      </c>
      <c r="R213" s="184">
        <v>7.7157999999999998</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44494</v>
      </c>
      <c r="E214" s="184">
        <v>2628.7049999999999</v>
      </c>
      <c r="F214" s="184">
        <v>1.8956</v>
      </c>
      <c r="G214" s="184">
        <v>1.8956</v>
      </c>
      <c r="H214" s="184">
        <v>3.8902000000000001</v>
      </c>
      <c r="I214" s="184">
        <v>3.4024999999999999</v>
      </c>
      <c r="J214" s="184">
        <v>1.1093</v>
      </c>
      <c r="K214" s="184">
        <v>4.2171000000000003</v>
      </c>
      <c r="L214" s="184">
        <v>4.8662000000000001</v>
      </c>
      <c r="M214" s="184">
        <v>3.6511999999999998</v>
      </c>
      <c r="N214" s="184">
        <v>3.9895</v>
      </c>
      <c r="O214" s="184">
        <v>8.6136999999999997</v>
      </c>
      <c r="P214" s="184">
        <v>7.9931000000000001</v>
      </c>
      <c r="Q214" s="184">
        <v>8.6271000000000004</v>
      </c>
      <c r="R214" s="184">
        <v>7.4183000000000003</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44494</v>
      </c>
      <c r="E215" s="184">
        <v>2515.8789000000002</v>
      </c>
      <c r="F215" s="184">
        <v>1.4248000000000001</v>
      </c>
      <c r="G215" s="184">
        <v>1.4248000000000001</v>
      </c>
      <c r="H215" s="184">
        <v>3.4182000000000001</v>
      </c>
      <c r="I215" s="184">
        <v>2.9312</v>
      </c>
      <c r="J215" s="184">
        <v>0.63859999999999995</v>
      </c>
      <c r="K215" s="184">
        <v>3.7422</v>
      </c>
      <c r="L215" s="184">
        <v>4.3849999999999998</v>
      </c>
      <c r="M215" s="184">
        <v>3.1696</v>
      </c>
      <c r="N215" s="184">
        <v>3.5019999999999998</v>
      </c>
      <c r="O215" s="184">
        <v>8.1014999999999997</v>
      </c>
      <c r="P215" s="184">
        <v>7.4551999999999996</v>
      </c>
      <c r="Q215" s="184">
        <v>7.9560000000000004</v>
      </c>
      <c r="R215" s="184">
        <v>6.9142999999999999</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44494</v>
      </c>
      <c r="E216" s="184">
        <v>34.459600000000002</v>
      </c>
      <c r="F216" s="184">
        <v>1.2359</v>
      </c>
      <c r="G216" s="184">
        <v>1.2359</v>
      </c>
      <c r="H216" s="184">
        <v>0.77180000000000004</v>
      </c>
      <c r="I216" s="184">
        <v>2.3551000000000002</v>
      </c>
      <c r="J216" s="184">
        <v>6.1499999999999999E-2</v>
      </c>
      <c r="K216" s="184">
        <v>2.2747999999999999</v>
      </c>
      <c r="L216" s="184">
        <v>2.7940999999999998</v>
      </c>
      <c r="M216" s="184">
        <v>3.0611000000000002</v>
      </c>
      <c r="N216" s="184">
        <v>3.0996000000000001</v>
      </c>
      <c r="O216" s="184">
        <v>7.4778000000000002</v>
      </c>
      <c r="P216" s="184">
        <v>6.6925999999999997</v>
      </c>
      <c r="Q216" s="184">
        <v>7.6280999999999999</v>
      </c>
      <c r="R216" s="184">
        <v>5.6280000000000001</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44494</v>
      </c>
      <c r="E217" s="184">
        <v>34.768999999999998</v>
      </c>
      <c r="F217" s="184">
        <v>1.4349000000000001</v>
      </c>
      <c r="G217" s="184">
        <v>1.4349000000000001</v>
      </c>
      <c r="H217" s="184">
        <v>0.96</v>
      </c>
      <c r="I217" s="184">
        <v>2.5445000000000002</v>
      </c>
      <c r="J217" s="184">
        <v>0.254</v>
      </c>
      <c r="K217" s="184">
        <v>2.4668999999999999</v>
      </c>
      <c r="L217" s="184">
        <v>2.9599000000000002</v>
      </c>
      <c r="M217" s="184">
        <v>3.2475000000000001</v>
      </c>
      <c r="N217" s="184">
        <v>3.2841</v>
      </c>
      <c r="O217" s="184">
        <v>7.6359000000000004</v>
      </c>
      <c r="P217" s="184">
        <v>6.8178000000000001</v>
      </c>
      <c r="Q217" s="184">
        <v>7.6326999999999998</v>
      </c>
      <c r="R217" s="184">
        <v>5.7923</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44494</v>
      </c>
      <c r="E218" s="184">
        <v>11.689299999999999</v>
      </c>
      <c r="F218" s="184">
        <v>3.4357000000000002</v>
      </c>
      <c r="G218" s="184">
        <v>3.4357000000000002</v>
      </c>
      <c r="H218" s="184">
        <v>5.5372000000000003</v>
      </c>
      <c r="I218" s="184">
        <v>7.1119000000000003</v>
      </c>
      <c r="J218" s="184">
        <v>3.0194000000000001</v>
      </c>
      <c r="K218" s="184">
        <v>5.4843000000000002</v>
      </c>
      <c r="L218" s="184">
        <v>6.0072999999999999</v>
      </c>
      <c r="M218" s="184">
        <v>4.6856999999999998</v>
      </c>
      <c r="N218" s="184">
        <v>4.8619000000000003</v>
      </c>
      <c r="O218" s="184"/>
      <c r="P218" s="184"/>
      <c r="Q218" s="184">
        <v>7.9362000000000004</v>
      </c>
      <c r="R218" s="184">
        <v>7.7622</v>
      </c>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44494</v>
      </c>
      <c r="E219" s="184">
        <v>11.567500000000001</v>
      </c>
      <c r="F219" s="184">
        <v>2.7353000000000001</v>
      </c>
      <c r="G219" s="184">
        <v>2.7353000000000001</v>
      </c>
      <c r="H219" s="184">
        <v>4.7824999999999998</v>
      </c>
      <c r="I219" s="184">
        <v>6.5298999999999996</v>
      </c>
      <c r="J219" s="184">
        <v>2.4990999999999999</v>
      </c>
      <c r="K219" s="184">
        <v>4.9669999999999996</v>
      </c>
      <c r="L219" s="184">
        <v>5.5159000000000002</v>
      </c>
      <c r="M219" s="184">
        <v>4.1826999999999996</v>
      </c>
      <c r="N219" s="184">
        <v>4.3487</v>
      </c>
      <c r="O219" s="184"/>
      <c r="P219" s="184"/>
      <c r="Q219" s="184">
        <v>7.3845000000000001</v>
      </c>
      <c r="R219" s="184">
        <v>7.2161</v>
      </c>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44494</v>
      </c>
      <c r="E220" s="184">
        <v>1038.7553</v>
      </c>
      <c r="F220" s="184">
        <v>-2.8315000000000001</v>
      </c>
      <c r="G220" s="184">
        <v>-2.8315000000000001</v>
      </c>
      <c r="H220" s="184">
        <v>-2.8191000000000002</v>
      </c>
      <c r="I220" s="184">
        <v>1.2625999999999999</v>
      </c>
      <c r="J220" s="184">
        <v>1.2063999999999999</v>
      </c>
      <c r="K220" s="184">
        <v>5.4478999999999997</v>
      </c>
      <c r="L220" s="184">
        <v>5.9668999999999999</v>
      </c>
      <c r="M220" s="184"/>
      <c r="N220" s="184"/>
      <c r="O220" s="184"/>
      <c r="P220" s="184"/>
      <c r="Q220" s="184">
        <v>5.3178999999999998</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44494</v>
      </c>
      <c r="E221" s="184">
        <v>1034.9511</v>
      </c>
      <c r="F221" s="184">
        <v>-3.3319000000000001</v>
      </c>
      <c r="G221" s="184">
        <v>-3.3319000000000001</v>
      </c>
      <c r="H221" s="184">
        <v>-3.3191000000000002</v>
      </c>
      <c r="I221" s="184">
        <v>0.76219999999999999</v>
      </c>
      <c r="J221" s="184">
        <v>0.70589999999999997</v>
      </c>
      <c r="K221" s="184">
        <v>4.9378000000000002</v>
      </c>
      <c r="L221" s="184">
        <v>5.4505999999999997</v>
      </c>
      <c r="M221" s="184"/>
      <c r="N221" s="184"/>
      <c r="O221" s="184"/>
      <c r="P221" s="184"/>
      <c r="Q221" s="184">
        <v>4.7958999999999996</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44494</v>
      </c>
      <c r="E222" s="184">
        <v>16.600999999999999</v>
      </c>
      <c r="F222" s="184">
        <v>1.0261</v>
      </c>
      <c r="G222" s="184">
        <v>1.0261</v>
      </c>
      <c r="H222" s="184">
        <v>2.3252999999999999</v>
      </c>
      <c r="I222" s="184">
        <v>1.9645999999999999</v>
      </c>
      <c r="J222" s="184">
        <v>2.1671999999999998</v>
      </c>
      <c r="K222" s="184">
        <v>3.4214000000000002</v>
      </c>
      <c r="L222" s="184">
        <v>3.7296999999999998</v>
      </c>
      <c r="M222" s="184">
        <v>3.4009</v>
      </c>
      <c r="N222" s="184">
        <v>3.1873</v>
      </c>
      <c r="O222" s="184">
        <v>4.0852000000000004</v>
      </c>
      <c r="P222" s="184">
        <v>5.1580000000000004</v>
      </c>
      <c r="Q222" s="184">
        <v>6.7782</v>
      </c>
      <c r="R222" s="184">
        <v>6.2339000000000002</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44494</v>
      </c>
      <c r="E223" s="184">
        <v>16.477699999999999</v>
      </c>
      <c r="F223" s="184">
        <v>0.8861</v>
      </c>
      <c r="G223" s="184">
        <v>0.8861</v>
      </c>
      <c r="H223" s="184">
        <v>2.1844000000000001</v>
      </c>
      <c r="I223" s="184">
        <v>1.8208</v>
      </c>
      <c r="J223" s="184">
        <v>2.0257000000000001</v>
      </c>
      <c r="K223" s="184">
        <v>3.1644000000000001</v>
      </c>
      <c r="L223" s="184">
        <v>3.5581</v>
      </c>
      <c r="M223" s="184">
        <v>3.2624</v>
      </c>
      <c r="N223" s="184">
        <v>3.0668000000000002</v>
      </c>
      <c r="O223" s="184">
        <v>3.9944000000000002</v>
      </c>
      <c r="P223" s="184">
        <v>5.0707000000000004</v>
      </c>
      <c r="Q223" s="184">
        <v>6.6752000000000002</v>
      </c>
      <c r="R223" s="184">
        <v>6.1471</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5.1726613636363625</v>
      </c>
      <c r="G224" s="186">
        <v>5.1726613636363625</v>
      </c>
      <c r="H224" s="186">
        <v>4.4199454545454557</v>
      </c>
      <c r="I224" s="186">
        <v>4.0475545454545445</v>
      </c>
      <c r="J224" s="186">
        <v>1.1541704545454541</v>
      </c>
      <c r="K224" s="186">
        <v>4.6238727272727269</v>
      </c>
      <c r="L224" s="186">
        <v>5.0243000000000002</v>
      </c>
      <c r="M224" s="186">
        <v>4.3514595238095257</v>
      </c>
      <c r="N224" s="186">
        <v>4.2247525000000001</v>
      </c>
      <c r="O224" s="186">
        <v>8.5101323529411737</v>
      </c>
      <c r="P224" s="186">
        <v>7.5000088235294102</v>
      </c>
      <c r="Q224" s="186">
        <v>7.3982068181818201</v>
      </c>
      <c r="R224" s="186">
        <v>7.3002166666666675</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1.4298500000000001</v>
      </c>
      <c r="G225" s="186">
        <v>1.4298500000000001</v>
      </c>
      <c r="H225" s="186">
        <v>2.99065</v>
      </c>
      <c r="I225" s="186">
        <v>3.0692500000000003</v>
      </c>
      <c r="J225" s="186">
        <v>1.1049</v>
      </c>
      <c r="K225" s="186">
        <v>4.2926000000000002</v>
      </c>
      <c r="L225" s="186">
        <v>4.9945000000000004</v>
      </c>
      <c r="M225" s="186">
        <v>4.3847500000000004</v>
      </c>
      <c r="N225" s="186">
        <v>4.2996499999999997</v>
      </c>
      <c r="O225" s="186">
        <v>8.7182500000000012</v>
      </c>
      <c r="P225" s="186">
        <v>7.6188000000000002</v>
      </c>
      <c r="Q225" s="186">
        <v>8.1128999999999998</v>
      </c>
      <c r="R225" s="186">
        <v>7.3815500000000007</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44494</v>
      </c>
      <c r="E228" s="184">
        <v>50.041200000000003</v>
      </c>
      <c r="F228" s="184">
        <v>12.4124</v>
      </c>
      <c r="G228" s="184">
        <v>12.4124</v>
      </c>
      <c r="H228" s="184">
        <v>-29.065100000000001</v>
      </c>
      <c r="I228" s="184">
        <v>1.8509</v>
      </c>
      <c r="J228" s="184">
        <v>1.3427</v>
      </c>
      <c r="K228" s="184">
        <v>15.3108</v>
      </c>
      <c r="L228" s="184">
        <v>16.970600000000001</v>
      </c>
      <c r="M228" s="184">
        <v>14.8706</v>
      </c>
      <c r="N228" s="184">
        <v>22.235199999999999</v>
      </c>
      <c r="O228" s="184">
        <v>10.7544</v>
      </c>
      <c r="P228" s="184">
        <v>7.4101999999999997</v>
      </c>
      <c r="Q228" s="184">
        <v>9.6738</v>
      </c>
      <c r="R228" s="184">
        <v>11.737</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44494</v>
      </c>
      <c r="E229" s="184">
        <v>54.026299999999999</v>
      </c>
      <c r="F229" s="184">
        <v>13.1884</v>
      </c>
      <c r="G229" s="184">
        <v>13.1884</v>
      </c>
      <c r="H229" s="184">
        <v>-28.2501</v>
      </c>
      <c r="I229" s="184">
        <v>2.6713</v>
      </c>
      <c r="J229" s="184">
        <v>2.1703000000000001</v>
      </c>
      <c r="K229" s="184">
        <v>16.1724</v>
      </c>
      <c r="L229" s="184">
        <v>17.8627</v>
      </c>
      <c r="M229" s="184">
        <v>15.791600000000001</v>
      </c>
      <c r="N229" s="184">
        <v>23.252099999999999</v>
      </c>
      <c r="O229" s="184">
        <v>11.6098</v>
      </c>
      <c r="P229" s="184">
        <v>8.4417000000000009</v>
      </c>
      <c r="Q229" s="184">
        <v>11.348599999999999</v>
      </c>
      <c r="R229" s="184">
        <v>12.6531</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44494</v>
      </c>
      <c r="E230" s="184">
        <v>54.026299999999999</v>
      </c>
      <c r="F230" s="184">
        <v>13.1884</v>
      </c>
      <c r="G230" s="184">
        <v>13.1884</v>
      </c>
      <c r="H230" s="184">
        <v>-28.2501</v>
      </c>
      <c r="I230" s="184">
        <v>2.6713</v>
      </c>
      <c r="J230" s="184">
        <v>2.1703000000000001</v>
      </c>
      <c r="K230" s="184">
        <v>16.1724</v>
      </c>
      <c r="L230" s="184">
        <v>17.8627</v>
      </c>
      <c r="M230" s="184">
        <v>15.791600000000001</v>
      </c>
      <c r="N230" s="184">
        <v>23.252099999999999</v>
      </c>
      <c r="O230" s="184">
        <v>11.6098</v>
      </c>
      <c r="P230" s="184">
        <v>8.4417000000000009</v>
      </c>
      <c r="Q230" s="184">
        <v>11.318099999999999</v>
      </c>
      <c r="R230" s="184">
        <v>12.6531</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44494</v>
      </c>
      <c r="E231" s="184">
        <v>24.328700000000001</v>
      </c>
      <c r="F231" s="184">
        <v>-19.4725</v>
      </c>
      <c r="G231" s="184">
        <v>-19.4725</v>
      </c>
      <c r="H231" s="184">
        <v>-37.429400000000001</v>
      </c>
      <c r="I231" s="184">
        <v>-5.2725</v>
      </c>
      <c r="J231" s="184">
        <v>0.13550000000000001</v>
      </c>
      <c r="K231" s="184">
        <v>14.603300000000001</v>
      </c>
      <c r="L231" s="184">
        <v>17.210999999999999</v>
      </c>
      <c r="M231" s="184">
        <v>13.300800000000001</v>
      </c>
      <c r="N231" s="184">
        <v>16.018599999999999</v>
      </c>
      <c r="O231" s="184">
        <v>9.7378999999999998</v>
      </c>
      <c r="P231" s="184">
        <v>7.5262000000000002</v>
      </c>
      <c r="Q231" s="184">
        <v>8.1971000000000007</v>
      </c>
      <c r="R231" s="184">
        <v>12.518599999999999</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44494</v>
      </c>
      <c r="E232" s="184">
        <v>27.084599999999998</v>
      </c>
      <c r="F232" s="184">
        <v>-18.120999999999999</v>
      </c>
      <c r="G232" s="184">
        <v>-18.120999999999999</v>
      </c>
      <c r="H232" s="184">
        <v>-36.0959</v>
      </c>
      <c r="I232" s="184">
        <v>-3.9310999999999998</v>
      </c>
      <c r="J232" s="184">
        <v>1.4232</v>
      </c>
      <c r="K232" s="184">
        <v>15.842000000000001</v>
      </c>
      <c r="L232" s="184">
        <v>18.478000000000002</v>
      </c>
      <c r="M232" s="184">
        <v>14.569900000000001</v>
      </c>
      <c r="N232" s="184">
        <v>17.3505</v>
      </c>
      <c r="O232" s="184">
        <v>10.8415</v>
      </c>
      <c r="P232" s="184">
        <v>8.7097999999999995</v>
      </c>
      <c r="Q232" s="184">
        <v>9.9187999999999992</v>
      </c>
      <c r="R232" s="184">
        <v>13.695600000000001</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44494</v>
      </c>
      <c r="E233" s="184">
        <v>30.786999999999999</v>
      </c>
      <c r="F233" s="184">
        <v>-6.7934000000000001</v>
      </c>
      <c r="G233" s="184">
        <v>-6.7934000000000001</v>
      </c>
      <c r="H233" s="184">
        <v>-28.014299999999999</v>
      </c>
      <c r="I233" s="184">
        <v>-0.37259999999999999</v>
      </c>
      <c r="J233" s="184">
        <v>2.4719000000000002</v>
      </c>
      <c r="K233" s="184">
        <v>11.559200000000001</v>
      </c>
      <c r="L233" s="184">
        <v>13.129899999999999</v>
      </c>
      <c r="M233" s="184">
        <v>7.6581000000000001</v>
      </c>
      <c r="N233" s="184">
        <v>9.8422999999999998</v>
      </c>
      <c r="O233" s="184">
        <v>11.6739</v>
      </c>
      <c r="P233" s="184">
        <v>8.2728999999999999</v>
      </c>
      <c r="Q233" s="184">
        <v>6.7808000000000002</v>
      </c>
      <c r="R233" s="184">
        <v>10.283200000000001</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44494</v>
      </c>
      <c r="E234" s="184">
        <v>33.176499999999997</v>
      </c>
      <c r="F234" s="184">
        <v>-5.8647999999999998</v>
      </c>
      <c r="G234" s="184">
        <v>-5.8647999999999998</v>
      </c>
      <c r="H234" s="184">
        <v>-27.080100000000002</v>
      </c>
      <c r="I234" s="184">
        <v>0.57379999999999998</v>
      </c>
      <c r="J234" s="184">
        <v>3.399</v>
      </c>
      <c r="K234" s="184">
        <v>12.4838</v>
      </c>
      <c r="L234" s="184">
        <v>14.056699999999999</v>
      </c>
      <c r="M234" s="184">
        <v>8.5855999999999995</v>
      </c>
      <c r="N234" s="184">
        <v>10.8148</v>
      </c>
      <c r="O234" s="184">
        <v>12.6114</v>
      </c>
      <c r="P234" s="184">
        <v>9.2117000000000004</v>
      </c>
      <c r="Q234" s="184">
        <v>9.6583000000000006</v>
      </c>
      <c r="R234" s="184">
        <v>11.2209</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44494</v>
      </c>
      <c r="E235" s="184">
        <v>40.325800000000001</v>
      </c>
      <c r="F235" s="184">
        <v>-0.99560000000000004</v>
      </c>
      <c r="G235" s="184">
        <v>-0.99560000000000004</v>
      </c>
      <c r="H235" s="184">
        <v>-24.260400000000001</v>
      </c>
      <c r="I235" s="184">
        <v>3.1459000000000001</v>
      </c>
      <c r="J235" s="184">
        <v>3.7845</v>
      </c>
      <c r="K235" s="184">
        <v>13.6031</v>
      </c>
      <c r="L235" s="184">
        <v>15.326000000000001</v>
      </c>
      <c r="M235" s="184">
        <v>10.894600000000001</v>
      </c>
      <c r="N235" s="184">
        <v>13.550599999999999</v>
      </c>
      <c r="O235" s="184">
        <v>10.9777</v>
      </c>
      <c r="P235" s="184">
        <v>9.1622000000000003</v>
      </c>
      <c r="Q235" s="184">
        <v>10.2064</v>
      </c>
      <c r="R235" s="184">
        <v>10.557</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44494</v>
      </c>
      <c r="E236" s="184">
        <v>35.0152</v>
      </c>
      <c r="F236" s="184">
        <v>-2.7444000000000002</v>
      </c>
      <c r="G236" s="184">
        <v>-2.7444000000000002</v>
      </c>
      <c r="H236" s="184">
        <v>-26.018999999999998</v>
      </c>
      <c r="I236" s="184">
        <v>1.3782000000000001</v>
      </c>
      <c r="J236" s="184">
        <v>1.9873000000000001</v>
      </c>
      <c r="K236" s="184">
        <v>11.6518</v>
      </c>
      <c r="L236" s="184">
        <v>13.3485</v>
      </c>
      <c r="M236" s="184">
        <v>8.9852000000000007</v>
      </c>
      <c r="N236" s="184">
        <v>11.6502</v>
      </c>
      <c r="O236" s="184">
        <v>9.2003000000000004</v>
      </c>
      <c r="P236" s="184">
        <v>7.1509999999999998</v>
      </c>
      <c r="Q236" s="184">
        <v>7.6044999999999998</v>
      </c>
      <c r="R236" s="184">
        <v>8.8160000000000007</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44494</v>
      </c>
      <c r="E237" s="184">
        <v>23.916799999999999</v>
      </c>
      <c r="F237" s="184">
        <v>-3.4582000000000002</v>
      </c>
      <c r="G237" s="184">
        <v>-3.4582000000000002</v>
      </c>
      <c r="H237" s="184">
        <v>-69.842200000000005</v>
      </c>
      <c r="I237" s="184">
        <v>-13.6739</v>
      </c>
      <c r="J237" s="184">
        <v>-1.3621000000000001</v>
      </c>
      <c r="K237" s="184">
        <v>8.1419999999999995</v>
      </c>
      <c r="L237" s="184">
        <v>14.8973</v>
      </c>
      <c r="M237" s="184">
        <v>10.3667</v>
      </c>
      <c r="N237" s="184">
        <v>11.8537</v>
      </c>
      <c r="O237" s="184">
        <v>5.1990999999999996</v>
      </c>
      <c r="P237" s="184">
        <v>4.8099999999999996</v>
      </c>
      <c r="Q237" s="184">
        <v>7.1388999999999996</v>
      </c>
      <c r="R237" s="184">
        <v>11.204700000000001</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44494</v>
      </c>
      <c r="E238" s="184">
        <v>22.909400000000002</v>
      </c>
      <c r="F238" s="184">
        <v>-3.9287000000000001</v>
      </c>
      <c r="G238" s="184">
        <v>-3.9287000000000001</v>
      </c>
      <c r="H238" s="184">
        <v>-70.5458</v>
      </c>
      <c r="I238" s="184">
        <v>-14.2607</v>
      </c>
      <c r="J238" s="184">
        <v>-1.8319000000000001</v>
      </c>
      <c r="K238" s="184">
        <v>7.7359</v>
      </c>
      <c r="L238" s="184">
        <v>14.4711</v>
      </c>
      <c r="M238" s="184">
        <v>9.8360000000000003</v>
      </c>
      <c r="N238" s="184">
        <v>11.2538</v>
      </c>
      <c r="O238" s="184">
        <v>4.6036000000000001</v>
      </c>
      <c r="P238" s="184">
        <v>4.1940999999999997</v>
      </c>
      <c r="Q238" s="184">
        <v>6.7927</v>
      </c>
      <c r="R238" s="184">
        <v>10.5724</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44494</v>
      </c>
      <c r="E239" s="184">
        <v>82.511300000000006</v>
      </c>
      <c r="F239" s="184">
        <v>-12.344200000000001</v>
      </c>
      <c r="G239" s="184">
        <v>-12.344200000000001</v>
      </c>
      <c r="H239" s="184">
        <v>-40.7804</v>
      </c>
      <c r="I239" s="184">
        <v>-4.7625000000000002</v>
      </c>
      <c r="J239" s="184">
        <v>1.5904</v>
      </c>
      <c r="K239" s="184">
        <v>12.724500000000001</v>
      </c>
      <c r="L239" s="184">
        <v>16.453399999999998</v>
      </c>
      <c r="M239" s="184">
        <v>13.7727</v>
      </c>
      <c r="N239" s="184">
        <v>15.8992</v>
      </c>
      <c r="O239" s="184">
        <v>13.9758</v>
      </c>
      <c r="P239" s="184">
        <v>9.9954999999999998</v>
      </c>
      <c r="Q239" s="184">
        <v>10.5562</v>
      </c>
      <c r="R239" s="184">
        <v>13.930999999999999</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44494</v>
      </c>
      <c r="E240" s="184">
        <v>86.678026194344397</v>
      </c>
      <c r="F240" s="184">
        <v>-13.498900000000001</v>
      </c>
      <c r="G240" s="184">
        <v>-13.498900000000001</v>
      </c>
      <c r="H240" s="184">
        <v>-42.038200000000003</v>
      </c>
      <c r="I240" s="184">
        <v>-6.0585000000000004</v>
      </c>
      <c r="J240" s="184">
        <v>0.28670000000000001</v>
      </c>
      <c r="K240" s="184">
        <v>11.414099999999999</v>
      </c>
      <c r="L240" s="184">
        <v>15.081899999999999</v>
      </c>
      <c r="M240" s="184">
        <v>12.355</v>
      </c>
      <c r="N240" s="184">
        <v>14.428000000000001</v>
      </c>
      <c r="O240" s="184">
        <v>12.713100000000001</v>
      </c>
      <c r="P240" s="184">
        <v>8.7883999999999993</v>
      </c>
      <c r="Q240" s="184">
        <v>8.6204000000000001</v>
      </c>
      <c r="R240" s="184">
        <v>12.6083</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44494</v>
      </c>
      <c r="E241" s="184">
        <v>47.948300000000003</v>
      </c>
      <c r="F241" s="184">
        <v>-31.130800000000001</v>
      </c>
      <c r="G241" s="184">
        <v>-31.130800000000001</v>
      </c>
      <c r="H241" s="184">
        <v>-37.389400000000002</v>
      </c>
      <c r="I241" s="184">
        <v>-16.511500000000002</v>
      </c>
      <c r="J241" s="184">
        <v>-10.4194</v>
      </c>
      <c r="K241" s="184">
        <v>7.2210999999999999</v>
      </c>
      <c r="L241" s="184">
        <v>13.2006</v>
      </c>
      <c r="M241" s="184">
        <v>11.9031</v>
      </c>
      <c r="N241" s="184">
        <v>14.525600000000001</v>
      </c>
      <c r="O241" s="184">
        <v>10.193099999999999</v>
      </c>
      <c r="P241" s="184">
        <v>6.7602000000000002</v>
      </c>
      <c r="Q241" s="184">
        <v>8.8327000000000009</v>
      </c>
      <c r="R241" s="184">
        <v>11.083600000000001</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44494</v>
      </c>
      <c r="E242" s="184">
        <v>43.665999999999997</v>
      </c>
      <c r="F242" s="184">
        <v>-32.762</v>
      </c>
      <c r="G242" s="184">
        <v>-32.762</v>
      </c>
      <c r="H242" s="184">
        <v>-39.028399999999998</v>
      </c>
      <c r="I242" s="184">
        <v>-18.160699999999999</v>
      </c>
      <c r="J242" s="184">
        <v>-12.026</v>
      </c>
      <c r="K242" s="184">
        <v>5.5716999999999999</v>
      </c>
      <c r="L242" s="184">
        <v>11.462</v>
      </c>
      <c r="M242" s="184">
        <v>10.101900000000001</v>
      </c>
      <c r="N242" s="184">
        <v>12.6127</v>
      </c>
      <c r="O242" s="184">
        <v>8.3735999999999997</v>
      </c>
      <c r="P242" s="184">
        <v>5.3014000000000001</v>
      </c>
      <c r="Q242" s="184">
        <v>8.8490000000000002</v>
      </c>
      <c r="R242" s="184">
        <v>9.2690000000000001</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44494</v>
      </c>
      <c r="E243" s="184">
        <v>68.436300000000003</v>
      </c>
      <c r="F243" s="184">
        <v>16.235299999999999</v>
      </c>
      <c r="G243" s="184">
        <v>16.235299999999999</v>
      </c>
      <c r="H243" s="184">
        <v>-16.746300000000002</v>
      </c>
      <c r="I243" s="184">
        <v>13.2713</v>
      </c>
      <c r="J243" s="184">
        <v>10.0185</v>
      </c>
      <c r="K243" s="184">
        <v>11.766999999999999</v>
      </c>
      <c r="L243" s="184">
        <v>12.920299999999999</v>
      </c>
      <c r="M243" s="184">
        <v>10.865600000000001</v>
      </c>
      <c r="N243" s="184">
        <v>13.526300000000001</v>
      </c>
      <c r="O243" s="184">
        <v>9.2542000000000009</v>
      </c>
      <c r="P243" s="184">
        <v>6.7244000000000002</v>
      </c>
      <c r="Q243" s="184">
        <v>9.5494000000000003</v>
      </c>
      <c r="R243" s="184">
        <v>9.0160999999999998</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44494</v>
      </c>
      <c r="E244" s="184">
        <v>73.115399999999994</v>
      </c>
      <c r="F244" s="184">
        <v>17.0136</v>
      </c>
      <c r="G244" s="184">
        <v>17.0136</v>
      </c>
      <c r="H244" s="184">
        <v>-15.9756</v>
      </c>
      <c r="I244" s="184">
        <v>14.031599999999999</v>
      </c>
      <c r="J244" s="184">
        <v>10.779299999999999</v>
      </c>
      <c r="K244" s="184">
        <v>12.551500000000001</v>
      </c>
      <c r="L244" s="184">
        <v>13.6998</v>
      </c>
      <c r="M244" s="184">
        <v>11.645899999999999</v>
      </c>
      <c r="N244" s="184">
        <v>14.3628</v>
      </c>
      <c r="O244" s="184">
        <v>10.083299999999999</v>
      </c>
      <c r="P244" s="184">
        <v>7.5193000000000003</v>
      </c>
      <c r="Q244" s="184">
        <v>9.6448</v>
      </c>
      <c r="R244" s="184">
        <v>9.8879999999999999</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44494</v>
      </c>
      <c r="E247" s="184">
        <v>59.833799999999997</v>
      </c>
      <c r="F247" s="184">
        <v>13.027799999999999</v>
      </c>
      <c r="G247" s="184">
        <v>13.027799999999999</v>
      </c>
      <c r="H247" s="184">
        <v>-21.6008</v>
      </c>
      <c r="I247" s="184">
        <v>18.324000000000002</v>
      </c>
      <c r="J247" s="184">
        <v>20.214200000000002</v>
      </c>
      <c r="K247" s="184">
        <v>16.872800000000002</v>
      </c>
      <c r="L247" s="184">
        <v>21.939499999999999</v>
      </c>
      <c r="M247" s="184">
        <v>18.056699999999999</v>
      </c>
      <c r="N247" s="184">
        <v>21.912800000000001</v>
      </c>
      <c r="O247" s="184">
        <v>11.862500000000001</v>
      </c>
      <c r="P247" s="184">
        <v>8.1874000000000002</v>
      </c>
      <c r="Q247" s="184">
        <v>10.5456</v>
      </c>
      <c r="R247" s="184">
        <v>13.361599999999999</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44494</v>
      </c>
      <c r="E248" s="184">
        <v>62.4587</v>
      </c>
      <c r="F248" s="184">
        <v>13.533799999999999</v>
      </c>
      <c r="G248" s="184">
        <v>13.533799999999999</v>
      </c>
      <c r="H248" s="184">
        <v>-21.110700000000001</v>
      </c>
      <c r="I248" s="184">
        <v>18.8185</v>
      </c>
      <c r="J248" s="184">
        <v>20.688199999999998</v>
      </c>
      <c r="K248" s="184">
        <v>17.328800000000001</v>
      </c>
      <c r="L248" s="184">
        <v>22.414100000000001</v>
      </c>
      <c r="M248" s="184">
        <v>18.524699999999999</v>
      </c>
      <c r="N248" s="184">
        <v>22.419</v>
      </c>
      <c r="O248" s="184">
        <v>12.3362</v>
      </c>
      <c r="P248" s="184">
        <v>8.7324999999999999</v>
      </c>
      <c r="Q248" s="184">
        <v>10.2218</v>
      </c>
      <c r="R248" s="184">
        <v>13.8307</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44494</v>
      </c>
      <c r="E249" s="184">
        <v>46.354300000000002</v>
      </c>
      <c r="F249" s="184">
        <v>10.8497</v>
      </c>
      <c r="G249" s="184">
        <v>10.8497</v>
      </c>
      <c r="H249" s="184">
        <v>-31.385200000000001</v>
      </c>
      <c r="I249" s="184">
        <v>5.3033000000000001</v>
      </c>
      <c r="J249" s="184">
        <v>4.2699999999999996</v>
      </c>
      <c r="K249" s="184">
        <v>17.4101</v>
      </c>
      <c r="L249" s="184">
        <v>16.959599999999998</v>
      </c>
      <c r="M249" s="184">
        <v>10.843299999999999</v>
      </c>
      <c r="N249" s="184">
        <v>13.6366</v>
      </c>
      <c r="O249" s="184">
        <v>10.5448</v>
      </c>
      <c r="P249" s="184">
        <v>7.1292</v>
      </c>
      <c r="Q249" s="184">
        <v>9.0625999999999998</v>
      </c>
      <c r="R249" s="184">
        <v>10.499499999999999</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44494</v>
      </c>
      <c r="E250" s="184">
        <v>49.981900000000003</v>
      </c>
      <c r="F250" s="184">
        <v>12.378399999999999</v>
      </c>
      <c r="G250" s="184">
        <v>12.378399999999999</v>
      </c>
      <c r="H250" s="184">
        <v>-29.883299999999998</v>
      </c>
      <c r="I250" s="184">
        <v>6.8144</v>
      </c>
      <c r="J250" s="184">
        <v>5.7831999999999999</v>
      </c>
      <c r="K250" s="184">
        <v>19.0077</v>
      </c>
      <c r="L250" s="184">
        <v>18.646100000000001</v>
      </c>
      <c r="M250" s="184">
        <v>12.5524</v>
      </c>
      <c r="N250" s="184">
        <v>15.457700000000001</v>
      </c>
      <c r="O250" s="184">
        <v>12.1934</v>
      </c>
      <c r="P250" s="184">
        <v>8.3089999999999993</v>
      </c>
      <c r="Q250" s="184">
        <v>9.3709000000000007</v>
      </c>
      <c r="R250" s="184">
        <v>12.4023</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44494</v>
      </c>
      <c r="E253" s="184">
        <v>55.390999999999998</v>
      </c>
      <c r="F253" s="184">
        <v>8.8803999999999998</v>
      </c>
      <c r="G253" s="184">
        <v>8.8803999999999998</v>
      </c>
      <c r="H253" s="184">
        <v>-1.8800000000000001E-2</v>
      </c>
      <c r="I253" s="184">
        <v>11.165100000000001</v>
      </c>
      <c r="J253" s="184">
        <v>12.674200000000001</v>
      </c>
      <c r="K253" s="184">
        <v>20.4954</v>
      </c>
      <c r="L253" s="184">
        <v>16.822299999999998</v>
      </c>
      <c r="M253" s="184">
        <v>12.8248</v>
      </c>
      <c r="N253" s="184">
        <v>14.533899999999999</v>
      </c>
      <c r="O253" s="184">
        <v>11.476599999999999</v>
      </c>
      <c r="P253" s="184">
        <v>9.4684000000000008</v>
      </c>
      <c r="Q253" s="184">
        <v>10.225099999999999</v>
      </c>
      <c r="R253" s="184">
        <v>11.744400000000001</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44494</v>
      </c>
      <c r="E254" s="184">
        <v>59.234499999999997</v>
      </c>
      <c r="F254" s="184">
        <v>9.7643000000000004</v>
      </c>
      <c r="G254" s="184">
        <v>9.7643000000000004</v>
      </c>
      <c r="H254" s="184">
        <v>0.86280000000000001</v>
      </c>
      <c r="I254" s="184">
        <v>12.053699999999999</v>
      </c>
      <c r="J254" s="184">
        <v>13.5718</v>
      </c>
      <c r="K254" s="184">
        <v>21.471299999999999</v>
      </c>
      <c r="L254" s="184">
        <v>17.841000000000001</v>
      </c>
      <c r="M254" s="184">
        <v>13.8452</v>
      </c>
      <c r="N254" s="184">
        <v>15.5878</v>
      </c>
      <c r="O254" s="184">
        <v>12.2948</v>
      </c>
      <c r="P254" s="184">
        <v>10.3293</v>
      </c>
      <c r="Q254" s="184">
        <v>11.318</v>
      </c>
      <c r="R254" s="184">
        <v>12.638299999999999</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44494</v>
      </c>
      <c r="E255" s="184">
        <v>28.2895</v>
      </c>
      <c r="F255" s="184">
        <v>16.882400000000001</v>
      </c>
      <c r="G255" s="184">
        <v>16.882400000000001</v>
      </c>
      <c r="H255" s="184">
        <v>-16.023199999999999</v>
      </c>
      <c r="I255" s="184">
        <v>9.7499000000000002</v>
      </c>
      <c r="J255" s="184">
        <v>4.5834999999999999</v>
      </c>
      <c r="K255" s="184">
        <v>14.315899999999999</v>
      </c>
      <c r="L255" s="184">
        <v>13.9953</v>
      </c>
      <c r="M255" s="184">
        <v>9.8872999999999998</v>
      </c>
      <c r="N255" s="184">
        <v>11.366300000000001</v>
      </c>
      <c r="O255" s="184">
        <v>9.9655000000000005</v>
      </c>
      <c r="P255" s="184">
        <v>7.6706000000000003</v>
      </c>
      <c r="Q255" s="184">
        <v>9.3012999999999995</v>
      </c>
      <c r="R255" s="184">
        <v>9.1821999999999999</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44494</v>
      </c>
      <c r="E256" s="184">
        <v>26.175599999999999</v>
      </c>
      <c r="F256" s="184">
        <v>15.963900000000001</v>
      </c>
      <c r="G256" s="184">
        <v>15.963900000000001</v>
      </c>
      <c r="H256" s="184">
        <v>-16.956700000000001</v>
      </c>
      <c r="I256" s="184">
        <v>8.8146000000000004</v>
      </c>
      <c r="J256" s="184">
        <v>3.6503000000000001</v>
      </c>
      <c r="K256" s="184">
        <v>13.3432</v>
      </c>
      <c r="L256" s="184">
        <v>13.006</v>
      </c>
      <c r="M256" s="184">
        <v>8.8942999999999994</v>
      </c>
      <c r="N256" s="184">
        <v>10.3368</v>
      </c>
      <c r="O256" s="184">
        <v>8.9972999999999992</v>
      </c>
      <c r="P256" s="184">
        <v>6.7154999999999996</v>
      </c>
      <c r="Q256" s="184">
        <v>8.5939999999999994</v>
      </c>
      <c r="R256" s="184">
        <v>8.1752000000000002</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c r="E257" s="184"/>
      <c r="F257" s="184"/>
      <c r="G257" s="184"/>
      <c r="H257" s="184"/>
      <c r="I257" s="184"/>
      <c r="J257" s="184"/>
      <c r="K257" s="184"/>
      <c r="L257" s="184"/>
      <c r="M257" s="184"/>
      <c r="N257" s="184"/>
      <c r="O257" s="184"/>
      <c r="P257" s="184"/>
      <c r="Q257" s="184"/>
      <c r="R257" s="184"/>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c r="E258" s="184"/>
      <c r="F258" s="184"/>
      <c r="G258" s="184"/>
      <c r="H258" s="184"/>
      <c r="I258" s="184"/>
      <c r="J258" s="184"/>
      <c r="K258" s="184"/>
      <c r="L258" s="184"/>
      <c r="M258" s="184"/>
      <c r="N258" s="184"/>
      <c r="O258" s="184"/>
      <c r="P258" s="184"/>
      <c r="Q258" s="184"/>
      <c r="R258" s="184"/>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44494</v>
      </c>
      <c r="E259" s="184">
        <v>42.921500000000002</v>
      </c>
      <c r="F259" s="184">
        <v>-6.7427000000000001</v>
      </c>
      <c r="G259" s="184">
        <v>-6.7427000000000001</v>
      </c>
      <c r="H259" s="184">
        <v>-30.003</v>
      </c>
      <c r="I259" s="184">
        <v>6.8513999999999999</v>
      </c>
      <c r="J259" s="184">
        <v>11.0984</v>
      </c>
      <c r="K259" s="184">
        <v>19.891400000000001</v>
      </c>
      <c r="L259" s="184">
        <v>21.373100000000001</v>
      </c>
      <c r="M259" s="184">
        <v>16.930199999999999</v>
      </c>
      <c r="N259" s="184">
        <v>20.578700000000001</v>
      </c>
      <c r="O259" s="184">
        <v>14.2974</v>
      </c>
      <c r="P259" s="184">
        <v>9.2683999999999997</v>
      </c>
      <c r="Q259" s="184">
        <v>8.4741</v>
      </c>
      <c r="R259" s="184">
        <v>14.9664</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44494</v>
      </c>
      <c r="E260" s="184">
        <v>47.219299999999997</v>
      </c>
      <c r="F260" s="184">
        <v>-5.3312999999999997</v>
      </c>
      <c r="G260" s="184">
        <v>-5.3312999999999997</v>
      </c>
      <c r="H260" s="184">
        <v>-28.575600000000001</v>
      </c>
      <c r="I260" s="184">
        <v>8.2861999999999991</v>
      </c>
      <c r="J260" s="184">
        <v>12.5373</v>
      </c>
      <c r="K260" s="184">
        <v>21.3887</v>
      </c>
      <c r="L260" s="184">
        <v>22.901599999999998</v>
      </c>
      <c r="M260" s="184">
        <v>18.400099999999998</v>
      </c>
      <c r="N260" s="184">
        <v>22.1218</v>
      </c>
      <c r="O260" s="184">
        <v>15.6632</v>
      </c>
      <c r="P260" s="184">
        <v>10.6157</v>
      </c>
      <c r="Q260" s="184">
        <v>11.4116</v>
      </c>
      <c r="R260" s="184">
        <v>16.3626</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44494</v>
      </c>
      <c r="E261" s="184">
        <v>45.604199999999999</v>
      </c>
      <c r="F261" s="184">
        <v>-7.5453999999999999</v>
      </c>
      <c r="G261" s="184">
        <v>-7.5453999999999999</v>
      </c>
      <c r="H261" s="184">
        <v>-53.436999999999998</v>
      </c>
      <c r="I261" s="184">
        <v>-10.930400000000001</v>
      </c>
      <c r="J261" s="184">
        <v>-0.44390000000000002</v>
      </c>
      <c r="K261" s="184">
        <v>11.207000000000001</v>
      </c>
      <c r="L261" s="184">
        <v>14.148400000000001</v>
      </c>
      <c r="M261" s="184">
        <v>11.358000000000001</v>
      </c>
      <c r="N261" s="184">
        <v>12.6442</v>
      </c>
      <c r="O261" s="184">
        <v>10.2042</v>
      </c>
      <c r="P261" s="184">
        <v>7.6702000000000004</v>
      </c>
      <c r="Q261" s="184">
        <v>8.3834999999999997</v>
      </c>
      <c r="R261" s="184">
        <v>9.4893999999999998</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44494</v>
      </c>
      <c r="E262" s="184">
        <v>43.0139</v>
      </c>
      <c r="F262" s="184">
        <v>-8.3102</v>
      </c>
      <c r="G262" s="184">
        <v>-8.3102</v>
      </c>
      <c r="H262" s="184">
        <v>-54.1282</v>
      </c>
      <c r="I262" s="184">
        <v>-11.591699999999999</v>
      </c>
      <c r="J262" s="184">
        <v>-1.113</v>
      </c>
      <c r="K262" s="184">
        <v>10.5579</v>
      </c>
      <c r="L262" s="184">
        <v>13.492000000000001</v>
      </c>
      <c r="M262" s="184">
        <v>10.703200000000001</v>
      </c>
      <c r="N262" s="184">
        <v>11.980399999999999</v>
      </c>
      <c r="O262" s="184">
        <v>9.5523000000000007</v>
      </c>
      <c r="P262" s="184">
        <v>6.9768999999999997</v>
      </c>
      <c r="Q262" s="184">
        <v>6.1014999999999997</v>
      </c>
      <c r="R262" s="184">
        <v>8.8847000000000005</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44494</v>
      </c>
      <c r="E263" s="184">
        <v>67.813900000000004</v>
      </c>
      <c r="F263" s="184">
        <v>37.432600000000001</v>
      </c>
      <c r="G263" s="184">
        <v>37.432600000000001</v>
      </c>
      <c r="H263" s="184">
        <v>12.2158</v>
      </c>
      <c r="I263" s="184">
        <v>24.0914</v>
      </c>
      <c r="J263" s="184">
        <v>4.9762000000000004</v>
      </c>
      <c r="K263" s="184">
        <v>16.081199999999999</v>
      </c>
      <c r="L263" s="184">
        <v>14.8033</v>
      </c>
      <c r="M263" s="184">
        <v>9.6768000000000001</v>
      </c>
      <c r="N263" s="184">
        <v>10.862399999999999</v>
      </c>
      <c r="O263" s="184">
        <v>9.7136999999999993</v>
      </c>
      <c r="P263" s="184">
        <v>6.7073</v>
      </c>
      <c r="Q263" s="184">
        <v>8.4550999999999998</v>
      </c>
      <c r="R263" s="184">
        <v>9.4647000000000006</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44494</v>
      </c>
      <c r="E264" s="184">
        <v>72.5792</v>
      </c>
      <c r="F264" s="184">
        <v>38.374499999999998</v>
      </c>
      <c r="G264" s="184">
        <v>38.374499999999998</v>
      </c>
      <c r="H264" s="184">
        <v>13.0649</v>
      </c>
      <c r="I264" s="184">
        <v>24.913799999999998</v>
      </c>
      <c r="J264" s="184">
        <v>5.7742000000000004</v>
      </c>
      <c r="K264" s="184">
        <v>16.900400000000001</v>
      </c>
      <c r="L264" s="184">
        <v>15.6477</v>
      </c>
      <c r="M264" s="184">
        <v>10.5176</v>
      </c>
      <c r="N264" s="184">
        <v>11.732799999999999</v>
      </c>
      <c r="O264" s="184">
        <v>10.6494</v>
      </c>
      <c r="P264" s="184">
        <v>7.6204999999999998</v>
      </c>
      <c r="Q264" s="184">
        <v>8.5185999999999993</v>
      </c>
      <c r="R264" s="184">
        <v>10.3588</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44494</v>
      </c>
      <c r="E265" s="184">
        <v>25.550799999999999</v>
      </c>
      <c r="F265" s="184">
        <v>52.317599999999999</v>
      </c>
      <c r="G265" s="184">
        <v>52.317599999999999</v>
      </c>
      <c r="H265" s="184">
        <v>8.4420000000000002</v>
      </c>
      <c r="I265" s="184">
        <v>16.925000000000001</v>
      </c>
      <c r="J265" s="184">
        <v>11.6295</v>
      </c>
      <c r="K265" s="184">
        <v>15.1227</v>
      </c>
      <c r="L265" s="184">
        <v>14.366199999999999</v>
      </c>
      <c r="M265" s="184">
        <v>10.3431</v>
      </c>
      <c r="N265" s="184">
        <v>12.587899999999999</v>
      </c>
      <c r="O265" s="184">
        <v>9.0493000000000006</v>
      </c>
      <c r="P265" s="184">
        <v>7.59</v>
      </c>
      <c r="Q265" s="184">
        <v>9.0162999999999993</v>
      </c>
      <c r="R265" s="184">
        <v>8.7188999999999997</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44494</v>
      </c>
      <c r="E266" s="184">
        <v>22.3491</v>
      </c>
      <c r="F266" s="184">
        <v>50.2911</v>
      </c>
      <c r="G266" s="184">
        <v>50.2911</v>
      </c>
      <c r="H266" s="184">
        <v>6.4005999999999998</v>
      </c>
      <c r="I266" s="184">
        <v>14.8881</v>
      </c>
      <c r="J266" s="184">
        <v>9.5974000000000004</v>
      </c>
      <c r="K266" s="184">
        <v>13.494300000000001</v>
      </c>
      <c r="L266" s="184">
        <v>12.552</v>
      </c>
      <c r="M266" s="184">
        <v>8.5310000000000006</v>
      </c>
      <c r="N266" s="184">
        <v>10.607799999999999</v>
      </c>
      <c r="O266" s="184">
        <v>7.3291000000000004</v>
      </c>
      <c r="P266" s="184">
        <v>5.85</v>
      </c>
      <c r="Q266" s="184">
        <v>7.4105999999999996</v>
      </c>
      <c r="R266" s="184">
        <v>6.9702999999999999</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44494</v>
      </c>
      <c r="E267" s="184">
        <v>43.774099999999997</v>
      </c>
      <c r="F267" s="184">
        <v>8.3718000000000004</v>
      </c>
      <c r="G267" s="184">
        <v>8.3718000000000004</v>
      </c>
      <c r="H267" s="184">
        <v>-1.1909000000000001</v>
      </c>
      <c r="I267" s="184">
        <v>10.0025</v>
      </c>
      <c r="J267" s="184">
        <v>7.6642999999999999</v>
      </c>
      <c r="K267" s="184">
        <v>13.1473</v>
      </c>
      <c r="L267" s="184">
        <v>13.202500000000001</v>
      </c>
      <c r="M267" s="184">
        <v>11.561</v>
      </c>
      <c r="N267" s="184">
        <v>12.9754</v>
      </c>
      <c r="O267" s="184">
        <v>1.7692000000000001</v>
      </c>
      <c r="P267" s="184">
        <v>3.0602999999999998</v>
      </c>
      <c r="Q267" s="184">
        <v>8.6498000000000008</v>
      </c>
      <c r="R267" s="184">
        <v>0.34720000000000001</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44494</v>
      </c>
      <c r="E268" s="184">
        <v>47.010800000000003</v>
      </c>
      <c r="F268" s="184">
        <v>8.9612999999999996</v>
      </c>
      <c r="G268" s="184">
        <v>8.9612999999999996</v>
      </c>
      <c r="H268" s="184">
        <v>-0.58779999999999999</v>
      </c>
      <c r="I268" s="184">
        <v>10.619</v>
      </c>
      <c r="J268" s="184">
        <v>8.2803000000000004</v>
      </c>
      <c r="K268" s="184">
        <v>13.788399999999999</v>
      </c>
      <c r="L268" s="184">
        <v>13.867699999999999</v>
      </c>
      <c r="M268" s="184">
        <v>12.239599999999999</v>
      </c>
      <c r="N268" s="184">
        <v>13.682399999999999</v>
      </c>
      <c r="O268" s="184">
        <v>2.4863</v>
      </c>
      <c r="P268" s="184">
        <v>3.8628999999999998</v>
      </c>
      <c r="Q268" s="184">
        <v>7.2232000000000003</v>
      </c>
      <c r="R268" s="184">
        <v>0.98580000000000001</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44494</v>
      </c>
      <c r="E271" s="184">
        <v>56.331400000000002</v>
      </c>
      <c r="F271" s="184">
        <v>-32.719700000000003</v>
      </c>
      <c r="G271" s="184">
        <v>-32.719700000000003</v>
      </c>
      <c r="H271" s="184">
        <v>-54.654299999999999</v>
      </c>
      <c r="I271" s="184">
        <v>-3.4942000000000002</v>
      </c>
      <c r="J271" s="184">
        <v>13.9779</v>
      </c>
      <c r="K271" s="184">
        <v>15.654999999999999</v>
      </c>
      <c r="L271" s="184">
        <v>19.3581</v>
      </c>
      <c r="M271" s="184">
        <v>15.8881</v>
      </c>
      <c r="N271" s="184">
        <v>20.3443</v>
      </c>
      <c r="O271" s="184">
        <v>13.276999999999999</v>
      </c>
      <c r="P271" s="184">
        <v>9.1267999999999994</v>
      </c>
      <c r="Q271" s="184">
        <v>10.2552</v>
      </c>
      <c r="R271" s="184">
        <v>14.029500000000001</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44494</v>
      </c>
      <c r="E272" s="184">
        <v>52.5398</v>
      </c>
      <c r="F272" s="184">
        <v>-33.231999999999999</v>
      </c>
      <c r="G272" s="184">
        <v>-33.231999999999999</v>
      </c>
      <c r="H272" s="184">
        <v>-55.175400000000003</v>
      </c>
      <c r="I272" s="184">
        <v>-4.0182000000000002</v>
      </c>
      <c r="J272" s="184">
        <v>13.420199999999999</v>
      </c>
      <c r="K272" s="184">
        <v>14.924799999999999</v>
      </c>
      <c r="L272" s="184">
        <v>18.6692</v>
      </c>
      <c r="M272" s="184">
        <v>15.2095</v>
      </c>
      <c r="N272" s="184">
        <v>19.614899999999999</v>
      </c>
      <c r="O272" s="184">
        <v>12.595800000000001</v>
      </c>
      <c r="P272" s="184">
        <v>8.3085000000000004</v>
      </c>
      <c r="Q272" s="184">
        <v>8.3841999999999999</v>
      </c>
      <c r="R272" s="184">
        <v>13.3362</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44494</v>
      </c>
      <c r="E273" s="184">
        <v>23.809699999999999</v>
      </c>
      <c r="F273" s="184">
        <v>19.5002</v>
      </c>
      <c r="G273" s="184">
        <v>19.5002</v>
      </c>
      <c r="H273" s="184">
        <v>-4.4855999999999998</v>
      </c>
      <c r="I273" s="184">
        <v>12.542999999999999</v>
      </c>
      <c r="J273" s="184">
        <v>32.799799999999998</v>
      </c>
      <c r="K273" s="184">
        <v>36.706899999999997</v>
      </c>
      <c r="L273" s="184">
        <v>25.962599999999998</v>
      </c>
      <c r="M273" s="184">
        <v>19.287099999999999</v>
      </c>
      <c r="N273" s="184">
        <v>18.974299999999999</v>
      </c>
      <c r="O273" s="184">
        <v>8.7745999999999995</v>
      </c>
      <c r="P273" s="184">
        <v>6.2884000000000002</v>
      </c>
      <c r="Q273" s="184">
        <v>7.7367999999999997</v>
      </c>
      <c r="R273" s="184">
        <v>12.0509</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44494</v>
      </c>
      <c r="E274" s="184">
        <v>25.349900000000002</v>
      </c>
      <c r="F274" s="184">
        <v>20.4803</v>
      </c>
      <c r="G274" s="184">
        <v>20.4803</v>
      </c>
      <c r="H274" s="184">
        <v>-3.5150000000000001</v>
      </c>
      <c r="I274" s="184">
        <v>13.511699999999999</v>
      </c>
      <c r="J274" s="184">
        <v>33.7898</v>
      </c>
      <c r="K274" s="184">
        <v>37.712600000000002</v>
      </c>
      <c r="L274" s="184">
        <v>26.968599999999999</v>
      </c>
      <c r="M274" s="184">
        <v>20.167300000000001</v>
      </c>
      <c r="N274" s="184">
        <v>19.8459</v>
      </c>
      <c r="O274" s="184">
        <v>9.68</v>
      </c>
      <c r="P274" s="184">
        <v>7.3346</v>
      </c>
      <c r="Q274" s="184">
        <v>8.8831000000000007</v>
      </c>
      <c r="R274" s="184">
        <v>13.0084</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44494</v>
      </c>
      <c r="E275" s="184">
        <v>1.0086999999999999</v>
      </c>
      <c r="F275" s="184">
        <v>10.8653</v>
      </c>
      <c r="G275" s="184">
        <v>10.8653</v>
      </c>
      <c r="H275" s="184">
        <v>10.8782</v>
      </c>
      <c r="I275" s="184">
        <v>10.6403</v>
      </c>
      <c r="J275" s="184">
        <v>10.7188</v>
      </c>
      <c r="K275" s="184">
        <v>10.8828</v>
      </c>
      <c r="L275" s="184">
        <v>11.159599999999999</v>
      </c>
      <c r="M275" s="184">
        <v>-23.589600000000001</v>
      </c>
      <c r="N275" s="184">
        <v>-15.7781</v>
      </c>
      <c r="O275" s="184"/>
      <c r="P275" s="184"/>
      <c r="Q275" s="184">
        <v>-6.5316000000000001</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44494</v>
      </c>
      <c r="E276" s="184">
        <v>0.96079999999999999</v>
      </c>
      <c r="F276" s="184">
        <v>11.407400000000001</v>
      </c>
      <c r="G276" s="184">
        <v>11.407400000000001</v>
      </c>
      <c r="H276" s="184">
        <v>10.8767</v>
      </c>
      <c r="I276" s="184">
        <v>10.6258</v>
      </c>
      <c r="J276" s="184">
        <v>10.758900000000001</v>
      </c>
      <c r="K276" s="184">
        <v>10.885300000000001</v>
      </c>
      <c r="L276" s="184">
        <v>11.174300000000001</v>
      </c>
      <c r="M276" s="184">
        <v>-23.859000000000002</v>
      </c>
      <c r="N276" s="184">
        <v>-15.9778</v>
      </c>
      <c r="O276" s="184"/>
      <c r="P276" s="184"/>
      <c r="Q276" s="184">
        <v>-6.6642999999999999</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44494</v>
      </c>
      <c r="E277" s="184">
        <v>54.884599999999999</v>
      </c>
      <c r="F277" s="184">
        <v>-37.6569</v>
      </c>
      <c r="G277" s="184">
        <v>-37.6569</v>
      </c>
      <c r="H277" s="184">
        <v>-45.337499999999999</v>
      </c>
      <c r="I277" s="184">
        <v>-2.7143000000000002</v>
      </c>
      <c r="J277" s="184">
        <v>14.401400000000001</v>
      </c>
      <c r="K277" s="184">
        <v>29.628599999999999</v>
      </c>
      <c r="L277" s="184">
        <v>24.5426</v>
      </c>
      <c r="M277" s="184">
        <v>17.790900000000001</v>
      </c>
      <c r="N277" s="184">
        <v>21.945599999999999</v>
      </c>
      <c r="O277" s="184">
        <v>10.4352</v>
      </c>
      <c r="P277" s="184">
        <v>8.7531999999999996</v>
      </c>
      <c r="Q277" s="184">
        <v>10.2925</v>
      </c>
      <c r="R277" s="184">
        <v>13.161899999999999</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44494</v>
      </c>
      <c r="E278" s="184">
        <v>51.853099999999998</v>
      </c>
      <c r="F278" s="184">
        <v>-38.195999999999998</v>
      </c>
      <c r="G278" s="184">
        <v>-38.195999999999998</v>
      </c>
      <c r="H278" s="184">
        <v>-45.879899999999999</v>
      </c>
      <c r="I278" s="184">
        <v>-3.2690999999999999</v>
      </c>
      <c r="J278" s="184">
        <v>13.839399999999999</v>
      </c>
      <c r="K278" s="184">
        <v>29.0275</v>
      </c>
      <c r="L278" s="184">
        <v>23.892600000000002</v>
      </c>
      <c r="M278" s="184">
        <v>17.122299999999999</v>
      </c>
      <c r="N278" s="184">
        <v>21.214700000000001</v>
      </c>
      <c r="O278" s="184">
        <v>9.7255000000000003</v>
      </c>
      <c r="P278" s="184">
        <v>8.0307999999999993</v>
      </c>
      <c r="Q278" s="184">
        <v>9.6468000000000007</v>
      </c>
      <c r="R278" s="184">
        <v>12.4491</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2.5691209302325579</v>
      </c>
      <c r="G279" s="186">
        <v>2.5691209302325579</v>
      </c>
      <c r="H279" s="186">
        <v>-24.372525581395351</v>
      </c>
      <c r="I279" s="186">
        <v>4.0817232558139525</v>
      </c>
      <c r="J279" s="186">
        <v>7.3270348837209305</v>
      </c>
      <c r="K279" s="186">
        <v>15.855223255813952</v>
      </c>
      <c r="L279" s="186">
        <v>16.654383720930234</v>
      </c>
      <c r="M279" s="186">
        <v>11.279088372093023</v>
      </c>
      <c r="N279" s="186">
        <v>14.224116279069767</v>
      </c>
      <c r="O279" s="186">
        <v>10.202092682926832</v>
      </c>
      <c r="P279" s="186">
        <v>7.6104170731707308</v>
      </c>
      <c r="Q279" s="186">
        <v>8.3482976744186068</v>
      </c>
      <c r="R279" s="186">
        <v>10.929917073170733</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8.8803999999999998</v>
      </c>
      <c r="G280" s="186">
        <v>8.8803999999999998</v>
      </c>
      <c r="H280" s="186">
        <v>-28.014299999999999</v>
      </c>
      <c r="I280" s="186">
        <v>5.3033000000000001</v>
      </c>
      <c r="J280" s="186">
        <v>5.7742000000000004</v>
      </c>
      <c r="K280" s="186">
        <v>14.603300000000001</v>
      </c>
      <c r="L280" s="186">
        <v>15.326000000000001</v>
      </c>
      <c r="M280" s="186">
        <v>11.9031</v>
      </c>
      <c r="N280" s="186">
        <v>14.3628</v>
      </c>
      <c r="O280" s="186">
        <v>10.4352</v>
      </c>
      <c r="P280" s="186">
        <v>7.6702000000000004</v>
      </c>
      <c r="Q280" s="186">
        <v>8.8831000000000007</v>
      </c>
      <c r="R280" s="186">
        <v>11.2209</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44494</v>
      </c>
      <c r="E283" s="184">
        <v>79.09</v>
      </c>
      <c r="F283" s="184">
        <v>8.8599999999999998E-2</v>
      </c>
      <c r="G283" s="184">
        <v>8.8599999999999998E-2</v>
      </c>
      <c r="H283" s="184">
        <v>-2.4784000000000002</v>
      </c>
      <c r="I283" s="184">
        <v>0.53390000000000004</v>
      </c>
      <c r="J283" s="184">
        <v>2.661</v>
      </c>
      <c r="K283" s="184">
        <v>10.708299999999999</v>
      </c>
      <c r="L283" s="184">
        <v>28.7272</v>
      </c>
      <c r="M283" s="184">
        <v>30.0608</v>
      </c>
      <c r="N283" s="184">
        <v>54.805199999999999</v>
      </c>
      <c r="O283" s="184">
        <v>22.339500000000001</v>
      </c>
      <c r="P283" s="184">
        <v>17.194500000000001</v>
      </c>
      <c r="Q283" s="184">
        <v>15.272</v>
      </c>
      <c r="R283" s="184">
        <v>29.634</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44494</v>
      </c>
      <c r="E284" s="184">
        <v>88.75</v>
      </c>
      <c r="F284" s="184">
        <v>9.0200000000000002E-2</v>
      </c>
      <c r="G284" s="184">
        <v>9.0200000000000002E-2</v>
      </c>
      <c r="H284" s="184">
        <v>-2.4510999999999998</v>
      </c>
      <c r="I284" s="184">
        <v>0.57799999999999996</v>
      </c>
      <c r="J284" s="184">
        <v>2.7793999999999999</v>
      </c>
      <c r="K284" s="184">
        <v>11.0624</v>
      </c>
      <c r="L284" s="184">
        <v>29.581</v>
      </c>
      <c r="M284" s="184">
        <v>31.345300000000002</v>
      </c>
      <c r="N284" s="184">
        <v>56.885300000000001</v>
      </c>
      <c r="O284" s="184">
        <v>23.806000000000001</v>
      </c>
      <c r="P284" s="184">
        <v>18.7791</v>
      </c>
      <c r="Q284" s="184">
        <v>20.229399999999998</v>
      </c>
      <c r="R284" s="184">
        <v>31.238399999999999</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44494</v>
      </c>
      <c r="E285" s="184">
        <v>85.481999999999999</v>
      </c>
      <c r="F285" s="184">
        <v>0.33450000000000002</v>
      </c>
      <c r="G285" s="184">
        <v>0.33450000000000002</v>
      </c>
      <c r="H285" s="184">
        <v>-2.2526999999999999</v>
      </c>
      <c r="I285" s="184">
        <v>-4.5600000000000002E-2</v>
      </c>
      <c r="J285" s="184">
        <v>2.0949</v>
      </c>
      <c r="K285" s="184">
        <v>10.604799999999999</v>
      </c>
      <c r="L285" s="184">
        <v>26.109400000000001</v>
      </c>
      <c r="M285" s="184">
        <v>31.284600000000001</v>
      </c>
      <c r="N285" s="184">
        <v>56.22</v>
      </c>
      <c r="O285" s="184">
        <v>22.5594</v>
      </c>
      <c r="P285" s="184">
        <v>17.2485</v>
      </c>
      <c r="Q285" s="184">
        <v>14.1089</v>
      </c>
      <c r="R285" s="184">
        <v>26.747199999999999</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44494</v>
      </c>
      <c r="E286" s="184">
        <v>95.861999999999995</v>
      </c>
      <c r="F286" s="184">
        <v>0.34539999999999998</v>
      </c>
      <c r="G286" s="184">
        <v>0.34539999999999998</v>
      </c>
      <c r="H286" s="184">
        <v>-2.2284999999999999</v>
      </c>
      <c r="I286" s="184">
        <v>4.1999999999999997E-3</v>
      </c>
      <c r="J286" s="184">
        <v>2.2103000000000002</v>
      </c>
      <c r="K286" s="184">
        <v>10.9938</v>
      </c>
      <c r="L286" s="184">
        <v>26.988</v>
      </c>
      <c r="M286" s="184">
        <v>32.625900000000001</v>
      </c>
      <c r="N286" s="184">
        <v>58.352699999999999</v>
      </c>
      <c r="O286" s="184">
        <v>24.256499999999999</v>
      </c>
      <c r="P286" s="184">
        <v>18.931899999999999</v>
      </c>
      <c r="Q286" s="184">
        <v>17.318200000000001</v>
      </c>
      <c r="R286" s="184">
        <v>28.453800000000001</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44494</v>
      </c>
      <c r="E287" s="184">
        <v>209.33709999999999</v>
      </c>
      <c r="F287" s="184">
        <v>-0.47770000000000001</v>
      </c>
      <c r="G287" s="184">
        <v>-0.47770000000000001</v>
      </c>
      <c r="H287" s="184">
        <v>-3.5731999999999999</v>
      </c>
      <c r="I287" s="184">
        <v>-1.2729999999999999</v>
      </c>
      <c r="J287" s="184">
        <v>1.484</v>
      </c>
      <c r="K287" s="184">
        <v>9.7529000000000003</v>
      </c>
      <c r="L287" s="184">
        <v>32.280500000000004</v>
      </c>
      <c r="M287" s="184">
        <v>41.117699999999999</v>
      </c>
      <c r="N287" s="184">
        <v>83.138400000000004</v>
      </c>
      <c r="O287" s="184">
        <v>26.5806</v>
      </c>
      <c r="P287" s="184">
        <v>15.7636</v>
      </c>
      <c r="Q287" s="184">
        <v>15.421900000000001</v>
      </c>
      <c r="R287" s="184">
        <v>40.929000000000002</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44494</v>
      </c>
      <c r="E288" s="184">
        <v>61.2790341558078</v>
      </c>
      <c r="F288" s="184">
        <v>-0.4778</v>
      </c>
      <c r="G288" s="184">
        <v>-0.4778</v>
      </c>
      <c r="H288" s="184">
        <v>-3.5733000000000001</v>
      </c>
      <c r="I288" s="184">
        <v>-1.2730999999999999</v>
      </c>
      <c r="J288" s="184">
        <v>1.4839</v>
      </c>
      <c r="K288" s="184">
        <v>9.7527000000000008</v>
      </c>
      <c r="L288" s="184">
        <v>32.2804</v>
      </c>
      <c r="M288" s="184">
        <v>41.120100000000001</v>
      </c>
      <c r="N288" s="184">
        <v>83.153300000000002</v>
      </c>
      <c r="O288" s="184">
        <v>26.582100000000001</v>
      </c>
      <c r="P288" s="184">
        <v>15.7919</v>
      </c>
      <c r="Q288" s="184">
        <v>15.4351</v>
      </c>
      <c r="R288" s="184">
        <v>40.927199999999999</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44494</v>
      </c>
      <c r="E289" s="184">
        <v>501.21673313938101</v>
      </c>
      <c r="F289" s="184">
        <v>-0.48280000000000001</v>
      </c>
      <c r="G289" s="184">
        <v>-0.48280000000000001</v>
      </c>
      <c r="H289" s="184">
        <v>-3.5847000000000002</v>
      </c>
      <c r="I289" s="184">
        <v>-1.2964</v>
      </c>
      <c r="J289" s="184">
        <v>1.4293</v>
      </c>
      <c r="K289" s="184">
        <v>9.5475999999999992</v>
      </c>
      <c r="L289" s="184">
        <v>31.798500000000001</v>
      </c>
      <c r="M289" s="184">
        <v>40.384900000000002</v>
      </c>
      <c r="N289" s="184">
        <v>81.9041</v>
      </c>
      <c r="O289" s="184">
        <v>25.811299999999999</v>
      </c>
      <c r="P289" s="184">
        <v>15.0221</v>
      </c>
      <c r="Q289" s="184">
        <v>18.686299999999999</v>
      </c>
      <c r="R289" s="184">
        <v>40.043399999999998</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44494</v>
      </c>
      <c r="E290" s="184">
        <v>504.775502937586</v>
      </c>
      <c r="F290" s="184">
        <v>-0.48299999999999998</v>
      </c>
      <c r="G290" s="184">
        <v>-0.48299999999999998</v>
      </c>
      <c r="H290" s="184">
        <v>-3.5849000000000002</v>
      </c>
      <c r="I290" s="184">
        <v>-1.2966</v>
      </c>
      <c r="J290" s="184">
        <v>1.4293</v>
      </c>
      <c r="K290" s="184">
        <v>9.548</v>
      </c>
      <c r="L290" s="184">
        <v>31.8003</v>
      </c>
      <c r="M290" s="184">
        <v>40.388500000000001</v>
      </c>
      <c r="N290" s="184">
        <v>81.909599999999998</v>
      </c>
      <c r="O290" s="184">
        <v>25.813099999999999</v>
      </c>
      <c r="P290" s="184">
        <v>15.023300000000001</v>
      </c>
      <c r="Q290" s="184">
        <v>19.2044</v>
      </c>
      <c r="R290" s="184">
        <v>40.045499999999997</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-0.132825</v>
      </c>
      <c r="G291" s="186">
        <v>-0.132825</v>
      </c>
      <c r="H291" s="186">
        <v>-2.9658500000000005</v>
      </c>
      <c r="I291" s="186">
        <v>-0.508575</v>
      </c>
      <c r="J291" s="186">
        <v>1.9465124999999999</v>
      </c>
      <c r="K291" s="186">
        <v>10.2463125</v>
      </c>
      <c r="L291" s="186">
        <v>29.945662499999997</v>
      </c>
      <c r="M291" s="186">
        <v>36.040975000000003</v>
      </c>
      <c r="N291" s="186">
        <v>69.546075000000002</v>
      </c>
      <c r="O291" s="186">
        <v>24.718562499999997</v>
      </c>
      <c r="P291" s="186">
        <v>16.719362499999999</v>
      </c>
      <c r="Q291" s="186">
        <v>16.959525000000003</v>
      </c>
      <c r="R291" s="186">
        <v>34.752312499999995</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-0.19455</v>
      </c>
      <c r="G292" s="186">
        <v>-0.19455</v>
      </c>
      <c r="H292" s="186">
        <v>-3.0258000000000003</v>
      </c>
      <c r="I292" s="186">
        <v>-0.6593</v>
      </c>
      <c r="J292" s="186">
        <v>1.78945</v>
      </c>
      <c r="K292" s="186">
        <v>10.178850000000001</v>
      </c>
      <c r="L292" s="186">
        <v>30.68975</v>
      </c>
      <c r="M292" s="186">
        <v>36.505400000000002</v>
      </c>
      <c r="N292" s="186">
        <v>70.128399999999999</v>
      </c>
      <c r="O292" s="186">
        <v>25.033899999999999</v>
      </c>
      <c r="P292" s="186">
        <v>16.493200000000002</v>
      </c>
      <c r="Q292" s="186">
        <v>16.376650000000001</v>
      </c>
      <c r="R292" s="186">
        <v>35.640900000000002</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44494</v>
      </c>
      <c r="E295" s="184">
        <v>88.6982</v>
      </c>
      <c r="F295" s="184">
        <v>4.4321999999999999</v>
      </c>
      <c r="G295" s="184">
        <v>4.4321999999999999</v>
      </c>
      <c r="H295" s="184">
        <v>3.8593000000000002</v>
      </c>
      <c r="I295" s="184">
        <v>4.157</v>
      </c>
      <c r="J295" s="184">
        <v>1.325</v>
      </c>
      <c r="K295" s="184">
        <v>4.5007000000000001</v>
      </c>
      <c r="L295" s="184">
        <v>5.3563999999999998</v>
      </c>
      <c r="M295" s="184">
        <v>4.9798999999999998</v>
      </c>
      <c r="N295" s="184">
        <v>4.8883999999999999</v>
      </c>
      <c r="O295" s="184">
        <v>9.0565999999999995</v>
      </c>
      <c r="P295" s="184">
        <v>7.9627999999999997</v>
      </c>
      <c r="Q295" s="184">
        <v>9.2532999999999994</v>
      </c>
      <c r="R295" s="184">
        <v>8.2649000000000008</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44494</v>
      </c>
      <c r="E296" s="184">
        <v>89.635300000000001</v>
      </c>
      <c r="F296" s="184">
        <v>4.5895999999999999</v>
      </c>
      <c r="G296" s="184">
        <v>4.5895999999999999</v>
      </c>
      <c r="H296" s="184">
        <v>4.0170000000000003</v>
      </c>
      <c r="I296" s="184">
        <v>4.3177000000000003</v>
      </c>
      <c r="J296" s="184">
        <v>1.4823</v>
      </c>
      <c r="K296" s="184">
        <v>4.6615000000000002</v>
      </c>
      <c r="L296" s="184">
        <v>5.5214999999999996</v>
      </c>
      <c r="M296" s="184">
        <v>5.1455000000000002</v>
      </c>
      <c r="N296" s="184">
        <v>5.0533999999999999</v>
      </c>
      <c r="O296" s="184">
        <v>9.2097999999999995</v>
      </c>
      <c r="P296" s="184">
        <v>8.1051000000000002</v>
      </c>
      <c r="Q296" s="184">
        <v>8.8242999999999991</v>
      </c>
      <c r="R296" s="184">
        <v>8.4301999999999992</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44494</v>
      </c>
      <c r="E297" s="184">
        <v>14.003299999999999</v>
      </c>
      <c r="F297" s="184">
        <v>2.8679000000000001</v>
      </c>
      <c r="G297" s="184">
        <v>2.8679000000000001</v>
      </c>
      <c r="H297" s="184">
        <v>2.5706000000000002</v>
      </c>
      <c r="I297" s="184">
        <v>2.8889999999999998</v>
      </c>
      <c r="J297" s="184">
        <v>1.9961</v>
      </c>
      <c r="K297" s="184">
        <v>4.9025999999999996</v>
      </c>
      <c r="L297" s="184">
        <v>5.3708999999999998</v>
      </c>
      <c r="M297" s="184">
        <v>5.1614000000000004</v>
      </c>
      <c r="N297" s="184">
        <v>5.0972</v>
      </c>
      <c r="O297" s="184">
        <v>8.3899000000000008</v>
      </c>
      <c r="P297" s="184"/>
      <c r="Q297" s="184">
        <v>8.1694999999999993</v>
      </c>
      <c r="R297" s="184">
        <v>8.6982999999999997</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44494</v>
      </c>
      <c r="E298" s="184">
        <v>13.547800000000001</v>
      </c>
      <c r="F298" s="184">
        <v>2.1556999999999999</v>
      </c>
      <c r="G298" s="184">
        <v>2.1556999999999999</v>
      </c>
      <c r="H298" s="184">
        <v>1.8866000000000001</v>
      </c>
      <c r="I298" s="184">
        <v>2.2149000000000001</v>
      </c>
      <c r="J298" s="184">
        <v>1.3225</v>
      </c>
      <c r="K298" s="184">
        <v>4.2331000000000003</v>
      </c>
      <c r="L298" s="184">
        <v>4.6859000000000002</v>
      </c>
      <c r="M298" s="184">
        <v>4.4626999999999999</v>
      </c>
      <c r="N298" s="184">
        <v>4.3954000000000004</v>
      </c>
      <c r="O298" s="184">
        <v>7.6105</v>
      </c>
      <c r="P298" s="184"/>
      <c r="Q298" s="184">
        <v>7.3384999999999998</v>
      </c>
      <c r="R298" s="184">
        <v>7.9382999999999999</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44494</v>
      </c>
      <c r="E299" s="184">
        <v>22.108899999999998</v>
      </c>
      <c r="F299" s="184">
        <v>-1.3206</v>
      </c>
      <c r="G299" s="184">
        <v>-1.3206</v>
      </c>
      <c r="H299" s="184">
        <v>-1.4147000000000001</v>
      </c>
      <c r="I299" s="184">
        <v>0.40100000000000002</v>
      </c>
      <c r="J299" s="184">
        <v>-0.995</v>
      </c>
      <c r="K299" s="184">
        <v>2.0550999999999999</v>
      </c>
      <c r="L299" s="184">
        <v>3.4014000000000002</v>
      </c>
      <c r="M299" s="184">
        <v>2.3037000000000001</v>
      </c>
      <c r="N299" s="184">
        <v>2.7829000000000002</v>
      </c>
      <c r="O299" s="184">
        <v>4.9611000000000001</v>
      </c>
      <c r="P299" s="184">
        <v>5.1555</v>
      </c>
      <c r="Q299" s="184">
        <v>6.3082000000000003</v>
      </c>
      <c r="R299" s="184">
        <v>6.2484000000000002</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44494</v>
      </c>
      <c r="E300" s="184">
        <v>23.192799999999998</v>
      </c>
      <c r="F300" s="184">
        <v>-0.73440000000000005</v>
      </c>
      <c r="G300" s="184">
        <v>-0.73440000000000005</v>
      </c>
      <c r="H300" s="184">
        <v>-0.85419999999999996</v>
      </c>
      <c r="I300" s="184">
        <v>0.96709999999999996</v>
      </c>
      <c r="J300" s="184">
        <v>-0.42630000000000001</v>
      </c>
      <c r="K300" s="184">
        <v>2.8094000000000001</v>
      </c>
      <c r="L300" s="184">
        <v>4.1740000000000004</v>
      </c>
      <c r="M300" s="184">
        <v>3.07</v>
      </c>
      <c r="N300" s="184">
        <v>3.4777</v>
      </c>
      <c r="O300" s="184">
        <v>5.4915000000000003</v>
      </c>
      <c r="P300" s="184">
        <v>5.6883999999999997</v>
      </c>
      <c r="Q300" s="184">
        <v>7.3380999999999998</v>
      </c>
      <c r="R300" s="184">
        <v>6.8288000000000002</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44494</v>
      </c>
      <c r="E301" s="184">
        <v>18.581099999999999</v>
      </c>
      <c r="F301" s="184">
        <v>-0.65480000000000005</v>
      </c>
      <c r="G301" s="184">
        <v>-0.65480000000000005</v>
      </c>
      <c r="H301" s="184">
        <v>1.9651000000000001</v>
      </c>
      <c r="I301" s="184">
        <v>2.6827000000000001</v>
      </c>
      <c r="J301" s="184">
        <v>0.42470000000000002</v>
      </c>
      <c r="K301" s="184">
        <v>3.6705000000000001</v>
      </c>
      <c r="L301" s="184">
        <v>4.4839000000000002</v>
      </c>
      <c r="M301" s="184">
        <v>4.1493000000000002</v>
      </c>
      <c r="N301" s="184">
        <v>4.0323000000000002</v>
      </c>
      <c r="O301" s="184">
        <v>8.5533000000000001</v>
      </c>
      <c r="P301" s="184">
        <v>7.3377999999999997</v>
      </c>
      <c r="Q301" s="184">
        <v>8.3587000000000007</v>
      </c>
      <c r="R301" s="184">
        <v>7.1647999999999996</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44494</v>
      </c>
      <c r="E302" s="184">
        <v>17.756499999999999</v>
      </c>
      <c r="F302" s="184">
        <v>-1.2332000000000001</v>
      </c>
      <c r="G302" s="184">
        <v>-1.2332000000000001</v>
      </c>
      <c r="H302" s="184">
        <v>1.3805000000000001</v>
      </c>
      <c r="I302" s="184">
        <v>2.0571999999999999</v>
      </c>
      <c r="J302" s="184">
        <v>-0.20549999999999999</v>
      </c>
      <c r="K302" s="184">
        <v>3.0303</v>
      </c>
      <c r="L302" s="184">
        <v>3.8365999999999998</v>
      </c>
      <c r="M302" s="184">
        <v>3.5169000000000001</v>
      </c>
      <c r="N302" s="184">
        <v>3.39</v>
      </c>
      <c r="O302" s="184">
        <v>7.8136000000000001</v>
      </c>
      <c r="P302" s="184">
        <v>6.6109</v>
      </c>
      <c r="Q302" s="184">
        <v>7.7232000000000003</v>
      </c>
      <c r="R302" s="184">
        <v>6.4638999999999998</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44494</v>
      </c>
      <c r="E303" s="184">
        <v>13.086600000000001</v>
      </c>
      <c r="F303" s="184">
        <v>2.6966999999999999</v>
      </c>
      <c r="G303" s="184">
        <v>2.6966999999999999</v>
      </c>
      <c r="H303" s="184">
        <v>1.9531000000000001</v>
      </c>
      <c r="I303" s="184">
        <v>2.8919000000000001</v>
      </c>
      <c r="J303" s="184">
        <v>3.0489000000000002</v>
      </c>
      <c r="K303" s="184">
        <v>3.5209999999999999</v>
      </c>
      <c r="L303" s="184">
        <v>3.8205</v>
      </c>
      <c r="M303" s="184">
        <v>4.1132999999999997</v>
      </c>
      <c r="N303" s="184">
        <v>3.8990999999999998</v>
      </c>
      <c r="O303" s="184">
        <v>8.9349000000000007</v>
      </c>
      <c r="P303" s="184"/>
      <c r="Q303" s="184">
        <v>8.9863999999999997</v>
      </c>
      <c r="R303" s="184">
        <v>6.9524999999999997</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44494</v>
      </c>
      <c r="E304" s="184">
        <v>12.9834</v>
      </c>
      <c r="F304" s="184">
        <v>2.5306999999999999</v>
      </c>
      <c r="G304" s="184">
        <v>2.5306999999999999</v>
      </c>
      <c r="H304" s="184">
        <v>1.7275</v>
      </c>
      <c r="I304" s="184">
        <v>2.6533000000000002</v>
      </c>
      <c r="J304" s="184">
        <v>2.7997999999999998</v>
      </c>
      <c r="K304" s="184">
        <v>3.2692000000000001</v>
      </c>
      <c r="L304" s="184">
        <v>3.5613000000000001</v>
      </c>
      <c r="M304" s="184">
        <v>3.85</v>
      </c>
      <c r="N304" s="184">
        <v>3.6341999999999999</v>
      </c>
      <c r="O304" s="184">
        <v>8.6592000000000002</v>
      </c>
      <c r="P304" s="184"/>
      <c r="Q304" s="184">
        <v>8.7106999999999992</v>
      </c>
      <c r="R304" s="184">
        <v>6.6795999999999998</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44494</v>
      </c>
      <c r="E307" s="184">
        <v>10.534599999999999</v>
      </c>
      <c r="F307" s="184">
        <v>1.155</v>
      </c>
      <c r="G307" s="184">
        <v>1.155</v>
      </c>
      <c r="H307" s="184">
        <v>0</v>
      </c>
      <c r="I307" s="184">
        <v>3.5686</v>
      </c>
      <c r="J307" s="184">
        <v>0.123</v>
      </c>
      <c r="K307" s="184">
        <v>6.9676</v>
      </c>
      <c r="L307" s="184">
        <v>6.9406999999999996</v>
      </c>
      <c r="M307" s="184"/>
      <c r="N307" s="184"/>
      <c r="O307" s="184"/>
      <c r="P307" s="184"/>
      <c r="Q307" s="184">
        <v>8.8293999999999997</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44494</v>
      </c>
      <c r="E308" s="184">
        <v>10.524900000000001</v>
      </c>
      <c r="F308" s="184">
        <v>1.0405</v>
      </c>
      <c r="G308" s="184">
        <v>1.0405</v>
      </c>
      <c r="H308" s="184">
        <v>-0.14860000000000001</v>
      </c>
      <c r="I308" s="184">
        <v>3.4228999999999998</v>
      </c>
      <c r="J308" s="184">
        <v>-2.24E-2</v>
      </c>
      <c r="K308" s="184">
        <v>6.8136000000000001</v>
      </c>
      <c r="L308" s="184">
        <v>6.7827000000000002</v>
      </c>
      <c r="M308" s="184"/>
      <c r="N308" s="184"/>
      <c r="O308" s="184"/>
      <c r="P308" s="184"/>
      <c r="Q308" s="184">
        <v>8.6692</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44494</v>
      </c>
      <c r="E309" s="184">
        <v>79.261799999999994</v>
      </c>
      <c r="F309" s="184">
        <v>-0.1074</v>
      </c>
      <c r="G309" s="184">
        <v>-0.1074</v>
      </c>
      <c r="H309" s="184">
        <v>1.4278999999999999</v>
      </c>
      <c r="I309" s="184">
        <v>3.2605</v>
      </c>
      <c r="J309" s="184">
        <v>1.3801000000000001</v>
      </c>
      <c r="K309" s="184">
        <v>4.1101000000000001</v>
      </c>
      <c r="L309" s="184">
        <v>4.4574999999999996</v>
      </c>
      <c r="M309" s="184">
        <v>4.4226000000000001</v>
      </c>
      <c r="N309" s="184">
        <v>4.7308000000000003</v>
      </c>
      <c r="O309" s="184">
        <v>8.2154000000000007</v>
      </c>
      <c r="P309" s="184">
        <v>7.6456999999999997</v>
      </c>
      <c r="Q309" s="184">
        <v>8.8712</v>
      </c>
      <c r="R309" s="184">
        <v>6.8909000000000002</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44494</v>
      </c>
      <c r="E310" s="184">
        <v>84.126199999999997</v>
      </c>
      <c r="F310" s="184">
        <v>0.43390000000000001</v>
      </c>
      <c r="G310" s="184">
        <v>0.43390000000000001</v>
      </c>
      <c r="H310" s="184">
        <v>1.9594</v>
      </c>
      <c r="I310" s="184">
        <v>3.7864</v>
      </c>
      <c r="J310" s="184">
        <v>1.9036999999999999</v>
      </c>
      <c r="K310" s="184">
        <v>4.6375999999999999</v>
      </c>
      <c r="L310" s="184">
        <v>4.9958999999999998</v>
      </c>
      <c r="M310" s="184">
        <v>4.9785000000000004</v>
      </c>
      <c r="N310" s="184">
        <v>5.3015999999999996</v>
      </c>
      <c r="O310" s="184">
        <v>8.8181999999999992</v>
      </c>
      <c r="P310" s="184">
        <v>8.2670999999999992</v>
      </c>
      <c r="Q310" s="184">
        <v>9.1348000000000003</v>
      </c>
      <c r="R310" s="184">
        <v>7.4886999999999997</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44494</v>
      </c>
      <c r="E312" s="184">
        <v>25.79</v>
      </c>
      <c r="F312" s="184">
        <v>12.0418</v>
      </c>
      <c r="G312" s="184">
        <v>12.0418</v>
      </c>
      <c r="H312" s="184">
        <v>10.007</v>
      </c>
      <c r="I312" s="184">
        <v>6.4656000000000002</v>
      </c>
      <c r="J312" s="184">
        <v>1.7878000000000001</v>
      </c>
      <c r="K312" s="184">
        <v>5.6952999999999996</v>
      </c>
      <c r="L312" s="184">
        <v>6.0361000000000002</v>
      </c>
      <c r="M312" s="184">
        <v>4.7777000000000003</v>
      </c>
      <c r="N312" s="184">
        <v>4.8623000000000003</v>
      </c>
      <c r="O312" s="184">
        <v>9.2718000000000007</v>
      </c>
      <c r="P312" s="184">
        <v>7.9359000000000002</v>
      </c>
      <c r="Q312" s="184">
        <v>8.7202000000000002</v>
      </c>
      <c r="R312" s="184">
        <v>8.1898</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44494</v>
      </c>
      <c r="E313" s="184">
        <v>26.100100000000001</v>
      </c>
      <c r="F313" s="184">
        <v>12.365600000000001</v>
      </c>
      <c r="G313" s="184">
        <v>12.365600000000001</v>
      </c>
      <c r="H313" s="184">
        <v>10.3291</v>
      </c>
      <c r="I313" s="184">
        <v>6.7801</v>
      </c>
      <c r="J313" s="184">
        <v>2.1013999999999999</v>
      </c>
      <c r="K313" s="184">
        <v>6.0082000000000004</v>
      </c>
      <c r="L313" s="184">
        <v>6.3544999999999998</v>
      </c>
      <c r="M313" s="184">
        <v>5.0960999999999999</v>
      </c>
      <c r="N313" s="184">
        <v>5.1833999999999998</v>
      </c>
      <c r="O313" s="184">
        <v>9.4982000000000006</v>
      </c>
      <c r="P313" s="184">
        <v>8.1165000000000003</v>
      </c>
      <c r="Q313" s="184">
        <v>8.7552000000000003</v>
      </c>
      <c r="R313" s="184">
        <v>8.4728999999999992</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44494</v>
      </c>
      <c r="E314" s="184">
        <v>10.526199999999999</v>
      </c>
      <c r="F314" s="184">
        <v>-1.5024</v>
      </c>
      <c r="G314" s="184">
        <v>-1.5024</v>
      </c>
      <c r="H314" s="184">
        <v>-0.79249999999999998</v>
      </c>
      <c r="I314" s="184">
        <v>3.05</v>
      </c>
      <c r="J314" s="184">
        <v>0.99639999999999995</v>
      </c>
      <c r="K314" s="184">
        <v>4.8857999999999997</v>
      </c>
      <c r="L314" s="184">
        <v>5.6292</v>
      </c>
      <c r="M314" s="184">
        <v>4.5387000000000004</v>
      </c>
      <c r="N314" s="184">
        <v>4.4219999999999997</v>
      </c>
      <c r="O314" s="184"/>
      <c r="P314" s="184"/>
      <c r="Q314" s="184">
        <v>4.9036999999999997</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44494</v>
      </c>
      <c r="E315" s="184">
        <v>10.4794</v>
      </c>
      <c r="F315" s="184">
        <v>-1.8573</v>
      </c>
      <c r="G315" s="184">
        <v>-1.8573</v>
      </c>
      <c r="H315" s="184">
        <v>-1.1939</v>
      </c>
      <c r="I315" s="184">
        <v>2.6646999999999998</v>
      </c>
      <c r="J315" s="184">
        <v>0.5958</v>
      </c>
      <c r="K315" s="184">
        <v>4.4676</v>
      </c>
      <c r="L315" s="184">
        <v>5.2039</v>
      </c>
      <c r="M315" s="184">
        <v>4.1067999999999998</v>
      </c>
      <c r="N315" s="184">
        <v>3.9889000000000001</v>
      </c>
      <c r="O315" s="184"/>
      <c r="P315" s="184"/>
      <c r="Q315" s="184">
        <v>4.4682000000000004</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44494</v>
      </c>
      <c r="E316" s="184">
        <v>23.380099999999999</v>
      </c>
      <c r="F316" s="184">
        <v>7.4981999999999998</v>
      </c>
      <c r="G316" s="184">
        <v>7.4981999999999998</v>
      </c>
      <c r="H316" s="184">
        <v>8.8018999999999998</v>
      </c>
      <c r="I316" s="184">
        <v>5.6211000000000002</v>
      </c>
      <c r="J316" s="184">
        <v>1.8006</v>
      </c>
      <c r="K316" s="184">
        <v>5.9114000000000004</v>
      </c>
      <c r="L316" s="184">
        <v>5.4029999999999996</v>
      </c>
      <c r="M316" s="184">
        <v>4.7725</v>
      </c>
      <c r="N316" s="184">
        <v>4.6966000000000001</v>
      </c>
      <c r="O316" s="184">
        <v>8.5668000000000006</v>
      </c>
      <c r="P316" s="184">
        <v>7.5705</v>
      </c>
      <c r="Q316" s="184">
        <v>7.2011000000000003</v>
      </c>
      <c r="R316" s="184">
        <v>7.7042999999999999</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44494</v>
      </c>
      <c r="E317" s="184">
        <v>24.266999999999999</v>
      </c>
      <c r="F317" s="184">
        <v>7.8263999999999996</v>
      </c>
      <c r="G317" s="184">
        <v>7.8263999999999996</v>
      </c>
      <c r="H317" s="184">
        <v>9.1049000000000007</v>
      </c>
      <c r="I317" s="184">
        <v>5.9332000000000003</v>
      </c>
      <c r="J317" s="184">
        <v>2.1143999999999998</v>
      </c>
      <c r="K317" s="184">
        <v>6.2282999999999999</v>
      </c>
      <c r="L317" s="184">
        <v>5.7249999999999996</v>
      </c>
      <c r="M317" s="184">
        <v>5.0972999999999997</v>
      </c>
      <c r="N317" s="184">
        <v>5.0248999999999997</v>
      </c>
      <c r="O317" s="184">
        <v>8.9038000000000004</v>
      </c>
      <c r="P317" s="184">
        <v>7.9055999999999997</v>
      </c>
      <c r="Q317" s="184">
        <v>8.7273999999999994</v>
      </c>
      <c r="R317" s="184">
        <v>8.0409000000000006</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44494</v>
      </c>
      <c r="E318" s="184">
        <v>15.782400000000001</v>
      </c>
      <c r="F318" s="184">
        <v>-3.0828000000000002</v>
      </c>
      <c r="G318" s="184">
        <v>-3.0828000000000002</v>
      </c>
      <c r="H318" s="184">
        <v>-0.33040000000000003</v>
      </c>
      <c r="I318" s="184">
        <v>2.4636999999999998</v>
      </c>
      <c r="J318" s="184">
        <v>0.85109999999999997</v>
      </c>
      <c r="K318" s="184">
        <v>4.5778999999999996</v>
      </c>
      <c r="L318" s="184">
        <v>5.4085000000000001</v>
      </c>
      <c r="M318" s="184">
        <v>4.9786999999999999</v>
      </c>
      <c r="N318" s="184">
        <v>4.8219000000000003</v>
      </c>
      <c r="O318" s="184">
        <v>8.7103000000000002</v>
      </c>
      <c r="P318" s="184">
        <v>7.7061999999999999</v>
      </c>
      <c r="Q318" s="184">
        <v>8.2012999999999998</v>
      </c>
      <c r="R318" s="184">
        <v>8.1430000000000007</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44494</v>
      </c>
      <c r="E319" s="184">
        <v>15.5029</v>
      </c>
      <c r="F319" s="184">
        <v>-3.3736999999999999</v>
      </c>
      <c r="G319" s="184">
        <v>-3.3736999999999999</v>
      </c>
      <c r="H319" s="184">
        <v>-0.63900000000000001</v>
      </c>
      <c r="I319" s="184">
        <v>2.1711999999999998</v>
      </c>
      <c r="J319" s="184">
        <v>0.55469999999999997</v>
      </c>
      <c r="K319" s="184">
        <v>4.2744</v>
      </c>
      <c r="L319" s="184">
        <v>5.1007999999999996</v>
      </c>
      <c r="M319" s="184">
        <v>4.6661000000000001</v>
      </c>
      <c r="N319" s="184">
        <v>4.5042999999999997</v>
      </c>
      <c r="O319" s="184">
        <v>8.3771000000000004</v>
      </c>
      <c r="P319" s="184">
        <v>7.3746999999999998</v>
      </c>
      <c r="Q319" s="184">
        <v>7.8677999999999999</v>
      </c>
      <c r="R319" s="184">
        <v>7.8148</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44494</v>
      </c>
      <c r="E320" s="184">
        <v>2547.5477000000001</v>
      </c>
      <c r="F320" s="184">
        <v>1.8519000000000001</v>
      </c>
      <c r="G320" s="184">
        <v>1.8519000000000001</v>
      </c>
      <c r="H320" s="184">
        <v>1.4729000000000001</v>
      </c>
      <c r="I320" s="184">
        <v>2.3611</v>
      </c>
      <c r="J320" s="184">
        <v>0.1845</v>
      </c>
      <c r="K320" s="184">
        <v>3.8308</v>
      </c>
      <c r="L320" s="184">
        <v>4.5080999999999998</v>
      </c>
      <c r="M320" s="184">
        <v>4.3440000000000003</v>
      </c>
      <c r="N320" s="184">
        <v>4.0057999999999998</v>
      </c>
      <c r="O320" s="184">
        <v>8.7341999999999995</v>
      </c>
      <c r="P320" s="184">
        <v>6.2659000000000002</v>
      </c>
      <c r="Q320" s="184">
        <v>6.7868000000000004</v>
      </c>
      <c r="R320" s="184">
        <v>7.0408999999999997</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44494</v>
      </c>
      <c r="E321" s="184">
        <v>2692.0077999999999</v>
      </c>
      <c r="F321" s="184">
        <v>2.2521</v>
      </c>
      <c r="G321" s="184">
        <v>2.2521</v>
      </c>
      <c r="H321" s="184">
        <v>1.8729</v>
      </c>
      <c r="I321" s="184">
        <v>2.7614999999999998</v>
      </c>
      <c r="J321" s="184">
        <v>0.5847</v>
      </c>
      <c r="K321" s="184">
        <v>4.2350000000000003</v>
      </c>
      <c r="L321" s="184">
        <v>4.9173999999999998</v>
      </c>
      <c r="M321" s="184">
        <v>4.7573999999999996</v>
      </c>
      <c r="N321" s="184">
        <v>4.4226000000000001</v>
      </c>
      <c r="O321" s="184">
        <v>9.1936999999999998</v>
      </c>
      <c r="P321" s="184">
        <v>6.8335999999999997</v>
      </c>
      <c r="Q321" s="184">
        <v>7.8929999999999998</v>
      </c>
      <c r="R321" s="184">
        <v>7.4695999999999998</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44494</v>
      </c>
      <c r="E322" s="184">
        <v>2994.3202999999999</v>
      </c>
      <c r="F322" s="184">
        <v>4.96</v>
      </c>
      <c r="G322" s="184">
        <v>4.96</v>
      </c>
      <c r="H322" s="184">
        <v>4.5483000000000002</v>
      </c>
      <c r="I322" s="184">
        <v>4.8674999999999997</v>
      </c>
      <c r="J322" s="184">
        <v>3.4948000000000001</v>
      </c>
      <c r="K322" s="184">
        <v>5.6692</v>
      </c>
      <c r="L322" s="184">
        <v>5.7847</v>
      </c>
      <c r="M322" s="184">
        <v>4.7934999999999999</v>
      </c>
      <c r="N322" s="184">
        <v>4.6204000000000001</v>
      </c>
      <c r="O322" s="184">
        <v>8.1539000000000001</v>
      </c>
      <c r="P322" s="184">
        <v>7.6689999999999996</v>
      </c>
      <c r="Q322" s="184">
        <v>8.0861999999999998</v>
      </c>
      <c r="R322" s="184">
        <v>7.0846</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44494</v>
      </c>
      <c r="E323" s="184">
        <v>3087.2521000000002</v>
      </c>
      <c r="F323" s="184">
        <v>5.3079999999999998</v>
      </c>
      <c r="G323" s="184">
        <v>5.3079999999999998</v>
      </c>
      <c r="H323" s="184">
        <v>4.8920000000000003</v>
      </c>
      <c r="I323" s="184">
        <v>5.2099000000000002</v>
      </c>
      <c r="J323" s="184">
        <v>3.8374999999999999</v>
      </c>
      <c r="K323" s="184">
        <v>6.0179</v>
      </c>
      <c r="L323" s="184">
        <v>6.1433999999999997</v>
      </c>
      <c r="M323" s="184">
        <v>5.1683000000000003</v>
      </c>
      <c r="N323" s="184">
        <v>4.9844999999999997</v>
      </c>
      <c r="O323" s="184">
        <v>8.4818999999999996</v>
      </c>
      <c r="P323" s="184">
        <v>7.9795999999999996</v>
      </c>
      <c r="Q323" s="184">
        <v>8.6076999999999995</v>
      </c>
      <c r="R323" s="184">
        <v>7.4264999999999999</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44494</v>
      </c>
      <c r="E324" s="184">
        <v>62.051299999999998</v>
      </c>
      <c r="F324" s="184">
        <v>28.655000000000001</v>
      </c>
      <c r="G324" s="184">
        <v>28.655000000000001</v>
      </c>
      <c r="H324" s="184">
        <v>11.6898</v>
      </c>
      <c r="I324" s="184">
        <v>7.4961000000000002</v>
      </c>
      <c r="J324" s="184">
        <v>-0.75849999999999995</v>
      </c>
      <c r="K324" s="184">
        <v>7.7706</v>
      </c>
      <c r="L324" s="184">
        <v>6.9787999999999997</v>
      </c>
      <c r="M324" s="184">
        <v>4.7587999999999999</v>
      </c>
      <c r="N324" s="184">
        <v>4.4748000000000001</v>
      </c>
      <c r="O324" s="184">
        <v>10.8017</v>
      </c>
      <c r="P324" s="184">
        <v>7.8164999999999996</v>
      </c>
      <c r="Q324" s="184">
        <v>8.3168000000000006</v>
      </c>
      <c r="R324" s="184">
        <v>8.9579000000000004</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44494</v>
      </c>
      <c r="E325" s="184">
        <v>58.985100000000003</v>
      </c>
      <c r="F325" s="184">
        <v>28.324300000000001</v>
      </c>
      <c r="G325" s="184">
        <v>28.324300000000001</v>
      </c>
      <c r="H325" s="184">
        <v>11.348699999999999</v>
      </c>
      <c r="I325" s="184">
        <v>7.1578999999999997</v>
      </c>
      <c r="J325" s="184">
        <v>-1.0968</v>
      </c>
      <c r="K325" s="184">
        <v>7.4240000000000004</v>
      </c>
      <c r="L325" s="184">
        <v>6.6268000000000002</v>
      </c>
      <c r="M325" s="184">
        <v>4.3979999999999997</v>
      </c>
      <c r="N325" s="184">
        <v>4.1108000000000002</v>
      </c>
      <c r="O325" s="184">
        <v>10.4374</v>
      </c>
      <c r="P325" s="184">
        <v>7.3837000000000002</v>
      </c>
      <c r="Q325" s="184">
        <v>7.4851000000000001</v>
      </c>
      <c r="R325" s="184">
        <v>8.5940999999999992</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44494</v>
      </c>
      <c r="E326" s="184">
        <v>10.3347</v>
      </c>
      <c r="F326" s="184">
        <v>1.2950999999999999</v>
      </c>
      <c r="G326" s="184">
        <v>1.2950999999999999</v>
      </c>
      <c r="H326" s="184">
        <v>-0.45400000000000001</v>
      </c>
      <c r="I326" s="184">
        <v>1.161</v>
      </c>
      <c r="J326" s="184">
        <v>0.84370000000000001</v>
      </c>
      <c r="K326" s="184">
        <v>4.0545999999999998</v>
      </c>
      <c r="L326" s="184">
        <v>4.9050000000000002</v>
      </c>
      <c r="M326" s="184"/>
      <c r="N326" s="184"/>
      <c r="O326" s="184"/>
      <c r="P326" s="184"/>
      <c r="Q326" s="184">
        <v>5.5030000000000001</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44494</v>
      </c>
      <c r="E327" s="184">
        <v>10.3064</v>
      </c>
      <c r="F327" s="184">
        <v>0.94450000000000001</v>
      </c>
      <c r="G327" s="184">
        <v>0.94450000000000001</v>
      </c>
      <c r="H327" s="184">
        <v>-0.91049999999999998</v>
      </c>
      <c r="I327" s="184">
        <v>0.70850000000000002</v>
      </c>
      <c r="J327" s="184">
        <v>0.4</v>
      </c>
      <c r="K327" s="184">
        <v>3.6162999999999998</v>
      </c>
      <c r="L327" s="184">
        <v>4.4513999999999996</v>
      </c>
      <c r="M327" s="184"/>
      <c r="N327" s="184"/>
      <c r="O327" s="184"/>
      <c r="P327" s="184"/>
      <c r="Q327" s="184">
        <v>5.0377000000000001</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44494</v>
      </c>
      <c r="E328" s="184">
        <v>46.959000000000003</v>
      </c>
      <c r="F328" s="184">
        <v>5.0284000000000004</v>
      </c>
      <c r="G328" s="184">
        <v>5.0284000000000004</v>
      </c>
      <c r="H328" s="184">
        <v>5.0793999999999997</v>
      </c>
      <c r="I328" s="184">
        <v>5.8036000000000003</v>
      </c>
      <c r="J328" s="184">
        <v>2.5453999999999999</v>
      </c>
      <c r="K328" s="184">
        <v>5.1265000000000001</v>
      </c>
      <c r="L328" s="184">
        <v>5.9210000000000003</v>
      </c>
      <c r="M328" s="184">
        <v>5.5842000000000001</v>
      </c>
      <c r="N328" s="184">
        <v>5.5944000000000003</v>
      </c>
      <c r="O328" s="184">
        <v>7.7370000000000001</v>
      </c>
      <c r="P328" s="184">
        <v>7.2355</v>
      </c>
      <c r="Q328" s="184">
        <v>7.5959000000000003</v>
      </c>
      <c r="R328" s="184">
        <v>7.4728000000000003</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44494</v>
      </c>
      <c r="E329" s="184">
        <v>48.630099999999999</v>
      </c>
      <c r="F329" s="184">
        <v>5.4065000000000003</v>
      </c>
      <c r="G329" s="184">
        <v>5.4065000000000003</v>
      </c>
      <c r="H329" s="184">
        <v>5.4741</v>
      </c>
      <c r="I329" s="184">
        <v>6.2015000000000002</v>
      </c>
      <c r="J329" s="184">
        <v>2.9466999999999999</v>
      </c>
      <c r="K329" s="184">
        <v>5.5320999999999998</v>
      </c>
      <c r="L329" s="184">
        <v>6.3333000000000004</v>
      </c>
      <c r="M329" s="184">
        <v>6.0014000000000003</v>
      </c>
      <c r="N329" s="184">
        <v>6.0175000000000001</v>
      </c>
      <c r="O329" s="184">
        <v>8.1679999999999993</v>
      </c>
      <c r="P329" s="184">
        <v>7.6919000000000004</v>
      </c>
      <c r="Q329" s="184">
        <v>8.4016999999999999</v>
      </c>
      <c r="R329" s="184">
        <v>7.9027000000000003</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44494</v>
      </c>
      <c r="E330" s="184">
        <v>34.826799999999999</v>
      </c>
      <c r="F330" s="184">
        <v>0.73370000000000002</v>
      </c>
      <c r="G330" s="184">
        <v>0.73370000000000002</v>
      </c>
      <c r="H330" s="184">
        <v>0.34439999999999998</v>
      </c>
      <c r="I330" s="184">
        <v>0.82369999999999999</v>
      </c>
      <c r="J330" s="184">
        <v>0.63929999999999998</v>
      </c>
      <c r="K330" s="184">
        <v>4.5766</v>
      </c>
      <c r="L330" s="184">
        <v>5.4466000000000001</v>
      </c>
      <c r="M330" s="184">
        <v>5.0686999999999998</v>
      </c>
      <c r="N330" s="184">
        <v>4.6769999999999996</v>
      </c>
      <c r="O330" s="184">
        <v>7.7601000000000004</v>
      </c>
      <c r="P330" s="184">
        <v>6.4275000000000002</v>
      </c>
      <c r="Q330" s="184">
        <v>6.8822000000000001</v>
      </c>
      <c r="R330" s="184">
        <v>7.1790000000000003</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44494</v>
      </c>
      <c r="E331" s="184">
        <v>37.774500000000003</v>
      </c>
      <c r="F331" s="184">
        <v>1.514</v>
      </c>
      <c r="G331" s="184">
        <v>1.514</v>
      </c>
      <c r="H331" s="184">
        <v>1.1045</v>
      </c>
      <c r="I331" s="184">
        <v>1.5952999999999999</v>
      </c>
      <c r="J331" s="184">
        <v>1.3824000000000001</v>
      </c>
      <c r="K331" s="184">
        <v>5.2023000000000001</v>
      </c>
      <c r="L331" s="184">
        <v>5.9991000000000003</v>
      </c>
      <c r="M331" s="184">
        <v>5.6635</v>
      </c>
      <c r="N331" s="184">
        <v>5.3438999999999997</v>
      </c>
      <c r="O331" s="184">
        <v>8.6156000000000006</v>
      </c>
      <c r="P331" s="184">
        <v>7.4143999999999997</v>
      </c>
      <c r="Q331" s="184">
        <v>8.0256000000000007</v>
      </c>
      <c r="R331" s="184">
        <v>7.9593999999999996</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44494</v>
      </c>
      <c r="E334" s="184">
        <v>12.5846</v>
      </c>
      <c r="F334" s="184">
        <v>3.4813999999999998</v>
      </c>
      <c r="G334" s="184">
        <v>3.4813999999999998</v>
      </c>
      <c r="H334" s="184">
        <v>4.9352999999999998</v>
      </c>
      <c r="I334" s="184">
        <v>4.4618000000000002</v>
      </c>
      <c r="J334" s="184">
        <v>2.2685</v>
      </c>
      <c r="K334" s="184">
        <v>4.7441000000000004</v>
      </c>
      <c r="L334" s="184">
        <v>5.1014999999999997</v>
      </c>
      <c r="M334" s="184">
        <v>4.2759</v>
      </c>
      <c r="N334" s="184">
        <v>4.1612999999999998</v>
      </c>
      <c r="O334" s="184"/>
      <c r="P334" s="184"/>
      <c r="Q334" s="184">
        <v>8.7805</v>
      </c>
      <c r="R334" s="184">
        <v>7.5326000000000004</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44494</v>
      </c>
      <c r="E335" s="184">
        <v>12.4161</v>
      </c>
      <c r="F335" s="184">
        <v>3.0385</v>
      </c>
      <c r="G335" s="184">
        <v>3.0385</v>
      </c>
      <c r="H335" s="184">
        <v>4.4974999999999996</v>
      </c>
      <c r="I335" s="184">
        <v>4.0167999999999999</v>
      </c>
      <c r="J335" s="184">
        <v>1.8236000000000001</v>
      </c>
      <c r="K335" s="184">
        <v>4.2907000000000002</v>
      </c>
      <c r="L335" s="184">
        <v>4.6352000000000002</v>
      </c>
      <c r="M335" s="184">
        <v>3.8029999999999999</v>
      </c>
      <c r="N335" s="184">
        <v>3.6815000000000002</v>
      </c>
      <c r="O335" s="184"/>
      <c r="P335" s="184"/>
      <c r="Q335" s="184">
        <v>8.2449999999999992</v>
      </c>
      <c r="R335" s="184">
        <v>7.0128000000000004</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44494</v>
      </c>
      <c r="E336" s="184">
        <v>32.140599999999999</v>
      </c>
      <c r="F336" s="184">
        <v>-0.71919999999999995</v>
      </c>
      <c r="G336" s="184">
        <v>-0.71919999999999995</v>
      </c>
      <c r="H336" s="184">
        <v>0.69769999999999999</v>
      </c>
      <c r="I336" s="184">
        <v>2.9967000000000001</v>
      </c>
      <c r="J336" s="184">
        <v>0.74050000000000005</v>
      </c>
      <c r="K336" s="184">
        <v>3.3043</v>
      </c>
      <c r="L336" s="184">
        <v>4.5223000000000004</v>
      </c>
      <c r="M336" s="184">
        <v>4.5385</v>
      </c>
      <c r="N336" s="184">
        <v>4.2695999999999996</v>
      </c>
      <c r="O336" s="184">
        <v>9.3801000000000005</v>
      </c>
      <c r="P336" s="184">
        <v>7.3216999999999999</v>
      </c>
      <c r="Q336" s="184">
        <v>7.1835000000000004</v>
      </c>
      <c r="R336" s="184">
        <v>7.5883000000000003</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44494</v>
      </c>
      <c r="E337" s="184">
        <v>32.954700000000003</v>
      </c>
      <c r="F337" s="184">
        <v>-0.47989999999999999</v>
      </c>
      <c r="G337" s="184">
        <v>-0.47989999999999999</v>
      </c>
      <c r="H337" s="184">
        <v>0.96540000000000004</v>
      </c>
      <c r="I337" s="184">
        <v>3.2477</v>
      </c>
      <c r="J337" s="184">
        <v>0.99409999999999998</v>
      </c>
      <c r="K337" s="184">
        <v>3.5613000000000001</v>
      </c>
      <c r="L337" s="184">
        <v>4.7861000000000002</v>
      </c>
      <c r="M337" s="184">
        <v>4.8038999999999996</v>
      </c>
      <c r="N337" s="184">
        <v>4.5327999999999999</v>
      </c>
      <c r="O337" s="184">
        <v>9.6295000000000002</v>
      </c>
      <c r="P337" s="184">
        <v>7.7194000000000003</v>
      </c>
      <c r="Q337" s="184">
        <v>8.1338000000000008</v>
      </c>
      <c r="R337" s="184">
        <v>7.8388</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44494</v>
      </c>
      <c r="E338" s="184">
        <v>427.0607</v>
      </c>
      <c r="F338" s="184">
        <v>62.399500000000003</v>
      </c>
      <c r="G338" s="184">
        <v>62.399500000000003</v>
      </c>
      <c r="H338" s="184">
        <v>16.052499999999998</v>
      </c>
      <c r="I338" s="184">
        <v>51.9178</v>
      </c>
      <c r="J338" s="184">
        <v>1334.425</v>
      </c>
      <c r="K338" s="184">
        <v>440.0763</v>
      </c>
      <c r="L338" s="184">
        <v>223.6063</v>
      </c>
      <c r="M338" s="184">
        <v>151.52809999999999</v>
      </c>
      <c r="N338" s="184">
        <v>112.7171</v>
      </c>
      <c r="O338" s="184"/>
      <c r="P338" s="184"/>
      <c r="Q338" s="184">
        <v>24.9711</v>
      </c>
      <c r="R338" s="184">
        <v>34.4833</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44494</v>
      </c>
      <c r="E339" s="184">
        <v>409.65640000000002</v>
      </c>
      <c r="F339" s="184">
        <v>62.399700000000003</v>
      </c>
      <c r="G339" s="184">
        <v>62.399700000000003</v>
      </c>
      <c r="H339" s="184">
        <v>16.052700000000002</v>
      </c>
      <c r="I339" s="184">
        <v>51.917900000000003</v>
      </c>
      <c r="J339" s="184">
        <v>1334.4248</v>
      </c>
      <c r="K339" s="184">
        <v>440.0763</v>
      </c>
      <c r="L339" s="184">
        <v>223.6063</v>
      </c>
      <c r="M339" s="184">
        <v>151.52809999999999</v>
      </c>
      <c r="N339" s="184">
        <v>112.7171</v>
      </c>
      <c r="O339" s="184"/>
      <c r="P339" s="184"/>
      <c r="Q339" s="184">
        <v>24.9711</v>
      </c>
      <c r="R339" s="184">
        <v>34.4833</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44494</v>
      </c>
      <c r="E340" s="184">
        <v>12.4758</v>
      </c>
      <c r="F340" s="184">
        <v>2.2433999999999998</v>
      </c>
      <c r="G340" s="184">
        <v>2.2433999999999998</v>
      </c>
      <c r="H340" s="184">
        <v>4.3085000000000004</v>
      </c>
      <c r="I340" s="184">
        <v>3.3689</v>
      </c>
      <c r="J340" s="184">
        <v>0.81220000000000003</v>
      </c>
      <c r="K340" s="184">
        <v>4.3590999999999998</v>
      </c>
      <c r="L340" s="184">
        <v>4.9359999999999999</v>
      </c>
      <c r="M340" s="184">
        <v>4.0579000000000001</v>
      </c>
      <c r="N340" s="184">
        <v>3.9977</v>
      </c>
      <c r="O340" s="184">
        <v>6.8231000000000002</v>
      </c>
      <c r="P340" s="184"/>
      <c r="Q340" s="184">
        <v>6.6779000000000002</v>
      </c>
      <c r="R340" s="184">
        <v>7.4145000000000003</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44494</v>
      </c>
      <c r="E341" s="184">
        <v>12.3398</v>
      </c>
      <c r="F341" s="184">
        <v>1.9722999999999999</v>
      </c>
      <c r="G341" s="184">
        <v>1.9722999999999999</v>
      </c>
      <c r="H341" s="184">
        <v>4.0597000000000003</v>
      </c>
      <c r="I341" s="184">
        <v>3.1307</v>
      </c>
      <c r="J341" s="184">
        <v>0.57279999999999998</v>
      </c>
      <c r="K341" s="184">
        <v>4.0378999999999996</v>
      </c>
      <c r="L341" s="184">
        <v>4.5875000000000004</v>
      </c>
      <c r="M341" s="184">
        <v>3.7745000000000002</v>
      </c>
      <c r="N341" s="184">
        <v>3.7328999999999999</v>
      </c>
      <c r="O341" s="184">
        <v>6.4924999999999997</v>
      </c>
      <c r="P341" s="184"/>
      <c r="Q341" s="184">
        <v>6.3367000000000004</v>
      </c>
      <c r="R341" s="184">
        <v>7.1025999999999998</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44494</v>
      </c>
      <c r="E342" s="184">
        <v>13.1959</v>
      </c>
      <c r="F342" s="184">
        <v>0.92210000000000003</v>
      </c>
      <c r="G342" s="184">
        <v>0.92210000000000003</v>
      </c>
      <c r="H342" s="184">
        <v>-7.9000000000000001E-2</v>
      </c>
      <c r="I342" s="184">
        <v>2.5116000000000001</v>
      </c>
      <c r="J342" s="184">
        <v>1.4741</v>
      </c>
      <c r="K342" s="184">
        <v>4.5339</v>
      </c>
      <c r="L342" s="184">
        <v>5.1155999999999997</v>
      </c>
      <c r="M342" s="184">
        <v>4.5490000000000004</v>
      </c>
      <c r="N342" s="184">
        <v>4.3600000000000003</v>
      </c>
      <c r="O342" s="184">
        <v>9.5622000000000007</v>
      </c>
      <c r="P342" s="184"/>
      <c r="Q342" s="184">
        <v>9.0045999999999999</v>
      </c>
      <c r="R342" s="184">
        <v>7.8752000000000004</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44494</v>
      </c>
      <c r="E343" s="184">
        <v>13.064</v>
      </c>
      <c r="F343" s="184">
        <v>0.55879999999999996</v>
      </c>
      <c r="G343" s="184">
        <v>0.55879999999999996</v>
      </c>
      <c r="H343" s="184">
        <v>-0.439</v>
      </c>
      <c r="I343" s="184">
        <v>2.1770999999999998</v>
      </c>
      <c r="J343" s="184">
        <v>1.1367</v>
      </c>
      <c r="K343" s="184">
        <v>4.1486000000000001</v>
      </c>
      <c r="L343" s="184">
        <v>4.7717999999999998</v>
      </c>
      <c r="M343" s="184">
        <v>4.2207999999999997</v>
      </c>
      <c r="N343" s="184">
        <v>4.0387000000000004</v>
      </c>
      <c r="O343" s="184">
        <v>9.2238000000000007</v>
      </c>
      <c r="P343" s="184"/>
      <c r="Q343" s="184">
        <v>8.6646999999999998</v>
      </c>
      <c r="R343" s="184">
        <v>7.5654000000000003</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6.1331295454545476</v>
      </c>
      <c r="G344" s="186">
        <v>6.1331295454545476</v>
      </c>
      <c r="H344" s="186">
        <v>3.4802363636363634</v>
      </c>
      <c r="I344" s="186">
        <v>5.6889636363636358</v>
      </c>
      <c r="J344" s="186">
        <v>61.787161363636351</v>
      </c>
      <c r="K344" s="186">
        <v>24.486809090909084</v>
      </c>
      <c r="L344" s="186">
        <v>15.134872727272727</v>
      </c>
      <c r="M344" s="186">
        <v>11.895129999999998</v>
      </c>
      <c r="N344" s="186">
        <v>9.8661925000000004</v>
      </c>
      <c r="O344" s="186">
        <v>8.477549999999999</v>
      </c>
      <c r="P344" s="186">
        <v>7.3515923076923082</v>
      </c>
      <c r="Q344" s="186">
        <v>8.5670681818181791</v>
      </c>
      <c r="R344" s="186">
        <v>9.0105078947368415</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2.0640000000000001</v>
      </c>
      <c r="G345" s="186">
        <v>2.0640000000000001</v>
      </c>
      <c r="H345" s="186">
        <v>1.9198500000000001</v>
      </c>
      <c r="I345" s="186">
        <v>3.1892</v>
      </c>
      <c r="J345" s="186">
        <v>1.2296</v>
      </c>
      <c r="K345" s="186">
        <v>4.55525</v>
      </c>
      <c r="L345" s="186">
        <v>5.1597499999999998</v>
      </c>
      <c r="M345" s="186">
        <v>4.7117500000000003</v>
      </c>
      <c r="N345" s="186">
        <v>4.4895499999999995</v>
      </c>
      <c r="O345" s="186">
        <v>8.6373999999999995</v>
      </c>
      <c r="P345" s="186">
        <v>7.6081000000000003</v>
      </c>
      <c r="Q345" s="186">
        <v>8.1853999999999996</v>
      </c>
      <c r="R345" s="186">
        <v>7.5768500000000003</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44494</v>
      </c>
      <c r="E348" s="184">
        <v>16.880700000000001</v>
      </c>
      <c r="F348" s="184">
        <v>7.5004</v>
      </c>
      <c r="G348" s="184">
        <v>7.5004</v>
      </c>
      <c r="H348" s="184">
        <v>1.6067</v>
      </c>
      <c r="I348" s="184">
        <v>5.9752000000000001</v>
      </c>
      <c r="J348" s="184">
        <v>4.4458000000000002</v>
      </c>
      <c r="K348" s="184">
        <v>6.4066999999999998</v>
      </c>
      <c r="L348" s="184">
        <v>6.9185999999999996</v>
      </c>
      <c r="M348" s="184">
        <v>7.9009999999999998</v>
      </c>
      <c r="N348" s="184">
        <v>8.9080999999999992</v>
      </c>
      <c r="O348" s="184">
        <v>7.2480000000000002</v>
      </c>
      <c r="P348" s="184">
        <v>7.5761000000000003</v>
      </c>
      <c r="Q348" s="184">
        <v>8.3381000000000007</v>
      </c>
      <c r="R348" s="184">
        <v>7.3083999999999998</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44494</v>
      </c>
      <c r="E349" s="184">
        <v>15.911</v>
      </c>
      <c r="F349" s="184">
        <v>6.6562999999999999</v>
      </c>
      <c r="G349" s="184">
        <v>6.6562999999999999</v>
      </c>
      <c r="H349" s="184">
        <v>0.85219999999999996</v>
      </c>
      <c r="I349" s="184">
        <v>5.2046999999999999</v>
      </c>
      <c r="J349" s="184">
        <v>3.6819000000000002</v>
      </c>
      <c r="K349" s="184">
        <v>5.6325000000000003</v>
      </c>
      <c r="L349" s="184">
        <v>6.0449000000000002</v>
      </c>
      <c r="M349" s="184">
        <v>7.0075000000000003</v>
      </c>
      <c r="N349" s="184">
        <v>8.0169999999999995</v>
      </c>
      <c r="O349" s="184">
        <v>6.3327999999999998</v>
      </c>
      <c r="P349" s="184">
        <v>6.5659999999999998</v>
      </c>
      <c r="Q349" s="184">
        <v>7.3606999999999996</v>
      </c>
      <c r="R349" s="184">
        <v>6.4358000000000004</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44494</v>
      </c>
      <c r="E350" s="184">
        <v>0.41570000000000001</v>
      </c>
      <c r="F350" s="184">
        <v>0</v>
      </c>
      <c r="G350" s="184">
        <v>0</v>
      </c>
      <c r="H350" s="184">
        <v>0</v>
      </c>
      <c r="I350" s="184">
        <v>0</v>
      </c>
      <c r="J350" s="184">
        <v>0</v>
      </c>
      <c r="K350" s="184">
        <v>0</v>
      </c>
      <c r="L350" s="184">
        <v>0</v>
      </c>
      <c r="M350" s="184">
        <v>0</v>
      </c>
      <c r="N350" s="184">
        <v>0</v>
      </c>
      <c r="O350" s="184"/>
      <c r="P350" s="184"/>
      <c r="Q350" s="184">
        <v>-13.294</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44494</v>
      </c>
      <c r="E351" s="184">
        <v>0.39800000000000002</v>
      </c>
      <c r="F351" s="184">
        <v>0</v>
      </c>
      <c r="G351" s="184">
        <v>0</v>
      </c>
      <c r="H351" s="184">
        <v>0</v>
      </c>
      <c r="I351" s="184">
        <v>0</v>
      </c>
      <c r="J351" s="184">
        <v>0</v>
      </c>
      <c r="K351" s="184">
        <v>0</v>
      </c>
      <c r="L351" s="184">
        <v>0</v>
      </c>
      <c r="M351" s="184">
        <v>0</v>
      </c>
      <c r="N351" s="184">
        <v>0</v>
      </c>
      <c r="O351" s="184"/>
      <c r="P351" s="184"/>
      <c r="Q351" s="184">
        <v>-13.291399999999999</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44494</v>
      </c>
      <c r="E352" s="184">
        <v>18.3505</v>
      </c>
      <c r="F352" s="184">
        <v>1.3262</v>
      </c>
      <c r="G352" s="184">
        <v>1.3262</v>
      </c>
      <c r="H352" s="184">
        <v>1.4211</v>
      </c>
      <c r="I352" s="184">
        <v>3.4855</v>
      </c>
      <c r="J352" s="184">
        <v>3.9464000000000001</v>
      </c>
      <c r="K352" s="184">
        <v>6.6482999999999999</v>
      </c>
      <c r="L352" s="184">
        <v>7.1204999999999998</v>
      </c>
      <c r="M352" s="184">
        <v>7.5731000000000002</v>
      </c>
      <c r="N352" s="184">
        <v>7.9127999999999998</v>
      </c>
      <c r="O352" s="184">
        <v>7.7572000000000001</v>
      </c>
      <c r="P352" s="184">
        <v>7.5964</v>
      </c>
      <c r="Q352" s="184">
        <v>8.6903000000000006</v>
      </c>
      <c r="R352" s="184">
        <v>8.5980000000000008</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44494</v>
      </c>
      <c r="E353" s="184">
        <v>16.900200000000002</v>
      </c>
      <c r="F353" s="184">
        <v>0.504</v>
      </c>
      <c r="G353" s="184">
        <v>0.504</v>
      </c>
      <c r="H353" s="184">
        <v>0.5554</v>
      </c>
      <c r="I353" s="184">
        <v>2.6097000000000001</v>
      </c>
      <c r="J353" s="184">
        <v>3.0663999999999998</v>
      </c>
      <c r="K353" s="184">
        <v>5.7497999999999996</v>
      </c>
      <c r="L353" s="184">
        <v>6.1440999999999999</v>
      </c>
      <c r="M353" s="184">
        <v>6.5309999999999997</v>
      </c>
      <c r="N353" s="184">
        <v>6.8197000000000001</v>
      </c>
      <c r="O353" s="184">
        <v>6.5747</v>
      </c>
      <c r="P353" s="184">
        <v>6.3216000000000001</v>
      </c>
      <c r="Q353" s="184">
        <v>7.4688999999999997</v>
      </c>
      <c r="R353" s="184">
        <v>7.4640000000000004</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44494</v>
      </c>
      <c r="E354" s="184">
        <v>17.3795</v>
      </c>
      <c r="F354" s="184">
        <v>5.9534000000000002</v>
      </c>
      <c r="G354" s="184">
        <v>5.9534000000000002</v>
      </c>
      <c r="H354" s="184">
        <v>2.8818000000000001</v>
      </c>
      <c r="I354" s="184">
        <v>6.3158000000000003</v>
      </c>
      <c r="J354" s="184">
        <v>90.131399999999999</v>
      </c>
      <c r="K354" s="184">
        <v>39.329000000000001</v>
      </c>
      <c r="L354" s="184">
        <v>22.266500000000001</v>
      </c>
      <c r="M354" s="184">
        <v>24.089400000000001</v>
      </c>
      <c r="N354" s="184">
        <v>20.6066</v>
      </c>
      <c r="O354" s="184">
        <v>8.077</v>
      </c>
      <c r="P354" s="184">
        <v>7.6018999999999997</v>
      </c>
      <c r="Q354" s="184">
        <v>8.5211000000000006</v>
      </c>
      <c r="R354" s="184">
        <v>10.3848</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44494</v>
      </c>
      <c r="E356" s="184">
        <v>18.5777</v>
      </c>
      <c r="F356" s="184">
        <v>6.6837</v>
      </c>
      <c r="G356" s="184">
        <v>6.6837</v>
      </c>
      <c r="H356" s="184">
        <v>3.6232000000000002</v>
      </c>
      <c r="I356" s="184">
        <v>7.0640000000000001</v>
      </c>
      <c r="J356" s="184">
        <v>90.925200000000004</v>
      </c>
      <c r="K356" s="184">
        <v>40.0884</v>
      </c>
      <c r="L356" s="184">
        <v>23.014700000000001</v>
      </c>
      <c r="M356" s="184">
        <v>24.896100000000001</v>
      </c>
      <c r="N356" s="184">
        <v>21.4452</v>
      </c>
      <c r="O356" s="184">
        <v>8.9280000000000008</v>
      </c>
      <c r="P356" s="184">
        <v>8.6012000000000004</v>
      </c>
      <c r="Q356" s="184">
        <v>9.5968999999999998</v>
      </c>
      <c r="R356" s="184">
        <v>11.193099999999999</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44494</v>
      </c>
      <c r="E358" s="184">
        <v>4.3800999999999997</v>
      </c>
      <c r="F358" s="184">
        <v>0.83340000000000003</v>
      </c>
      <c r="G358" s="184">
        <v>0.83340000000000003</v>
      </c>
      <c r="H358" s="184">
        <v>0.83340000000000003</v>
      </c>
      <c r="I358" s="184">
        <v>1.1314</v>
      </c>
      <c r="J358" s="184">
        <v>1.3725000000000001</v>
      </c>
      <c r="K358" s="184">
        <v>4.5290999999999997</v>
      </c>
      <c r="L358" s="184">
        <v>9.1041000000000007</v>
      </c>
      <c r="M358" s="184">
        <v>12.009</v>
      </c>
      <c r="N358" s="184">
        <v>10.2599</v>
      </c>
      <c r="O358" s="184">
        <v>-30.2347</v>
      </c>
      <c r="P358" s="184">
        <v>-17.9924</v>
      </c>
      <c r="Q358" s="184">
        <v>-11.652699999999999</v>
      </c>
      <c r="R358" s="184">
        <v>-21.3188</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44494</v>
      </c>
      <c r="E359" s="184">
        <v>4.3238000000000003</v>
      </c>
      <c r="F359" s="184">
        <v>0.28139999999999998</v>
      </c>
      <c r="G359" s="184">
        <v>0.28139999999999998</v>
      </c>
      <c r="H359" s="184">
        <v>0.4824</v>
      </c>
      <c r="I359" s="184">
        <v>0.78410000000000002</v>
      </c>
      <c r="J359" s="184">
        <v>1.0629999999999999</v>
      </c>
      <c r="K359" s="184">
        <v>4.2397</v>
      </c>
      <c r="L359" s="184">
        <v>8.8089999999999993</v>
      </c>
      <c r="M359" s="184">
        <v>11.7027</v>
      </c>
      <c r="N359" s="184">
        <v>9.9518000000000004</v>
      </c>
      <c r="O359" s="184">
        <v>-30.421500000000002</v>
      </c>
      <c r="P359" s="184">
        <v>-18.1708</v>
      </c>
      <c r="Q359" s="184">
        <v>-11.8241</v>
      </c>
      <c r="R359" s="184">
        <v>-21.540500000000002</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44494</v>
      </c>
      <c r="E360" s="184">
        <v>32.553800000000003</v>
      </c>
      <c r="F360" s="184">
        <v>-0.97160000000000002</v>
      </c>
      <c r="G360" s="184">
        <v>-0.97160000000000002</v>
      </c>
      <c r="H360" s="184">
        <v>-0.44840000000000002</v>
      </c>
      <c r="I360" s="184">
        <v>1.1698</v>
      </c>
      <c r="J360" s="184">
        <v>0.43780000000000002</v>
      </c>
      <c r="K360" s="184">
        <v>1.8552999999999999</v>
      </c>
      <c r="L360" s="184">
        <v>3.2715999999999998</v>
      </c>
      <c r="M360" s="184">
        <v>3.8643999999999998</v>
      </c>
      <c r="N360" s="184">
        <v>4.0792000000000002</v>
      </c>
      <c r="O360" s="184">
        <v>3.7227000000000001</v>
      </c>
      <c r="P360" s="184">
        <v>4.0957999999999997</v>
      </c>
      <c r="Q360" s="184">
        <v>6.8150000000000004</v>
      </c>
      <c r="R360" s="184">
        <v>5.0555000000000003</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44494</v>
      </c>
      <c r="E361" s="184">
        <v>30.717099999999999</v>
      </c>
      <c r="F361" s="184">
        <v>-1.9009</v>
      </c>
      <c r="G361" s="184">
        <v>-1.9009</v>
      </c>
      <c r="H361" s="184">
        <v>-1.3915999999999999</v>
      </c>
      <c r="I361" s="184">
        <v>0.22070000000000001</v>
      </c>
      <c r="J361" s="184">
        <v>-0.46750000000000003</v>
      </c>
      <c r="K361" s="184">
        <v>0.99609999999999999</v>
      </c>
      <c r="L361" s="184">
        <v>2.4279000000000002</v>
      </c>
      <c r="M361" s="184">
        <v>3.0268000000000002</v>
      </c>
      <c r="N361" s="184">
        <v>3.2403</v>
      </c>
      <c r="O361" s="184">
        <v>2.8734999999999999</v>
      </c>
      <c r="P361" s="184">
        <v>3.3277999999999999</v>
      </c>
      <c r="Q361" s="184">
        <v>6.2659000000000002</v>
      </c>
      <c r="R361" s="184">
        <v>4.2394999999999996</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44494</v>
      </c>
      <c r="E362" s="184">
        <v>22.380700000000001</v>
      </c>
      <c r="F362" s="184">
        <v>11.5357</v>
      </c>
      <c r="G362" s="184">
        <v>11.5357</v>
      </c>
      <c r="H362" s="184">
        <v>2.4941</v>
      </c>
      <c r="I362" s="184">
        <v>4.6094999999999997</v>
      </c>
      <c r="J362" s="184">
        <v>37.057200000000002</v>
      </c>
      <c r="K362" s="184">
        <v>26.1889</v>
      </c>
      <c r="L362" s="184">
        <v>12.62</v>
      </c>
      <c r="M362" s="184">
        <v>15.3827</v>
      </c>
      <c r="N362" s="184">
        <v>17.669699999999999</v>
      </c>
      <c r="O362" s="184">
        <v>6.3282999999999996</v>
      </c>
      <c r="P362" s="184">
        <v>6.8342000000000001</v>
      </c>
      <c r="Q362" s="184">
        <v>8.4863</v>
      </c>
      <c r="R362" s="184">
        <v>6.2016999999999998</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44494</v>
      </c>
      <c r="E363" s="184">
        <v>23.840199999999999</v>
      </c>
      <c r="F363" s="184">
        <v>11.544700000000001</v>
      </c>
      <c r="G363" s="184">
        <v>11.544700000000001</v>
      </c>
      <c r="H363" s="184">
        <v>2.5165000000000002</v>
      </c>
      <c r="I363" s="184">
        <v>4.6121999999999996</v>
      </c>
      <c r="J363" s="184">
        <v>37.060699999999997</v>
      </c>
      <c r="K363" s="184">
        <v>26.1904</v>
      </c>
      <c r="L363" s="184">
        <v>12.6205</v>
      </c>
      <c r="M363" s="184">
        <v>15.504200000000001</v>
      </c>
      <c r="N363" s="184">
        <v>17.9406</v>
      </c>
      <c r="O363" s="184">
        <v>6.8849</v>
      </c>
      <c r="P363" s="184">
        <v>7.4969000000000001</v>
      </c>
      <c r="Q363" s="184">
        <v>8.8102999999999998</v>
      </c>
      <c r="R363" s="184">
        <v>6.6532</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44494</v>
      </c>
      <c r="E370" s="184">
        <v>19.098299999999998</v>
      </c>
      <c r="F370" s="184">
        <v>15.9472</v>
      </c>
      <c r="G370" s="184">
        <v>15.9472</v>
      </c>
      <c r="H370" s="184">
        <v>2.4857</v>
      </c>
      <c r="I370" s="184">
        <v>4.2523999999999997</v>
      </c>
      <c r="J370" s="184">
        <v>2.7437</v>
      </c>
      <c r="K370" s="184">
        <v>6.0016999999999996</v>
      </c>
      <c r="L370" s="184">
        <v>8.3931000000000004</v>
      </c>
      <c r="M370" s="184">
        <v>7.6092000000000004</v>
      </c>
      <c r="N370" s="184">
        <v>8.6485000000000003</v>
      </c>
      <c r="O370" s="184">
        <v>9.2565000000000008</v>
      </c>
      <c r="P370" s="184">
        <v>7.7756999999999996</v>
      </c>
      <c r="Q370" s="184">
        <v>8.8963000000000001</v>
      </c>
      <c r="R370" s="184">
        <v>9.3053000000000008</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44494</v>
      </c>
      <c r="E371" s="184">
        <v>20.172699999999999</v>
      </c>
      <c r="F371" s="184">
        <v>16.548100000000002</v>
      </c>
      <c r="G371" s="184">
        <v>16.548100000000002</v>
      </c>
      <c r="H371" s="184">
        <v>3.1036000000000001</v>
      </c>
      <c r="I371" s="184">
        <v>4.8555999999999999</v>
      </c>
      <c r="J371" s="184">
        <v>3.3187000000000002</v>
      </c>
      <c r="K371" s="184">
        <v>6.5671999999999997</v>
      </c>
      <c r="L371" s="184">
        <v>8.9575999999999993</v>
      </c>
      <c r="M371" s="184">
        <v>8.1826000000000008</v>
      </c>
      <c r="N371" s="184">
        <v>9.2238000000000007</v>
      </c>
      <c r="O371" s="184">
        <v>9.7825000000000006</v>
      </c>
      <c r="P371" s="184">
        <v>8.4675999999999991</v>
      </c>
      <c r="Q371" s="184">
        <v>9.6842000000000006</v>
      </c>
      <c r="R371" s="184">
        <v>9.8391999999999999</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44494</v>
      </c>
      <c r="E372" s="184">
        <v>24.584700000000002</v>
      </c>
      <c r="F372" s="184">
        <v>1.4353</v>
      </c>
      <c r="G372" s="184">
        <v>1.4353</v>
      </c>
      <c r="H372" s="184">
        <v>-0.2757</v>
      </c>
      <c r="I372" s="184">
        <v>4.9512</v>
      </c>
      <c r="J372" s="184">
        <v>4.7267000000000001</v>
      </c>
      <c r="K372" s="184">
        <v>5.6402999999999999</v>
      </c>
      <c r="L372" s="184">
        <v>7.4097999999999997</v>
      </c>
      <c r="M372" s="184">
        <v>6.7042000000000002</v>
      </c>
      <c r="N372" s="184">
        <v>6.9306000000000001</v>
      </c>
      <c r="O372" s="184">
        <v>8.7963000000000005</v>
      </c>
      <c r="P372" s="184">
        <v>7.8619000000000003</v>
      </c>
      <c r="Q372" s="184">
        <v>8.6015999999999995</v>
      </c>
      <c r="R372" s="184">
        <v>8.5601000000000003</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44494</v>
      </c>
      <c r="E373" s="184">
        <v>26.442799999999998</v>
      </c>
      <c r="F373" s="184">
        <v>2.1168999999999998</v>
      </c>
      <c r="G373" s="184">
        <v>2.1168999999999998</v>
      </c>
      <c r="H373" s="184">
        <v>0.39439999999999997</v>
      </c>
      <c r="I373" s="184">
        <v>5.6123000000000003</v>
      </c>
      <c r="J373" s="184">
        <v>5.3990999999999998</v>
      </c>
      <c r="K373" s="184">
        <v>6.3201000000000001</v>
      </c>
      <c r="L373" s="184">
        <v>8.1065000000000005</v>
      </c>
      <c r="M373" s="184">
        <v>7.4055999999999997</v>
      </c>
      <c r="N373" s="184">
        <v>7.6684000000000001</v>
      </c>
      <c r="O373" s="184">
        <v>9.5129999999999999</v>
      </c>
      <c r="P373" s="184">
        <v>8.7096</v>
      </c>
      <c r="Q373" s="184">
        <v>9.3813999999999993</v>
      </c>
      <c r="R373" s="184">
        <v>9.2588000000000008</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44494</v>
      </c>
      <c r="E374" s="184">
        <v>15.0556</v>
      </c>
      <c r="F374" s="184">
        <v>56.1798</v>
      </c>
      <c r="G374" s="184">
        <v>56.1798</v>
      </c>
      <c r="H374" s="184">
        <v>1.5935999999999999</v>
      </c>
      <c r="I374" s="184">
        <v>13.7699</v>
      </c>
      <c r="J374" s="184">
        <v>123.56</v>
      </c>
      <c r="K374" s="184">
        <v>44.656799999999997</v>
      </c>
      <c r="L374" s="184">
        <v>27.880199999999999</v>
      </c>
      <c r="M374" s="184">
        <v>19.185199999999998</v>
      </c>
      <c r="N374" s="184">
        <v>17.464600000000001</v>
      </c>
      <c r="O374" s="184">
        <v>2.4876999999999998</v>
      </c>
      <c r="P374" s="184">
        <v>3.4159999999999999</v>
      </c>
      <c r="Q374" s="184">
        <v>5.4927000000000001</v>
      </c>
      <c r="R374" s="184">
        <v>5.7629000000000001</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44494</v>
      </c>
      <c r="E375" s="184">
        <v>16.059799999999999</v>
      </c>
      <c r="F375" s="184">
        <v>56.856099999999998</v>
      </c>
      <c r="G375" s="184">
        <v>56.856099999999998</v>
      </c>
      <c r="H375" s="184">
        <v>2.3386999999999998</v>
      </c>
      <c r="I375" s="184">
        <v>14.495900000000001</v>
      </c>
      <c r="J375" s="184">
        <v>124.3595</v>
      </c>
      <c r="K375" s="184">
        <v>45.470599999999997</v>
      </c>
      <c r="L375" s="184">
        <v>28.7149</v>
      </c>
      <c r="M375" s="184">
        <v>20.022400000000001</v>
      </c>
      <c r="N375" s="184">
        <v>18.308599999999998</v>
      </c>
      <c r="O375" s="184">
        <v>3.1945000000000001</v>
      </c>
      <c r="P375" s="184">
        <v>4.3205999999999998</v>
      </c>
      <c r="Q375" s="184">
        <v>6.3865999999999996</v>
      </c>
      <c r="R375" s="184">
        <v>6.4682000000000004</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44494</v>
      </c>
      <c r="E376" s="184">
        <v>14.0685</v>
      </c>
      <c r="F376" s="184">
        <v>3.1141000000000001</v>
      </c>
      <c r="G376" s="184">
        <v>3.1141000000000001</v>
      </c>
      <c r="H376" s="184">
        <v>1.9651000000000001</v>
      </c>
      <c r="I376" s="184">
        <v>4.7713999999999999</v>
      </c>
      <c r="J376" s="184">
        <v>1.4245000000000001</v>
      </c>
      <c r="K376" s="184">
        <v>5.9095000000000004</v>
      </c>
      <c r="L376" s="184">
        <v>6.2682000000000002</v>
      </c>
      <c r="M376" s="184">
        <v>5.6384999999999996</v>
      </c>
      <c r="N376" s="184">
        <v>5.8845000000000001</v>
      </c>
      <c r="O376" s="184">
        <v>8.282</v>
      </c>
      <c r="P376" s="184"/>
      <c r="Q376" s="184">
        <v>7.6182999999999996</v>
      </c>
      <c r="R376" s="184">
        <v>7.2298999999999998</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44494</v>
      </c>
      <c r="E377" s="184">
        <v>13.4322</v>
      </c>
      <c r="F377" s="184">
        <v>2.1743000000000001</v>
      </c>
      <c r="G377" s="184">
        <v>2.1743000000000001</v>
      </c>
      <c r="H377" s="184">
        <v>1.0483</v>
      </c>
      <c r="I377" s="184">
        <v>3.8098999999999998</v>
      </c>
      <c r="J377" s="184">
        <v>0.48230000000000001</v>
      </c>
      <c r="K377" s="184">
        <v>4.9565999999999999</v>
      </c>
      <c r="L377" s="184">
        <v>5.2939999999999996</v>
      </c>
      <c r="M377" s="184">
        <v>4.6205999999999996</v>
      </c>
      <c r="N377" s="184">
        <v>4.8413000000000004</v>
      </c>
      <c r="O377" s="184">
        <v>7.2893999999999997</v>
      </c>
      <c r="P377" s="184"/>
      <c r="Q377" s="184">
        <v>6.5522</v>
      </c>
      <c r="R377" s="184">
        <v>6.2260999999999997</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44494</v>
      </c>
      <c r="E378" s="184">
        <v>1477.0056</v>
      </c>
      <c r="F378" s="184">
        <v>2.0670999999999999</v>
      </c>
      <c r="G378" s="184">
        <v>2.0670999999999999</v>
      </c>
      <c r="H378" s="184">
        <v>3.6436999999999999</v>
      </c>
      <c r="I378" s="184">
        <v>2.9756</v>
      </c>
      <c r="J378" s="184">
        <v>0.93</v>
      </c>
      <c r="K378" s="184">
        <v>3.5526</v>
      </c>
      <c r="L378" s="184">
        <v>3.8578999999999999</v>
      </c>
      <c r="M378" s="184">
        <v>3.5566</v>
      </c>
      <c r="N378" s="184">
        <v>3.1263999999999998</v>
      </c>
      <c r="O378" s="184">
        <v>2.5116000000000001</v>
      </c>
      <c r="P378" s="184">
        <v>3.581</v>
      </c>
      <c r="Q378" s="184">
        <v>5.6101999999999999</v>
      </c>
      <c r="R378" s="184">
        <v>5.5968999999999998</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44494</v>
      </c>
      <c r="E379" s="184">
        <v>1574.4724000000001</v>
      </c>
      <c r="F379" s="184">
        <v>3.2479</v>
      </c>
      <c r="G379" s="184">
        <v>3.2479</v>
      </c>
      <c r="H379" s="184">
        <v>4.8247</v>
      </c>
      <c r="I379" s="184">
        <v>4.1573000000000002</v>
      </c>
      <c r="J379" s="184">
        <v>2.1114999999999999</v>
      </c>
      <c r="K379" s="184">
        <v>4.7451999999999996</v>
      </c>
      <c r="L379" s="184">
        <v>5.0617000000000001</v>
      </c>
      <c r="M379" s="184">
        <v>4.758</v>
      </c>
      <c r="N379" s="184">
        <v>4.3285999999999998</v>
      </c>
      <c r="O379" s="184">
        <v>3.6389999999999998</v>
      </c>
      <c r="P379" s="184">
        <v>4.5762999999999998</v>
      </c>
      <c r="Q379" s="184">
        <v>6.5589000000000004</v>
      </c>
      <c r="R379" s="184">
        <v>6.8543000000000003</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44494</v>
      </c>
      <c r="E380" s="184">
        <v>24.257200000000001</v>
      </c>
      <c r="F380" s="184">
        <v>8.3317999999999994</v>
      </c>
      <c r="G380" s="184">
        <v>8.3317999999999994</v>
      </c>
      <c r="H380" s="184">
        <v>-4.1454000000000004</v>
      </c>
      <c r="I380" s="184">
        <v>3.5840000000000001</v>
      </c>
      <c r="J380" s="184">
        <v>3.0806</v>
      </c>
      <c r="K380" s="184">
        <v>6.6295999999999999</v>
      </c>
      <c r="L380" s="184">
        <v>6.0681000000000003</v>
      </c>
      <c r="M380" s="184">
        <v>6.0895000000000001</v>
      </c>
      <c r="N380" s="184">
        <v>6.7636000000000003</v>
      </c>
      <c r="O380" s="184">
        <v>7.3882000000000003</v>
      </c>
      <c r="P380" s="184">
        <v>6.85</v>
      </c>
      <c r="Q380" s="184">
        <v>8.0350000000000001</v>
      </c>
      <c r="R380" s="184">
        <v>6.4508000000000001</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44494</v>
      </c>
      <c r="E381" s="184">
        <v>26.343900000000001</v>
      </c>
      <c r="F381" s="184">
        <v>9.3362999999999996</v>
      </c>
      <c r="G381" s="184">
        <v>9.3362999999999996</v>
      </c>
      <c r="H381" s="184">
        <v>-3.165</v>
      </c>
      <c r="I381" s="184">
        <v>4.5702999999999996</v>
      </c>
      <c r="J381" s="184">
        <v>4.0723000000000003</v>
      </c>
      <c r="K381" s="184">
        <v>7.6334</v>
      </c>
      <c r="L381" s="184">
        <v>7.0976999999999997</v>
      </c>
      <c r="M381" s="184">
        <v>7.1505000000000001</v>
      </c>
      <c r="N381" s="184">
        <v>7.8688000000000002</v>
      </c>
      <c r="O381" s="184">
        <v>8.4481000000000002</v>
      </c>
      <c r="P381" s="184">
        <v>7.8651999999999997</v>
      </c>
      <c r="Q381" s="184">
        <v>9.0517000000000003</v>
      </c>
      <c r="R381" s="184">
        <v>7.5236000000000001</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44494</v>
      </c>
      <c r="E382" s="184">
        <v>23.2866</v>
      </c>
      <c r="F382" s="184">
        <v>0.41799999999999998</v>
      </c>
      <c r="G382" s="184">
        <v>0.41799999999999998</v>
      </c>
      <c r="H382" s="184">
        <v>0.78380000000000005</v>
      </c>
      <c r="I382" s="184">
        <v>4.9580000000000002</v>
      </c>
      <c r="J382" s="184">
        <v>19.819800000000001</v>
      </c>
      <c r="K382" s="184">
        <v>10.7056</v>
      </c>
      <c r="L382" s="184">
        <v>7.8365999999999998</v>
      </c>
      <c r="M382" s="184">
        <v>6.8091999999999997</v>
      </c>
      <c r="N382" s="184">
        <v>5.9969999999999999</v>
      </c>
      <c r="O382" s="184">
        <v>4.6646000000000001</v>
      </c>
      <c r="P382" s="184">
        <v>5.2404000000000002</v>
      </c>
      <c r="Q382" s="184">
        <v>7.2637999999999998</v>
      </c>
      <c r="R382" s="184">
        <v>5.6982999999999997</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44494</v>
      </c>
      <c r="E383" s="184">
        <v>24.509399999999999</v>
      </c>
      <c r="F383" s="184">
        <v>1.1915</v>
      </c>
      <c r="G383" s="184">
        <v>1.1915</v>
      </c>
      <c r="H383" s="184">
        <v>1.5748</v>
      </c>
      <c r="I383" s="184">
        <v>5.7568000000000001</v>
      </c>
      <c r="J383" s="184">
        <v>20.6328</v>
      </c>
      <c r="K383" s="184">
        <v>11.528499999999999</v>
      </c>
      <c r="L383" s="184">
        <v>8.67</v>
      </c>
      <c r="M383" s="184">
        <v>7.6501000000000001</v>
      </c>
      <c r="N383" s="184">
        <v>6.8448000000000002</v>
      </c>
      <c r="O383" s="184">
        <v>5.5171000000000001</v>
      </c>
      <c r="P383" s="184">
        <v>6.0026999999999999</v>
      </c>
      <c r="Q383" s="184">
        <v>7.5818000000000003</v>
      </c>
      <c r="R383" s="184">
        <v>6.6451000000000002</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44494</v>
      </c>
      <c r="E384" s="184">
        <v>27.182400000000001</v>
      </c>
      <c r="F384" s="184">
        <v>4.9255000000000004</v>
      </c>
      <c r="G384" s="184">
        <v>4.9255000000000004</v>
      </c>
      <c r="H384" s="184">
        <v>6.6071999999999997</v>
      </c>
      <c r="I384" s="184">
        <v>5.5073999999999996</v>
      </c>
      <c r="J384" s="184">
        <v>4.2427999999999999</v>
      </c>
      <c r="K384" s="184">
        <v>6.8941999999999997</v>
      </c>
      <c r="L384" s="184">
        <v>19.483000000000001</v>
      </c>
      <c r="M384" s="184">
        <v>15.922499999999999</v>
      </c>
      <c r="N384" s="184">
        <v>14.4886</v>
      </c>
      <c r="O384" s="184">
        <v>3.1255999999999999</v>
      </c>
      <c r="P384" s="184">
        <v>4.3560999999999996</v>
      </c>
      <c r="Q384" s="184">
        <v>6.2742000000000004</v>
      </c>
      <c r="R384" s="184">
        <v>2.8993000000000002</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44494</v>
      </c>
      <c r="E385" s="184">
        <v>29.136299999999999</v>
      </c>
      <c r="F385" s="184">
        <v>5.5145</v>
      </c>
      <c r="G385" s="184">
        <v>5.5145</v>
      </c>
      <c r="H385" s="184">
        <v>7.2401</v>
      </c>
      <c r="I385" s="184">
        <v>6.1439000000000004</v>
      </c>
      <c r="J385" s="184">
        <v>4.8734000000000002</v>
      </c>
      <c r="K385" s="184">
        <v>7.5304000000000002</v>
      </c>
      <c r="L385" s="184">
        <v>20.166899999999998</v>
      </c>
      <c r="M385" s="184">
        <v>16.618600000000001</v>
      </c>
      <c r="N385" s="184">
        <v>15.200200000000001</v>
      </c>
      <c r="O385" s="184">
        <v>3.7879</v>
      </c>
      <c r="P385" s="184">
        <v>5.1323999999999996</v>
      </c>
      <c r="Q385" s="184">
        <v>7.4172000000000002</v>
      </c>
      <c r="R385" s="184">
        <v>3.5503999999999998</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44494</v>
      </c>
      <c r="E386" s="184">
        <v>0.1242</v>
      </c>
      <c r="F386" s="184">
        <v>9.8039000000000005</v>
      </c>
      <c r="G386" s="184">
        <v>9.8039000000000005</v>
      </c>
      <c r="H386" s="184">
        <v>8.4100999999999999</v>
      </c>
      <c r="I386" s="184">
        <v>10.5382</v>
      </c>
      <c r="J386" s="184">
        <v>10.5212</v>
      </c>
      <c r="K386" s="184">
        <v>10.928900000000001</v>
      </c>
      <c r="L386" s="184">
        <v>11.072800000000001</v>
      </c>
      <c r="M386" s="184">
        <v>-24.381</v>
      </c>
      <c r="N386" s="184">
        <v>-16.2745</v>
      </c>
      <c r="O386" s="184"/>
      <c r="P386" s="184"/>
      <c r="Q386" s="184">
        <v>-9.1004000000000005</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44494</v>
      </c>
      <c r="E387" s="184">
        <v>0.13170000000000001</v>
      </c>
      <c r="F387" s="184">
        <v>9.2452000000000005</v>
      </c>
      <c r="G387" s="184">
        <v>9.2452000000000005</v>
      </c>
      <c r="H387" s="184">
        <v>7.9305000000000003</v>
      </c>
      <c r="I387" s="184">
        <v>9.9358000000000004</v>
      </c>
      <c r="J387" s="184">
        <v>9.9169999999999998</v>
      </c>
      <c r="K387" s="184">
        <v>10.601000000000001</v>
      </c>
      <c r="L387" s="184">
        <v>11.075200000000001</v>
      </c>
      <c r="M387" s="184">
        <v>-24.3996</v>
      </c>
      <c r="N387" s="184">
        <v>-16.291699999999999</v>
      </c>
      <c r="O387" s="184"/>
      <c r="P387" s="184"/>
      <c r="Q387" s="184">
        <v>-9.0968</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44494</v>
      </c>
      <c r="E390" s="184">
        <v>16.685300000000002</v>
      </c>
      <c r="F390" s="184">
        <v>1.2397</v>
      </c>
      <c r="G390" s="184">
        <v>1.2397</v>
      </c>
      <c r="H390" s="184">
        <v>0.90639999999999998</v>
      </c>
      <c r="I390" s="184">
        <v>5.3235000000000001</v>
      </c>
      <c r="J390" s="184">
        <v>38.559399999999997</v>
      </c>
      <c r="K390" s="184">
        <v>15.755000000000001</v>
      </c>
      <c r="L390" s="184">
        <v>10.604900000000001</v>
      </c>
      <c r="M390" s="184">
        <v>10.5182</v>
      </c>
      <c r="N390" s="184">
        <v>12.042999999999999</v>
      </c>
      <c r="O390" s="184">
        <v>4.6173999999999999</v>
      </c>
      <c r="P390" s="184">
        <v>5.5663999999999998</v>
      </c>
      <c r="Q390" s="184">
        <v>7.5023</v>
      </c>
      <c r="R390" s="184">
        <v>4.3898000000000001</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44494</v>
      </c>
      <c r="E391" s="184">
        <v>15.496600000000001</v>
      </c>
      <c r="F391" s="184">
        <v>0.31409999999999999</v>
      </c>
      <c r="G391" s="184">
        <v>0.31409999999999999</v>
      </c>
      <c r="H391" s="184">
        <v>-3.3599999999999998E-2</v>
      </c>
      <c r="I391" s="184">
        <v>4.3478000000000003</v>
      </c>
      <c r="J391" s="184">
        <v>37.546799999999998</v>
      </c>
      <c r="K391" s="184">
        <v>14.7361</v>
      </c>
      <c r="L391" s="184">
        <v>9.4945000000000004</v>
      </c>
      <c r="M391" s="184">
        <v>9.3472000000000008</v>
      </c>
      <c r="N391" s="184">
        <v>10.8192</v>
      </c>
      <c r="O391" s="184">
        <v>3.5047999999999999</v>
      </c>
      <c r="P391" s="184">
        <v>4.4381000000000004</v>
      </c>
      <c r="Q391" s="184">
        <v>6.3853999999999997</v>
      </c>
      <c r="R391" s="184">
        <v>3.2298</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44494</v>
      </c>
      <c r="E396" s="184">
        <v>37.510199999999998</v>
      </c>
      <c r="F396" s="184">
        <v>4.5427</v>
      </c>
      <c r="G396" s="184">
        <v>4.5427</v>
      </c>
      <c r="H396" s="184">
        <v>4.9813000000000001</v>
      </c>
      <c r="I396" s="184">
        <v>5.6421000000000001</v>
      </c>
      <c r="J396" s="184">
        <v>3.302</v>
      </c>
      <c r="K396" s="184">
        <v>6.5130999999999997</v>
      </c>
      <c r="L396" s="184">
        <v>7.1307</v>
      </c>
      <c r="M396" s="184">
        <v>6.4108000000000001</v>
      </c>
      <c r="N396" s="184">
        <v>6.7375999999999996</v>
      </c>
      <c r="O396" s="184">
        <v>8.1613000000000007</v>
      </c>
      <c r="P396" s="184">
        <v>7.7671999999999999</v>
      </c>
      <c r="Q396" s="184">
        <v>9.0965000000000007</v>
      </c>
      <c r="R396" s="184">
        <v>8.1585000000000001</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44494</v>
      </c>
      <c r="E397" s="184">
        <v>35.563800000000001</v>
      </c>
      <c r="F397" s="184">
        <v>3.9355000000000002</v>
      </c>
      <c r="G397" s="184">
        <v>3.9355000000000002</v>
      </c>
      <c r="H397" s="184">
        <v>4.3582000000000001</v>
      </c>
      <c r="I397" s="184">
        <v>4.9871999999999996</v>
      </c>
      <c r="J397" s="184">
        <v>2.6711999999999998</v>
      </c>
      <c r="K397" s="184">
        <v>5.8742999999999999</v>
      </c>
      <c r="L397" s="184">
        <v>6.4794</v>
      </c>
      <c r="M397" s="184">
        <v>5.7491000000000003</v>
      </c>
      <c r="N397" s="184">
        <v>6.0621</v>
      </c>
      <c r="O397" s="184">
        <v>7.4907000000000004</v>
      </c>
      <c r="P397" s="184">
        <v>7.0191999999999997</v>
      </c>
      <c r="Q397" s="184">
        <v>7.6124999999999998</v>
      </c>
      <c r="R397" s="184">
        <v>7.4843000000000002</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44494</v>
      </c>
      <c r="E404" s="184">
        <v>0.6633</v>
      </c>
      <c r="F404" s="184">
        <v>11.015499999999999</v>
      </c>
      <c r="G404" s="184">
        <v>11.015499999999999</v>
      </c>
      <c r="H404" s="184">
        <v>10.2395</v>
      </c>
      <c r="I404" s="184">
        <v>10.655900000000001</v>
      </c>
      <c r="J404" s="184">
        <v>10.7478</v>
      </c>
      <c r="K404" s="184">
        <v>10.893000000000001</v>
      </c>
      <c r="L404" s="184">
        <v>11.1897</v>
      </c>
      <c r="M404" s="184">
        <v>-23.561800000000002</v>
      </c>
      <c r="N404" s="184">
        <v>-15.728</v>
      </c>
      <c r="O404" s="184"/>
      <c r="P404" s="184"/>
      <c r="Q404" s="184">
        <v>-38.760300000000001</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44494</v>
      </c>
      <c r="E405" s="184">
        <v>0.60440000000000005</v>
      </c>
      <c r="F405" s="184">
        <v>10.073399999999999</v>
      </c>
      <c r="G405" s="184">
        <v>10.073399999999999</v>
      </c>
      <c r="H405" s="184">
        <v>10.373200000000001</v>
      </c>
      <c r="I405" s="184">
        <v>10.828799999999999</v>
      </c>
      <c r="J405" s="184">
        <v>10.6145</v>
      </c>
      <c r="K405" s="184">
        <v>10.898</v>
      </c>
      <c r="L405" s="184">
        <v>11.175599999999999</v>
      </c>
      <c r="M405" s="184">
        <v>-23.846399999999999</v>
      </c>
      <c r="N405" s="184">
        <v>-15.944900000000001</v>
      </c>
      <c r="O405" s="184"/>
      <c r="P405" s="184"/>
      <c r="Q405" s="184">
        <v>-39.154499999999999</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44494</v>
      </c>
      <c r="E406" s="184">
        <v>15.014799999999999</v>
      </c>
      <c r="F406" s="184">
        <v>6.2426000000000004</v>
      </c>
      <c r="G406" s="184">
        <v>6.2426000000000004</v>
      </c>
      <c r="H406" s="184">
        <v>2.8492000000000002</v>
      </c>
      <c r="I406" s="184">
        <v>23.194199999999999</v>
      </c>
      <c r="J406" s="184">
        <v>89.2547</v>
      </c>
      <c r="K406" s="184">
        <v>69.753500000000003</v>
      </c>
      <c r="L406" s="184">
        <v>39.078499999999998</v>
      </c>
      <c r="M406" s="184">
        <v>28.660799999999998</v>
      </c>
      <c r="N406" s="184">
        <v>23.017700000000001</v>
      </c>
      <c r="O406" s="184">
        <v>-4.6868999999999996</v>
      </c>
      <c r="P406" s="184">
        <v>-5.1799999999999999E-2</v>
      </c>
      <c r="Q406" s="184">
        <v>4.5719000000000003</v>
      </c>
      <c r="R406" s="184">
        <v>-5.6801000000000004</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44494</v>
      </c>
      <c r="E407" s="184">
        <v>13.6495</v>
      </c>
      <c r="F407" s="184">
        <v>5.7073999999999998</v>
      </c>
      <c r="G407" s="184">
        <v>5.7073999999999998</v>
      </c>
      <c r="H407" s="184">
        <v>2.3313000000000001</v>
      </c>
      <c r="I407" s="184">
        <v>22.657599999999999</v>
      </c>
      <c r="J407" s="184">
        <v>88.686300000000003</v>
      </c>
      <c r="K407" s="184">
        <v>69.097800000000007</v>
      </c>
      <c r="L407" s="184">
        <v>38.260100000000001</v>
      </c>
      <c r="M407" s="184">
        <v>27.781700000000001</v>
      </c>
      <c r="N407" s="184">
        <v>22.091000000000001</v>
      </c>
      <c r="O407" s="184">
        <v>-5.5054999999999996</v>
      </c>
      <c r="P407" s="184">
        <v>-1.0168999999999999</v>
      </c>
      <c r="Q407" s="184">
        <v>3.5425</v>
      </c>
      <c r="R407" s="184">
        <v>-6.4280999999999997</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7.5367774999999995</v>
      </c>
      <c r="G408" s="186">
        <v>7.5367774999999995</v>
      </c>
      <c r="H408" s="186">
        <v>2.4447624999999995</v>
      </c>
      <c r="I408" s="186">
        <v>6.1366399999999999</v>
      </c>
      <c r="J408" s="186">
        <v>22.507984999999994</v>
      </c>
      <c r="K408" s="186">
        <v>14.441180000000003</v>
      </c>
      <c r="L408" s="186">
        <v>11.379750000000001</v>
      </c>
      <c r="M408" s="186">
        <v>6.9922550000000001</v>
      </c>
      <c r="N408" s="186">
        <v>7.4242674999999991</v>
      </c>
      <c r="O408" s="186">
        <v>3.3922558823529414</v>
      </c>
      <c r="P408" s="186">
        <v>4.3041375000000013</v>
      </c>
      <c r="Q408" s="186">
        <v>2.3324125000000002</v>
      </c>
      <c r="R408" s="186">
        <v>4.4028852941176471</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4.7340999999999998</v>
      </c>
      <c r="G409" s="186">
        <v>4.7340999999999998</v>
      </c>
      <c r="H409" s="186">
        <v>1.7859</v>
      </c>
      <c r="I409" s="186">
        <v>4.9546000000000001</v>
      </c>
      <c r="J409" s="186">
        <v>4.3443000000000005</v>
      </c>
      <c r="K409" s="186">
        <v>6.6389499999999995</v>
      </c>
      <c r="L409" s="186">
        <v>8.5315499999999993</v>
      </c>
      <c r="M409" s="186">
        <v>7.2780500000000004</v>
      </c>
      <c r="N409" s="186">
        <v>7.7686000000000002</v>
      </c>
      <c r="O409" s="186">
        <v>6.3305499999999997</v>
      </c>
      <c r="P409" s="186">
        <v>6.1621500000000005</v>
      </c>
      <c r="Q409" s="186">
        <v>7.3122499999999997</v>
      </c>
      <c r="R409" s="186">
        <v>6.4595000000000002</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44494</v>
      </c>
      <c r="E412" s="184">
        <v>1150.5455999999999</v>
      </c>
      <c r="F412" s="184">
        <v>-1.7329000000000001</v>
      </c>
      <c r="G412" s="184">
        <v>-1.7329000000000001</v>
      </c>
      <c r="H412" s="184">
        <v>0.79459999999999997</v>
      </c>
      <c r="I412" s="184">
        <v>3.4468000000000001</v>
      </c>
      <c r="J412" s="184">
        <v>1.6834</v>
      </c>
      <c r="K412" s="184">
        <v>3.9639000000000002</v>
      </c>
      <c r="L412" s="184">
        <v>4.9138000000000002</v>
      </c>
      <c r="M412" s="184">
        <v>5.1219000000000001</v>
      </c>
      <c r="N412" s="184">
        <v>4.9138999999999999</v>
      </c>
      <c r="O412" s="184"/>
      <c r="P412" s="184"/>
      <c r="Q412" s="184">
        <v>7.9638</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44494</v>
      </c>
      <c r="E413" s="184">
        <v>1182.1627000000001</v>
      </c>
      <c r="F413" s="184">
        <v>47.408299999999997</v>
      </c>
      <c r="G413" s="184">
        <v>47.408299999999997</v>
      </c>
      <c r="H413" s="184">
        <v>18.955300000000001</v>
      </c>
      <c r="I413" s="184">
        <v>12.866400000000001</v>
      </c>
      <c r="J413" s="184">
        <v>1.4370000000000001</v>
      </c>
      <c r="K413" s="184">
        <v>8.2369000000000003</v>
      </c>
      <c r="L413" s="184">
        <v>7.0502000000000002</v>
      </c>
      <c r="M413" s="184">
        <v>5.9318999999999997</v>
      </c>
      <c r="N413" s="184">
        <v>5.4744000000000002</v>
      </c>
      <c r="O413" s="184"/>
      <c r="P413" s="184"/>
      <c r="Q413" s="184">
        <v>9.5820000000000007</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44494</v>
      </c>
      <c r="E414" s="184">
        <v>22.319400000000002</v>
      </c>
      <c r="F414" s="184">
        <v>14.1896</v>
      </c>
      <c r="G414" s="184">
        <v>14.1896</v>
      </c>
      <c r="H414" s="184">
        <v>16.710599999999999</v>
      </c>
      <c r="I414" s="184">
        <v>4.2939999999999996</v>
      </c>
      <c r="J414" s="184">
        <v>-5.4974999999999996</v>
      </c>
      <c r="K414" s="184">
        <v>4.0110999999999999</v>
      </c>
      <c r="L414" s="184">
        <v>3.3906999999999998</v>
      </c>
      <c r="M414" s="184">
        <v>1.3603000000000001</v>
      </c>
      <c r="N414" s="184">
        <v>1.9083000000000001</v>
      </c>
      <c r="O414" s="184">
        <v>9.0380000000000003</v>
      </c>
      <c r="P414" s="184">
        <v>6.5022000000000002</v>
      </c>
      <c r="Q414" s="184">
        <v>7.7316000000000003</v>
      </c>
      <c r="R414" s="184">
        <v>6.2853000000000003</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44494</v>
      </c>
      <c r="E415" s="184">
        <v>22.6828</v>
      </c>
      <c r="F415" s="184">
        <v>14.123200000000001</v>
      </c>
      <c r="G415" s="184">
        <v>14.123200000000001</v>
      </c>
      <c r="H415" s="184">
        <v>16.7196</v>
      </c>
      <c r="I415" s="184">
        <v>4.3289</v>
      </c>
      <c r="J415" s="184">
        <v>-6.0472000000000001</v>
      </c>
      <c r="K415" s="184">
        <v>3.4925000000000002</v>
      </c>
      <c r="L415" s="184">
        <v>3.1998000000000002</v>
      </c>
      <c r="M415" s="184">
        <v>1.5093000000000001</v>
      </c>
      <c r="N415" s="184">
        <v>2.0226000000000002</v>
      </c>
      <c r="O415" s="184">
        <v>9.3198000000000008</v>
      </c>
      <c r="P415" s="184">
        <v>6.7445000000000004</v>
      </c>
      <c r="Q415" s="184">
        <v>7.5556000000000001</v>
      </c>
      <c r="R415" s="184">
        <v>6.3730000000000002</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44494</v>
      </c>
      <c r="E416" s="184">
        <v>204.51249999999999</v>
      </c>
      <c r="F416" s="184">
        <v>11.725099999999999</v>
      </c>
      <c r="G416" s="184">
        <v>11.725099999999999</v>
      </c>
      <c r="H416" s="184">
        <v>20.2227</v>
      </c>
      <c r="I416" s="184">
        <v>4.0652999999999997</v>
      </c>
      <c r="J416" s="184">
        <v>-7.7587999999999999</v>
      </c>
      <c r="K416" s="184">
        <v>0.67120000000000002</v>
      </c>
      <c r="L416" s="184">
        <v>0.57720000000000005</v>
      </c>
      <c r="M416" s="184">
        <v>0.94440000000000002</v>
      </c>
      <c r="N416" s="184">
        <v>1.4100999999999999</v>
      </c>
      <c r="O416" s="184">
        <v>7.8979999999999997</v>
      </c>
      <c r="P416" s="184">
        <v>5.6322000000000001</v>
      </c>
      <c r="Q416" s="184">
        <v>6.5292000000000003</v>
      </c>
      <c r="R416" s="184">
        <v>4.9176000000000002</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17.142659999999999</v>
      </c>
      <c r="G417" s="186">
        <v>17.142659999999999</v>
      </c>
      <c r="H417" s="186">
        <v>14.68056</v>
      </c>
      <c r="I417" s="186">
        <v>5.8002800000000008</v>
      </c>
      <c r="J417" s="186">
        <v>-3.2366199999999998</v>
      </c>
      <c r="K417" s="186">
        <v>4.0751200000000001</v>
      </c>
      <c r="L417" s="186">
        <v>3.8263400000000005</v>
      </c>
      <c r="M417" s="186">
        <v>2.97356</v>
      </c>
      <c r="N417" s="186">
        <v>3.1458600000000003</v>
      </c>
      <c r="O417" s="186">
        <v>8.7519333333333336</v>
      </c>
      <c r="P417" s="186">
        <v>6.2929666666666675</v>
      </c>
      <c r="Q417" s="186">
        <v>7.8724400000000001</v>
      </c>
      <c r="R417" s="186">
        <v>5.8586333333333336</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14.123200000000001</v>
      </c>
      <c r="G418" s="186">
        <v>14.123200000000001</v>
      </c>
      <c r="H418" s="186">
        <v>16.7196</v>
      </c>
      <c r="I418" s="186">
        <v>4.2939999999999996</v>
      </c>
      <c r="J418" s="186">
        <v>-5.4974999999999996</v>
      </c>
      <c r="K418" s="186">
        <v>3.9639000000000002</v>
      </c>
      <c r="L418" s="186">
        <v>3.3906999999999998</v>
      </c>
      <c r="M418" s="186">
        <v>1.5093000000000001</v>
      </c>
      <c r="N418" s="186">
        <v>2.0226000000000002</v>
      </c>
      <c r="O418" s="186">
        <v>9.0380000000000003</v>
      </c>
      <c r="P418" s="186">
        <v>6.5022000000000002</v>
      </c>
      <c r="Q418" s="186">
        <v>7.7316000000000003</v>
      </c>
      <c r="R418" s="186">
        <v>6.2853000000000003</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44494</v>
      </c>
      <c r="E421" s="184">
        <v>30.054200000000002</v>
      </c>
      <c r="F421" s="184">
        <v>0.52629999999999999</v>
      </c>
      <c r="G421" s="184">
        <v>0.52629999999999999</v>
      </c>
      <c r="H421" s="184">
        <v>1.7528999999999999</v>
      </c>
      <c r="I421" s="184">
        <v>2.8571</v>
      </c>
      <c r="J421" s="184">
        <v>1.3806</v>
      </c>
      <c r="K421" s="184">
        <v>3.5529000000000002</v>
      </c>
      <c r="L421" s="184">
        <v>6.5311000000000003</v>
      </c>
      <c r="M421" s="184">
        <v>5.7072000000000003</v>
      </c>
      <c r="N421" s="184">
        <v>5.3235999999999999</v>
      </c>
      <c r="O421" s="184">
        <v>7.9295999999999998</v>
      </c>
      <c r="P421" s="184">
        <v>6.4385000000000003</v>
      </c>
      <c r="Q421" s="184">
        <v>7.6993999999999998</v>
      </c>
      <c r="R421" s="184">
        <v>7.1933999999999996</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44494</v>
      </c>
      <c r="E422" s="184">
        <v>31.326899999999998</v>
      </c>
      <c r="F422" s="184">
        <v>1.0487</v>
      </c>
      <c r="G422" s="184">
        <v>1.0487</v>
      </c>
      <c r="H422" s="184">
        <v>2.2480000000000002</v>
      </c>
      <c r="I422" s="184">
        <v>3.3498999999999999</v>
      </c>
      <c r="J422" s="184">
        <v>1.8709</v>
      </c>
      <c r="K422" s="184">
        <v>4.0529000000000002</v>
      </c>
      <c r="L422" s="184">
        <v>6.8354999999999997</v>
      </c>
      <c r="M422" s="184">
        <v>6.0812999999999997</v>
      </c>
      <c r="N422" s="184">
        <v>5.7375999999999996</v>
      </c>
      <c r="O422" s="184">
        <v>8.4770000000000003</v>
      </c>
      <c r="P422" s="184">
        <v>6.9757999999999996</v>
      </c>
      <c r="Q422" s="184">
        <v>8.0623000000000005</v>
      </c>
      <c r="R422" s="184">
        <v>7.7196999999999996</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44494</v>
      </c>
      <c r="E423" s="184">
        <v>43.4</v>
      </c>
      <c r="F423" s="184">
        <v>-2.1581999999999999</v>
      </c>
      <c r="G423" s="184">
        <v>-2.1581999999999999</v>
      </c>
      <c r="H423" s="184">
        <v>-53.863399999999999</v>
      </c>
      <c r="I423" s="184">
        <v>3.3803999999999998</v>
      </c>
      <c r="J423" s="184">
        <v>9.3244000000000007</v>
      </c>
      <c r="K423" s="184">
        <v>16.464700000000001</v>
      </c>
      <c r="L423" s="184">
        <v>29.650700000000001</v>
      </c>
      <c r="M423" s="184">
        <v>24.9192</v>
      </c>
      <c r="N423" s="184">
        <v>32.444200000000002</v>
      </c>
      <c r="O423" s="184">
        <v>17.645800000000001</v>
      </c>
      <c r="P423" s="184">
        <v>12.164400000000001</v>
      </c>
      <c r="Q423" s="184">
        <v>10.1387</v>
      </c>
      <c r="R423" s="184">
        <v>22.2364</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44494</v>
      </c>
      <c r="E424" s="184">
        <v>22.0229</v>
      </c>
      <c r="F424" s="184">
        <v>-1.3257000000000001</v>
      </c>
      <c r="G424" s="184">
        <v>-1.3257000000000001</v>
      </c>
      <c r="H424" s="184">
        <v>-53.012099999999997</v>
      </c>
      <c r="I424" s="184">
        <v>4.2331000000000003</v>
      </c>
      <c r="J424" s="184">
        <v>10.1866</v>
      </c>
      <c r="K424" s="184">
        <v>17.247199999999999</v>
      </c>
      <c r="L424" s="184">
        <v>30.0427</v>
      </c>
      <c r="M424" s="184">
        <v>25.434200000000001</v>
      </c>
      <c r="N424" s="184">
        <v>33.105699999999999</v>
      </c>
      <c r="O424" s="184">
        <v>18.218900000000001</v>
      </c>
      <c r="P424" s="184">
        <v>12.5077</v>
      </c>
      <c r="Q424" s="184">
        <v>12.018800000000001</v>
      </c>
      <c r="R424" s="184">
        <v>22.738199999999999</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44494</v>
      </c>
      <c r="E425" s="184">
        <v>24.063300000000002</v>
      </c>
      <c r="F425" s="184">
        <v>7.8419999999999996</v>
      </c>
      <c r="G425" s="184">
        <v>7.8419999999999996</v>
      </c>
      <c r="H425" s="184">
        <v>-30.032699999999998</v>
      </c>
      <c r="I425" s="184">
        <v>2.8742999999999999</v>
      </c>
      <c r="J425" s="184">
        <v>7.2865000000000002</v>
      </c>
      <c r="K425" s="184">
        <v>12.6568</v>
      </c>
      <c r="L425" s="184">
        <v>17.229299999999999</v>
      </c>
      <c r="M425" s="184">
        <v>13.8369</v>
      </c>
      <c r="N425" s="184">
        <v>17.726199999999999</v>
      </c>
      <c r="O425" s="184">
        <v>11.526</v>
      </c>
      <c r="P425" s="184">
        <v>8.5078999999999994</v>
      </c>
      <c r="Q425" s="184">
        <v>8.7475000000000005</v>
      </c>
      <c r="R425" s="184">
        <v>13.7773</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44494</v>
      </c>
      <c r="E426" s="184">
        <v>25.197299999999998</v>
      </c>
      <c r="F426" s="184">
        <v>8.3590999999999998</v>
      </c>
      <c r="G426" s="184">
        <v>8.3590999999999998</v>
      </c>
      <c r="H426" s="184">
        <v>-29.466100000000001</v>
      </c>
      <c r="I426" s="184">
        <v>3.4500999999999999</v>
      </c>
      <c r="J426" s="184">
        <v>7.8841000000000001</v>
      </c>
      <c r="K426" s="184">
        <v>13.3185</v>
      </c>
      <c r="L426" s="184">
        <v>17.8935</v>
      </c>
      <c r="M426" s="184">
        <v>14.5161</v>
      </c>
      <c r="N426" s="184">
        <v>18.471</v>
      </c>
      <c r="O426" s="184">
        <v>12.127800000000001</v>
      </c>
      <c r="P426" s="184">
        <v>9.0897000000000006</v>
      </c>
      <c r="Q426" s="184">
        <v>9.1211000000000002</v>
      </c>
      <c r="R426" s="184">
        <v>14.399900000000001</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44494</v>
      </c>
      <c r="E427" s="184">
        <v>28.1844</v>
      </c>
      <c r="F427" s="184">
        <v>2.4611000000000001</v>
      </c>
      <c r="G427" s="184">
        <v>2.4611000000000001</v>
      </c>
      <c r="H427" s="184">
        <v>-64.192499999999995</v>
      </c>
      <c r="I427" s="184">
        <v>-4.4325999999999999</v>
      </c>
      <c r="J427" s="184">
        <v>7.4156000000000004</v>
      </c>
      <c r="K427" s="184">
        <v>18.750499999999999</v>
      </c>
      <c r="L427" s="184">
        <v>26.0108</v>
      </c>
      <c r="M427" s="184">
        <v>20.5091</v>
      </c>
      <c r="N427" s="184">
        <v>27.1709</v>
      </c>
      <c r="O427" s="184">
        <v>14.861599999999999</v>
      </c>
      <c r="P427" s="184">
        <v>10.4307</v>
      </c>
      <c r="Q427" s="184">
        <v>10.4017</v>
      </c>
      <c r="R427" s="184">
        <v>18.1965</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44494</v>
      </c>
      <c r="E428" s="184">
        <v>29.526299999999999</v>
      </c>
      <c r="F428" s="184">
        <v>3.1324999999999998</v>
      </c>
      <c r="G428" s="184">
        <v>3.1324999999999998</v>
      </c>
      <c r="H428" s="184">
        <v>-63.4816</v>
      </c>
      <c r="I428" s="184">
        <v>-3.7033</v>
      </c>
      <c r="J428" s="184">
        <v>8.1713000000000005</v>
      </c>
      <c r="K428" s="184">
        <v>19.607600000000001</v>
      </c>
      <c r="L428" s="184">
        <v>26.9132</v>
      </c>
      <c r="M428" s="184">
        <v>21.398700000000002</v>
      </c>
      <c r="N428" s="184">
        <v>28.149000000000001</v>
      </c>
      <c r="O428" s="184">
        <v>15.5543</v>
      </c>
      <c r="P428" s="184">
        <v>11.0656</v>
      </c>
      <c r="Q428" s="184">
        <v>11.1082</v>
      </c>
      <c r="R428" s="184">
        <v>18.952400000000001</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44494</v>
      </c>
      <c r="E429" s="184">
        <v>11.447900000000001</v>
      </c>
      <c r="F429" s="184">
        <v>3.1892</v>
      </c>
      <c r="G429" s="184">
        <v>3.1892</v>
      </c>
      <c r="H429" s="184">
        <v>5.3346</v>
      </c>
      <c r="I429" s="184">
        <v>4.0372000000000003</v>
      </c>
      <c r="J429" s="184">
        <v>2.2361</v>
      </c>
      <c r="K429" s="184">
        <v>5.9859</v>
      </c>
      <c r="L429" s="184">
        <v>6.6302000000000003</v>
      </c>
      <c r="M429" s="184">
        <v>5.9135999999999997</v>
      </c>
      <c r="N429" s="184">
        <v>5.9897999999999998</v>
      </c>
      <c r="O429" s="184"/>
      <c r="P429" s="184"/>
      <c r="Q429" s="184">
        <v>8.0693999999999999</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44494</v>
      </c>
      <c r="E430" s="184">
        <v>11.3886</v>
      </c>
      <c r="F430" s="184">
        <v>2.8851</v>
      </c>
      <c r="G430" s="184">
        <v>2.8851</v>
      </c>
      <c r="H430" s="184">
        <v>4.9494999999999996</v>
      </c>
      <c r="I430" s="184">
        <v>3.645</v>
      </c>
      <c r="J430" s="184">
        <v>1.8431</v>
      </c>
      <c r="K430" s="184">
        <v>5.5856000000000003</v>
      </c>
      <c r="L430" s="184">
        <v>6.2723000000000004</v>
      </c>
      <c r="M430" s="184">
        <v>5.5663999999999998</v>
      </c>
      <c r="N430" s="184">
        <v>5.6470000000000002</v>
      </c>
      <c r="O430" s="184"/>
      <c r="P430" s="184"/>
      <c r="Q430" s="184">
        <v>7.7477999999999998</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44494</v>
      </c>
      <c r="E431" s="184">
        <v>11.4825</v>
      </c>
      <c r="F431" s="184">
        <v>-1.6951000000000001</v>
      </c>
      <c r="G431" s="184">
        <v>-1.6951000000000001</v>
      </c>
      <c r="H431" s="184">
        <v>0.77210000000000001</v>
      </c>
      <c r="I431" s="184">
        <v>3.6606999999999998</v>
      </c>
      <c r="J431" s="184">
        <v>1.7561</v>
      </c>
      <c r="K431" s="184">
        <v>3.9317000000000002</v>
      </c>
      <c r="L431" s="184">
        <v>4.8590999999999998</v>
      </c>
      <c r="M431" s="184">
        <v>5.0484999999999998</v>
      </c>
      <c r="N431" s="184">
        <v>4.8621999999999996</v>
      </c>
      <c r="O431" s="184"/>
      <c r="P431" s="184"/>
      <c r="Q431" s="184">
        <v>7.8827999999999996</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44494</v>
      </c>
      <c r="E432" s="184">
        <v>11.4825</v>
      </c>
      <c r="F432" s="184">
        <v>-1.6951000000000001</v>
      </c>
      <c r="G432" s="184">
        <v>-1.6951000000000001</v>
      </c>
      <c r="H432" s="184">
        <v>0.77210000000000001</v>
      </c>
      <c r="I432" s="184">
        <v>3.6606999999999998</v>
      </c>
      <c r="J432" s="184">
        <v>1.7561</v>
      </c>
      <c r="K432" s="184">
        <v>3.9317000000000002</v>
      </c>
      <c r="L432" s="184">
        <v>4.8590999999999998</v>
      </c>
      <c r="M432" s="184">
        <v>5.0484999999999998</v>
      </c>
      <c r="N432" s="184">
        <v>4.8621999999999996</v>
      </c>
      <c r="O432" s="184"/>
      <c r="P432" s="184"/>
      <c r="Q432" s="184">
        <v>7.8827999999999996</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44494</v>
      </c>
      <c r="E433" s="184">
        <v>11.8012</v>
      </c>
      <c r="F433" s="184">
        <v>47.298400000000001</v>
      </c>
      <c r="G433" s="184">
        <v>47.298400000000001</v>
      </c>
      <c r="H433" s="184">
        <v>18.757200000000001</v>
      </c>
      <c r="I433" s="184">
        <v>12.720599999999999</v>
      </c>
      <c r="J433" s="184">
        <v>1.3585</v>
      </c>
      <c r="K433" s="184">
        <v>8.1669999999999998</v>
      </c>
      <c r="L433" s="184">
        <v>6.9596</v>
      </c>
      <c r="M433" s="184">
        <v>5.8781999999999996</v>
      </c>
      <c r="N433" s="184">
        <v>5.4116</v>
      </c>
      <c r="O433" s="184"/>
      <c r="P433" s="184"/>
      <c r="Q433" s="184">
        <v>9.5161999999999995</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44494</v>
      </c>
      <c r="E434" s="184">
        <v>11.8012</v>
      </c>
      <c r="F434" s="184">
        <v>47.298400000000001</v>
      </c>
      <c r="G434" s="184">
        <v>47.298400000000001</v>
      </c>
      <c r="H434" s="184">
        <v>18.757200000000001</v>
      </c>
      <c r="I434" s="184">
        <v>12.720599999999999</v>
      </c>
      <c r="J434" s="184">
        <v>1.3585</v>
      </c>
      <c r="K434" s="184">
        <v>8.1669999999999998</v>
      </c>
      <c r="L434" s="184">
        <v>6.9596</v>
      </c>
      <c r="M434" s="184">
        <v>5.8781999999999996</v>
      </c>
      <c r="N434" s="184">
        <v>5.4116</v>
      </c>
      <c r="O434" s="184"/>
      <c r="P434" s="184"/>
      <c r="Q434" s="184">
        <v>9.5161999999999995</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44494</v>
      </c>
      <c r="E435" s="184">
        <v>108.88379999999999</v>
      </c>
      <c r="F435" s="184">
        <v>15.271599999999999</v>
      </c>
      <c r="G435" s="184">
        <v>15.271599999999999</v>
      </c>
      <c r="H435" s="184">
        <v>-30.6021</v>
      </c>
      <c r="I435" s="184">
        <v>17.871600000000001</v>
      </c>
      <c r="J435" s="184">
        <v>33.730400000000003</v>
      </c>
      <c r="K435" s="184">
        <v>38.4529</v>
      </c>
      <c r="L435" s="184">
        <v>50.729599999999998</v>
      </c>
      <c r="M435" s="184">
        <v>44.021099999999997</v>
      </c>
      <c r="N435" s="184">
        <v>50.134300000000003</v>
      </c>
      <c r="O435" s="184">
        <v>11.770200000000001</v>
      </c>
      <c r="P435" s="184">
        <v>9.7226999999999997</v>
      </c>
      <c r="Q435" s="184">
        <v>14.1873</v>
      </c>
      <c r="R435" s="184">
        <v>13.337400000000001</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44494</v>
      </c>
      <c r="E436" s="184">
        <v>118.8801</v>
      </c>
      <c r="F436" s="184">
        <v>16.1919</v>
      </c>
      <c r="G436" s="184">
        <v>16.1919</v>
      </c>
      <c r="H436" s="184">
        <v>-29.652000000000001</v>
      </c>
      <c r="I436" s="184">
        <v>18.855599999999999</v>
      </c>
      <c r="J436" s="184">
        <v>34.761499999999998</v>
      </c>
      <c r="K436" s="184">
        <v>39.567399999999999</v>
      </c>
      <c r="L436" s="184">
        <v>51.9786</v>
      </c>
      <c r="M436" s="184">
        <v>45.402500000000003</v>
      </c>
      <c r="N436" s="184">
        <v>51.7102</v>
      </c>
      <c r="O436" s="184">
        <v>12.931699999999999</v>
      </c>
      <c r="P436" s="184">
        <v>10.8871</v>
      </c>
      <c r="Q436" s="184">
        <v>11.3568</v>
      </c>
      <c r="R436" s="184">
        <v>14.5067</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44494</v>
      </c>
      <c r="E437" s="184">
        <v>57.530700000000003</v>
      </c>
      <c r="F437" s="184">
        <v>11.727399999999999</v>
      </c>
      <c r="G437" s="184">
        <v>11.727399999999999</v>
      </c>
      <c r="H437" s="184">
        <v>-30.276499999999999</v>
      </c>
      <c r="I437" s="184">
        <v>13.048400000000001</v>
      </c>
      <c r="J437" s="184">
        <v>19.155799999999999</v>
      </c>
      <c r="K437" s="184">
        <v>25.3354</v>
      </c>
      <c r="L437" s="184">
        <v>32.408299999999997</v>
      </c>
      <c r="M437" s="184">
        <v>34.499899999999997</v>
      </c>
      <c r="N437" s="184">
        <v>36.815300000000001</v>
      </c>
      <c r="O437" s="184">
        <v>8.6252999999999993</v>
      </c>
      <c r="P437" s="184">
        <v>7.1418999999999997</v>
      </c>
      <c r="Q437" s="184">
        <v>10.2613</v>
      </c>
      <c r="R437" s="184">
        <v>8.9811999999999994</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44494</v>
      </c>
      <c r="E438" s="184">
        <v>61.027700000000003</v>
      </c>
      <c r="F438" s="184">
        <v>12.433</v>
      </c>
      <c r="G438" s="184">
        <v>12.433</v>
      </c>
      <c r="H438" s="184">
        <v>-29.573399999999999</v>
      </c>
      <c r="I438" s="184">
        <v>13.7643</v>
      </c>
      <c r="J438" s="184">
        <v>19.901800000000001</v>
      </c>
      <c r="K438" s="184">
        <v>26.130400000000002</v>
      </c>
      <c r="L438" s="184">
        <v>33.298000000000002</v>
      </c>
      <c r="M438" s="184">
        <v>35.483199999999997</v>
      </c>
      <c r="N438" s="184">
        <v>37.836300000000001</v>
      </c>
      <c r="O438" s="184">
        <v>9.3421000000000003</v>
      </c>
      <c r="P438" s="184">
        <v>7.9177999999999997</v>
      </c>
      <c r="Q438" s="184">
        <v>9.7314000000000007</v>
      </c>
      <c r="R438" s="184">
        <v>9.7210000000000001</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44494</v>
      </c>
      <c r="E439" s="184">
        <v>36.066899999999997</v>
      </c>
      <c r="F439" s="184">
        <v>13.7113</v>
      </c>
      <c r="G439" s="184">
        <v>13.7113</v>
      </c>
      <c r="H439" s="184">
        <v>-2.7164999999999999</v>
      </c>
      <c r="I439" s="184">
        <v>18.600899999999999</v>
      </c>
      <c r="J439" s="184">
        <v>17.025700000000001</v>
      </c>
      <c r="K439" s="184">
        <v>20.1418</v>
      </c>
      <c r="L439" s="184">
        <v>24.512499999999999</v>
      </c>
      <c r="M439" s="184">
        <v>26.457799999999999</v>
      </c>
      <c r="N439" s="184">
        <v>26.767199999999999</v>
      </c>
      <c r="O439" s="184">
        <v>2.2145000000000001</v>
      </c>
      <c r="P439" s="184">
        <v>3.4706999999999999</v>
      </c>
      <c r="Q439" s="184">
        <v>7.4241999999999999</v>
      </c>
      <c r="R439" s="184">
        <v>-0.43559999999999999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44494</v>
      </c>
      <c r="E440" s="184">
        <v>38.308599999999998</v>
      </c>
      <c r="F440" s="184">
        <v>14.4678</v>
      </c>
      <c r="G440" s="184">
        <v>14.4678</v>
      </c>
      <c r="H440" s="184">
        <v>-1.9457</v>
      </c>
      <c r="I440" s="184">
        <v>19.3826</v>
      </c>
      <c r="J440" s="184">
        <v>17.809000000000001</v>
      </c>
      <c r="K440" s="184">
        <v>20.957100000000001</v>
      </c>
      <c r="L440" s="184">
        <v>25.393899999999999</v>
      </c>
      <c r="M440" s="184">
        <v>27.430599999999998</v>
      </c>
      <c r="N440" s="184">
        <v>27.7879</v>
      </c>
      <c r="O440" s="184">
        <v>2.9283999999999999</v>
      </c>
      <c r="P440" s="184">
        <v>4.2381000000000002</v>
      </c>
      <c r="Q440" s="184">
        <v>6.7831999999999999</v>
      </c>
      <c r="R440" s="184">
        <v>0.2576</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44494</v>
      </c>
      <c r="E441" s="184">
        <v>46.652000000000001</v>
      </c>
      <c r="F441" s="184">
        <v>15.432600000000001</v>
      </c>
      <c r="G441" s="184">
        <v>15.432600000000001</v>
      </c>
      <c r="H441" s="184">
        <v>-11.631600000000001</v>
      </c>
      <c r="I441" s="184">
        <v>13.3124</v>
      </c>
      <c r="J441" s="184">
        <v>12.9184</v>
      </c>
      <c r="K441" s="184">
        <v>11.588100000000001</v>
      </c>
      <c r="L441" s="184">
        <v>13.518800000000001</v>
      </c>
      <c r="M441" s="184">
        <v>11.6106</v>
      </c>
      <c r="N441" s="184">
        <v>14.2446</v>
      </c>
      <c r="O441" s="184">
        <v>9.2675999999999998</v>
      </c>
      <c r="P441" s="184">
        <v>7.9077000000000002</v>
      </c>
      <c r="Q441" s="184">
        <v>9.3069000000000006</v>
      </c>
      <c r="R441" s="184">
        <v>9.9288000000000007</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44494</v>
      </c>
      <c r="E442" s="184">
        <v>48.552500000000002</v>
      </c>
      <c r="F442" s="184">
        <v>16.008500000000002</v>
      </c>
      <c r="G442" s="184">
        <v>16.008500000000002</v>
      </c>
      <c r="H442" s="184">
        <v>-11.0489</v>
      </c>
      <c r="I442" s="184">
        <v>13.9117</v>
      </c>
      <c r="J442" s="184">
        <v>13.547599999999999</v>
      </c>
      <c r="K442" s="184">
        <v>12.229699999999999</v>
      </c>
      <c r="L442" s="184">
        <v>14.1639</v>
      </c>
      <c r="M442" s="184">
        <v>12.281000000000001</v>
      </c>
      <c r="N442" s="184">
        <v>14.9613</v>
      </c>
      <c r="O442" s="184">
        <v>9.8541000000000007</v>
      </c>
      <c r="P442" s="184">
        <v>8.4248999999999992</v>
      </c>
      <c r="Q442" s="184">
        <v>9.2263000000000002</v>
      </c>
      <c r="R442" s="184">
        <v>10.610300000000001</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44494</v>
      </c>
      <c r="E443" s="184">
        <v>14.3116</v>
      </c>
      <c r="F443" s="184">
        <v>60.316499999999998</v>
      </c>
      <c r="G443" s="184">
        <v>60.316499999999998</v>
      </c>
      <c r="H443" s="184">
        <v>4.5946999999999996</v>
      </c>
      <c r="I443" s="184">
        <v>35.826599999999999</v>
      </c>
      <c r="J443" s="184">
        <v>35.257800000000003</v>
      </c>
      <c r="K443" s="184">
        <v>26.032399999999999</v>
      </c>
      <c r="L443" s="184">
        <v>35.580199999999998</v>
      </c>
      <c r="M443" s="184">
        <v>33.281700000000001</v>
      </c>
      <c r="N443" s="184">
        <v>34.3748</v>
      </c>
      <c r="O443" s="184">
        <v>6.7866</v>
      </c>
      <c r="P443" s="184">
        <v>5.0731999999999999</v>
      </c>
      <c r="Q443" s="184">
        <v>5.3230000000000004</v>
      </c>
      <c r="R443" s="184">
        <v>5.2213000000000003</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44494</v>
      </c>
      <c r="E444" s="184">
        <v>15.5755</v>
      </c>
      <c r="F444" s="184">
        <v>61.393500000000003</v>
      </c>
      <c r="G444" s="184">
        <v>61.393500000000003</v>
      </c>
      <c r="H444" s="184">
        <v>5.6974</v>
      </c>
      <c r="I444" s="184">
        <v>36.905099999999997</v>
      </c>
      <c r="J444" s="184">
        <v>36.329500000000003</v>
      </c>
      <c r="K444" s="184">
        <v>27.139199999999999</v>
      </c>
      <c r="L444" s="184">
        <v>36.761400000000002</v>
      </c>
      <c r="M444" s="184">
        <v>34.461399999999998</v>
      </c>
      <c r="N444" s="184">
        <v>35.594799999999999</v>
      </c>
      <c r="O444" s="184">
        <v>7.6081000000000003</v>
      </c>
      <c r="P444" s="184">
        <v>6.1586999999999996</v>
      </c>
      <c r="Q444" s="184">
        <v>6.6204000000000001</v>
      </c>
      <c r="R444" s="184">
        <v>6.0214999999999996</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44494</v>
      </c>
      <c r="E445" s="184">
        <v>28.280999999999999</v>
      </c>
      <c r="F445" s="184">
        <v>-31.238600000000002</v>
      </c>
      <c r="G445" s="184">
        <v>-31.238600000000002</v>
      </c>
      <c r="H445" s="184">
        <v>-101.58159999999999</v>
      </c>
      <c r="I445" s="184">
        <v>-26.21</v>
      </c>
      <c r="J445" s="184">
        <v>6.2234999999999996</v>
      </c>
      <c r="K445" s="184">
        <v>15.616099999999999</v>
      </c>
      <c r="L445" s="184">
        <v>30.463100000000001</v>
      </c>
      <c r="M445" s="184">
        <v>27.266500000000001</v>
      </c>
      <c r="N445" s="184">
        <v>33.1783</v>
      </c>
      <c r="O445" s="184">
        <v>16.3355</v>
      </c>
      <c r="P445" s="184">
        <v>11.8787</v>
      </c>
      <c r="Q445" s="184">
        <v>11.4392</v>
      </c>
      <c r="R445" s="184">
        <v>19.880800000000001</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44494</v>
      </c>
      <c r="E446" s="184">
        <v>26.371300000000002</v>
      </c>
      <c r="F446" s="184">
        <v>-32.072000000000003</v>
      </c>
      <c r="G446" s="184">
        <v>-32.072000000000003</v>
      </c>
      <c r="H446" s="184">
        <v>-102.407</v>
      </c>
      <c r="I446" s="184">
        <v>-27.032599999999999</v>
      </c>
      <c r="J446" s="184">
        <v>5.4318</v>
      </c>
      <c r="K446" s="184">
        <v>14.8248</v>
      </c>
      <c r="L446" s="184">
        <v>29.648700000000002</v>
      </c>
      <c r="M446" s="184">
        <v>26.489799999999999</v>
      </c>
      <c r="N446" s="184">
        <v>32.300199999999997</v>
      </c>
      <c r="O446" s="184">
        <v>15.473699999999999</v>
      </c>
      <c r="P446" s="184">
        <v>10.962899999999999</v>
      </c>
      <c r="Q446" s="184">
        <v>10.4871</v>
      </c>
      <c r="R446" s="184">
        <v>19.003900000000002</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44494</v>
      </c>
      <c r="E447" s="184">
        <v>17.434000000000001</v>
      </c>
      <c r="F447" s="184">
        <v>6.5635000000000003</v>
      </c>
      <c r="G447" s="184">
        <v>6.5635000000000003</v>
      </c>
      <c r="H447" s="184">
        <v>-5.6167999999999996</v>
      </c>
      <c r="I447" s="184">
        <v>5.7401</v>
      </c>
      <c r="J447" s="184">
        <v>1.5689</v>
      </c>
      <c r="K447" s="184">
        <v>8.1685999999999996</v>
      </c>
      <c r="L447" s="184">
        <v>8.4351000000000003</v>
      </c>
      <c r="M447" s="184">
        <v>5.6501999999999999</v>
      </c>
      <c r="N447" s="184">
        <v>6.9191000000000003</v>
      </c>
      <c r="O447" s="184">
        <v>7.4488000000000003</v>
      </c>
      <c r="P447" s="184">
        <v>6.1101999999999999</v>
      </c>
      <c r="Q447" s="184">
        <v>7.7</v>
      </c>
      <c r="R447" s="184">
        <v>7.3098000000000001</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44494</v>
      </c>
      <c r="E448" s="184">
        <v>17.986799999999999</v>
      </c>
      <c r="F448" s="184">
        <v>7.3097000000000003</v>
      </c>
      <c r="G448" s="184">
        <v>7.3097000000000003</v>
      </c>
      <c r="H448" s="184">
        <v>-4.8657000000000004</v>
      </c>
      <c r="I448" s="184">
        <v>6.4806999999999997</v>
      </c>
      <c r="J448" s="184">
        <v>2.3153000000000001</v>
      </c>
      <c r="K448" s="184">
        <v>8.9286999999999992</v>
      </c>
      <c r="L448" s="184">
        <v>9.2125000000000004</v>
      </c>
      <c r="M448" s="184">
        <v>6.4344999999999999</v>
      </c>
      <c r="N448" s="184">
        <v>7.7230999999999996</v>
      </c>
      <c r="O448" s="184">
        <v>8.1662999999999997</v>
      </c>
      <c r="P448" s="184">
        <v>6.6416000000000004</v>
      </c>
      <c r="Q448" s="184">
        <v>8.1495999999999995</v>
      </c>
      <c r="R448" s="184">
        <v>8.1198999999999995</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44494</v>
      </c>
      <c r="E449" s="184">
        <v>78.733400000000003</v>
      </c>
      <c r="F449" s="184">
        <v>12.2201</v>
      </c>
      <c r="G449" s="184">
        <v>12.2201</v>
      </c>
      <c r="H449" s="184">
        <v>-19.805900000000001</v>
      </c>
      <c r="I449" s="184">
        <v>10.272399999999999</v>
      </c>
      <c r="J449" s="184">
        <v>18.587199999999999</v>
      </c>
      <c r="K449" s="184">
        <v>20.376799999999999</v>
      </c>
      <c r="L449" s="184">
        <v>25.238800000000001</v>
      </c>
      <c r="M449" s="184">
        <v>21.9133</v>
      </c>
      <c r="N449" s="184">
        <v>30.0824</v>
      </c>
      <c r="O449" s="184">
        <v>14.550800000000001</v>
      </c>
      <c r="P449" s="184">
        <v>12.764099999999999</v>
      </c>
      <c r="Q449" s="184">
        <v>12.243399999999999</v>
      </c>
      <c r="R449" s="184">
        <v>17.242699999999999</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44494</v>
      </c>
      <c r="E450" s="184">
        <v>83.498800000000003</v>
      </c>
      <c r="F450" s="184">
        <v>13.2887</v>
      </c>
      <c r="G450" s="184">
        <v>13.2887</v>
      </c>
      <c r="H450" s="184">
        <v>-18.729199999999999</v>
      </c>
      <c r="I450" s="184">
        <v>11.367900000000001</v>
      </c>
      <c r="J450" s="184">
        <v>19.736899999999999</v>
      </c>
      <c r="K450" s="184">
        <v>21.6495</v>
      </c>
      <c r="L450" s="184">
        <v>26.6477</v>
      </c>
      <c r="M450" s="184">
        <v>23.406300000000002</v>
      </c>
      <c r="N450" s="184">
        <v>31.7697</v>
      </c>
      <c r="O450" s="184">
        <v>15.959099999999999</v>
      </c>
      <c r="P450" s="184">
        <v>13.629</v>
      </c>
      <c r="Q450" s="184">
        <v>12.6655</v>
      </c>
      <c r="R450" s="184">
        <v>18.7318</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44494</v>
      </c>
      <c r="E451" s="184">
        <v>35.467700000000001</v>
      </c>
      <c r="F451" s="184">
        <v>2.0242</v>
      </c>
      <c r="G451" s="184">
        <v>2.0242</v>
      </c>
      <c r="H451" s="184">
        <v>2.6034999999999999</v>
      </c>
      <c r="I451" s="184">
        <v>2.7667999999999999</v>
      </c>
      <c r="J451" s="184">
        <v>2.8786</v>
      </c>
      <c r="K451" s="184">
        <v>5.9965000000000002</v>
      </c>
      <c r="L451" s="184">
        <v>5.6022999999999996</v>
      </c>
      <c r="M451" s="184">
        <v>5.1414</v>
      </c>
      <c r="N451" s="184">
        <v>5.5730000000000004</v>
      </c>
      <c r="O451" s="184">
        <v>7.9614000000000003</v>
      </c>
      <c r="P451" s="184">
        <v>7.3147000000000002</v>
      </c>
      <c r="Q451" s="184">
        <v>7.3434999999999997</v>
      </c>
      <c r="R451" s="184">
        <v>7.5239000000000003</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44494</v>
      </c>
      <c r="E452" s="184">
        <v>36.5929</v>
      </c>
      <c r="F452" s="184">
        <v>2.3611</v>
      </c>
      <c r="G452" s="184">
        <v>2.3611</v>
      </c>
      <c r="H452" s="184">
        <v>2.9369999999999998</v>
      </c>
      <c r="I452" s="184">
        <v>3.1029</v>
      </c>
      <c r="J452" s="184">
        <v>3.2103000000000002</v>
      </c>
      <c r="K452" s="184">
        <v>6.3326000000000002</v>
      </c>
      <c r="L452" s="184">
        <v>5.9188000000000001</v>
      </c>
      <c r="M452" s="184">
        <v>5.4150999999999998</v>
      </c>
      <c r="N452" s="184">
        <v>5.8263999999999996</v>
      </c>
      <c r="O452" s="184">
        <v>8.3867999999999991</v>
      </c>
      <c r="P452" s="184">
        <v>7.7991999999999999</v>
      </c>
      <c r="Q452" s="184">
        <v>8.8213000000000008</v>
      </c>
      <c r="R452" s="184">
        <v>7.7873000000000001</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44494</v>
      </c>
      <c r="E453" s="184">
        <v>43.820599999999999</v>
      </c>
      <c r="F453" s="184">
        <v>-4.2743000000000002</v>
      </c>
      <c r="G453" s="184">
        <v>-4.2743000000000002</v>
      </c>
      <c r="H453" s="184">
        <v>-17.858799999999999</v>
      </c>
      <c r="I453" s="184">
        <v>-0.3629</v>
      </c>
      <c r="J453" s="184">
        <v>5.1571999999999996</v>
      </c>
      <c r="K453" s="184">
        <v>10.0746</v>
      </c>
      <c r="L453" s="184">
        <v>14.6083</v>
      </c>
      <c r="M453" s="184">
        <v>13.272600000000001</v>
      </c>
      <c r="N453" s="184">
        <v>15.082000000000001</v>
      </c>
      <c r="O453" s="184">
        <v>9.8795999999999999</v>
      </c>
      <c r="P453" s="184">
        <v>8.3559999999999999</v>
      </c>
      <c r="Q453" s="184">
        <v>8.6217000000000006</v>
      </c>
      <c r="R453" s="184">
        <v>10.705</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44494</v>
      </c>
      <c r="E454" s="184">
        <v>45.9178</v>
      </c>
      <c r="F454" s="184">
        <v>-3.6025</v>
      </c>
      <c r="G454" s="184">
        <v>-3.6025</v>
      </c>
      <c r="H454" s="184">
        <v>-17.181100000000001</v>
      </c>
      <c r="I454" s="184">
        <v>0.318</v>
      </c>
      <c r="J454" s="184">
        <v>5.8418999999999999</v>
      </c>
      <c r="K454" s="184">
        <v>10.772500000000001</v>
      </c>
      <c r="L454" s="184">
        <v>15.303599999999999</v>
      </c>
      <c r="M454" s="184">
        <v>13.921799999999999</v>
      </c>
      <c r="N454" s="184">
        <v>15.727499999999999</v>
      </c>
      <c r="O454" s="184">
        <v>10.5014</v>
      </c>
      <c r="P454" s="184">
        <v>8.9182000000000006</v>
      </c>
      <c r="Q454" s="184">
        <v>9.4384999999999994</v>
      </c>
      <c r="R454" s="184">
        <v>11.3667</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44494</v>
      </c>
      <c r="E455" s="184">
        <v>36.4621</v>
      </c>
      <c r="F455" s="184">
        <v>0.30030000000000001</v>
      </c>
      <c r="G455" s="184">
        <v>0.30030000000000001</v>
      </c>
      <c r="H455" s="184">
        <v>1.7882</v>
      </c>
      <c r="I455" s="184">
        <v>2.9348999999999998</v>
      </c>
      <c r="J455" s="184">
        <v>1.6233</v>
      </c>
      <c r="K455" s="184">
        <v>3.6863000000000001</v>
      </c>
      <c r="L455" s="184">
        <v>4.4706000000000001</v>
      </c>
      <c r="M455" s="184">
        <v>4.4375</v>
      </c>
      <c r="N455" s="184">
        <v>4.2278000000000002</v>
      </c>
      <c r="O455" s="184">
        <v>8.9692000000000007</v>
      </c>
      <c r="P455" s="184">
        <v>7.7435999999999998</v>
      </c>
      <c r="Q455" s="184">
        <v>8.5358000000000001</v>
      </c>
      <c r="R455" s="184">
        <v>7.5693000000000001</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44494</v>
      </c>
      <c r="E456" s="184">
        <v>35.146000000000001</v>
      </c>
      <c r="F456" s="184">
        <v>-3.4599999999999999E-2</v>
      </c>
      <c r="G456" s="184">
        <v>-3.4599999999999999E-2</v>
      </c>
      <c r="H456" s="184">
        <v>1.4395</v>
      </c>
      <c r="I456" s="184">
        <v>2.5840000000000001</v>
      </c>
      <c r="J456" s="184">
        <v>1.2710999999999999</v>
      </c>
      <c r="K456" s="184">
        <v>3.3317000000000001</v>
      </c>
      <c r="L456" s="184">
        <v>4.1116999999999999</v>
      </c>
      <c r="M456" s="184">
        <v>4.0688000000000004</v>
      </c>
      <c r="N456" s="184">
        <v>3.8498999999999999</v>
      </c>
      <c r="O456" s="184">
        <v>8.5672999999999995</v>
      </c>
      <c r="P456" s="184">
        <v>7.3152999999999997</v>
      </c>
      <c r="Q456" s="184">
        <v>7.6153000000000004</v>
      </c>
      <c r="R456" s="184">
        <v>7.1662999999999997</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44494</v>
      </c>
      <c r="E457" s="184">
        <v>27.337299999999999</v>
      </c>
      <c r="F457" s="184">
        <v>11.1366</v>
      </c>
      <c r="G457" s="184">
        <v>11.1366</v>
      </c>
      <c r="H457" s="184">
        <v>-18.8718</v>
      </c>
      <c r="I457" s="184">
        <v>13.247</v>
      </c>
      <c r="J457" s="184">
        <v>9.2502999999999993</v>
      </c>
      <c r="K457" s="184">
        <v>15.3809</v>
      </c>
      <c r="L457" s="184">
        <v>15.447699999999999</v>
      </c>
      <c r="M457" s="184">
        <v>11.103400000000001</v>
      </c>
      <c r="N457" s="184">
        <v>12.331200000000001</v>
      </c>
      <c r="O457" s="184">
        <v>9.9688999999999997</v>
      </c>
      <c r="P457" s="184">
        <v>8.3031000000000006</v>
      </c>
      <c r="Q457" s="184">
        <v>9.2940000000000005</v>
      </c>
      <c r="R457" s="184">
        <v>9.7312999999999992</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44494</v>
      </c>
      <c r="E458" s="184">
        <v>26.0609</v>
      </c>
      <c r="F458" s="184">
        <v>10.4198</v>
      </c>
      <c r="G458" s="184">
        <v>10.4198</v>
      </c>
      <c r="H458" s="184">
        <v>-19.574200000000001</v>
      </c>
      <c r="I458" s="184">
        <v>12.5451</v>
      </c>
      <c r="J458" s="184">
        <v>8.5509000000000004</v>
      </c>
      <c r="K458" s="184">
        <v>14.6709</v>
      </c>
      <c r="L458" s="184">
        <v>14.7264</v>
      </c>
      <c r="M458" s="184">
        <v>10.3781</v>
      </c>
      <c r="N458" s="184">
        <v>11.574199999999999</v>
      </c>
      <c r="O458" s="184">
        <v>9.1870999999999992</v>
      </c>
      <c r="P458" s="184">
        <v>7.5633999999999997</v>
      </c>
      <c r="Q458" s="184">
        <v>8.5238999999999994</v>
      </c>
      <c r="R458" s="184">
        <v>8.9920000000000009</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44494</v>
      </c>
      <c r="E459" s="184">
        <v>30.8703</v>
      </c>
      <c r="F459" s="184">
        <v>-13.110099999999999</v>
      </c>
      <c r="G459" s="184">
        <v>-13.110099999999999</v>
      </c>
      <c r="H459" s="184">
        <v>-77.082300000000004</v>
      </c>
      <c r="I459" s="184">
        <v>-2.3289</v>
      </c>
      <c r="J459" s="184">
        <v>8.8536999999999999</v>
      </c>
      <c r="K459" s="184">
        <v>21.406099999999999</v>
      </c>
      <c r="L459" s="184">
        <v>27.602599999999999</v>
      </c>
      <c r="M459" s="184">
        <v>19.292000000000002</v>
      </c>
      <c r="N459" s="184">
        <v>22.8187</v>
      </c>
      <c r="O459" s="184">
        <v>12.537000000000001</v>
      </c>
      <c r="P459" s="184">
        <v>9.4327000000000005</v>
      </c>
      <c r="Q459" s="184">
        <v>10.214600000000001</v>
      </c>
      <c r="R459" s="184">
        <v>14.1683</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44494</v>
      </c>
      <c r="E460" s="184">
        <v>29.499300000000002</v>
      </c>
      <c r="F460" s="184">
        <v>-13.9245</v>
      </c>
      <c r="G460" s="184">
        <v>-13.9245</v>
      </c>
      <c r="H460" s="184">
        <v>-77.8322</v>
      </c>
      <c r="I460" s="184">
        <v>-3.0983999999999998</v>
      </c>
      <c r="J460" s="184">
        <v>8.0736000000000008</v>
      </c>
      <c r="K460" s="184">
        <v>20.591899999999999</v>
      </c>
      <c r="L460" s="184">
        <v>26.744399999999999</v>
      </c>
      <c r="M460" s="184">
        <v>18.437999999999999</v>
      </c>
      <c r="N460" s="184">
        <v>21.912500000000001</v>
      </c>
      <c r="O460" s="184">
        <v>11.7514</v>
      </c>
      <c r="P460" s="184">
        <v>8.7242999999999995</v>
      </c>
      <c r="Q460" s="184">
        <v>9.6785999999999994</v>
      </c>
      <c r="R460" s="184">
        <v>13.3696</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44494</v>
      </c>
      <c r="E461" s="184">
        <v>134.38</v>
      </c>
      <c r="F461" s="184">
        <v>-39.2575</v>
      </c>
      <c r="G461" s="184">
        <v>-39.2575</v>
      </c>
      <c r="H461" s="184">
        <v>-119.836</v>
      </c>
      <c r="I461" s="184">
        <v>-30.998799999999999</v>
      </c>
      <c r="J461" s="184">
        <v>2.3881000000000001</v>
      </c>
      <c r="K461" s="184">
        <v>21.792300000000001</v>
      </c>
      <c r="L461" s="184">
        <v>36.4069</v>
      </c>
      <c r="M461" s="184">
        <v>29.7605</v>
      </c>
      <c r="N461" s="184">
        <v>35.942</v>
      </c>
      <c r="O461" s="184">
        <v>20.420100000000001</v>
      </c>
      <c r="P461" s="184">
        <v>14.806900000000001</v>
      </c>
      <c r="Q461" s="184">
        <v>16.283300000000001</v>
      </c>
      <c r="R461" s="184">
        <v>25.789200000000001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44494</v>
      </c>
      <c r="E462" s="184">
        <v>140.59700000000001</v>
      </c>
      <c r="F462" s="184">
        <v>-38.300899999999999</v>
      </c>
      <c r="G462" s="184">
        <v>-38.300899999999999</v>
      </c>
      <c r="H462" s="184">
        <v>-118.9422</v>
      </c>
      <c r="I462" s="184">
        <v>-30.114799999999999</v>
      </c>
      <c r="J462" s="184">
        <v>3.2667000000000002</v>
      </c>
      <c r="K462" s="184">
        <v>22.637</v>
      </c>
      <c r="L462" s="184">
        <v>37.3628</v>
      </c>
      <c r="M462" s="184">
        <v>30.685500000000001</v>
      </c>
      <c r="N462" s="184">
        <v>36.923999999999999</v>
      </c>
      <c r="O462" s="184">
        <v>21.168099999999999</v>
      </c>
      <c r="P462" s="184">
        <v>15.644600000000001</v>
      </c>
      <c r="Q462" s="184">
        <v>15.604900000000001</v>
      </c>
      <c r="R462" s="184">
        <v>26.517399999999999</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44494</v>
      </c>
      <c r="E463" s="184">
        <v>23.720500000000001</v>
      </c>
      <c r="F463" s="184">
        <v>9.8046000000000006</v>
      </c>
      <c r="G463" s="184">
        <v>9.8046000000000006</v>
      </c>
      <c r="H463" s="184">
        <v>-21.453900000000001</v>
      </c>
      <c r="I463" s="184">
        <v>12.412800000000001</v>
      </c>
      <c r="J463" s="184">
        <v>11.978999999999999</v>
      </c>
      <c r="K463" s="184">
        <v>12.964600000000001</v>
      </c>
      <c r="L463" s="184">
        <v>13.575799999999999</v>
      </c>
      <c r="M463" s="184">
        <v>10.0893</v>
      </c>
      <c r="N463" s="184">
        <v>13.2583</v>
      </c>
      <c r="O463" s="184">
        <v>10.7425</v>
      </c>
      <c r="P463" s="184">
        <v>8.8005999999999993</v>
      </c>
      <c r="Q463" s="184">
        <v>9.7371999999999996</v>
      </c>
      <c r="R463" s="184">
        <v>11.929</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44494</v>
      </c>
      <c r="E464" s="184">
        <v>23.493400000000001</v>
      </c>
      <c r="F464" s="184">
        <v>9.4326000000000008</v>
      </c>
      <c r="G464" s="184">
        <v>9.4326000000000008</v>
      </c>
      <c r="H464" s="184">
        <v>-21.814499999999999</v>
      </c>
      <c r="I464" s="184">
        <v>12.0405</v>
      </c>
      <c r="J464" s="184">
        <v>11.6051</v>
      </c>
      <c r="K464" s="184">
        <v>12.582700000000001</v>
      </c>
      <c r="L464" s="184">
        <v>13.1805</v>
      </c>
      <c r="M464" s="184">
        <v>9.6923999999999992</v>
      </c>
      <c r="N464" s="184">
        <v>12.8391</v>
      </c>
      <c r="O464" s="184">
        <v>10.438000000000001</v>
      </c>
      <c r="P464" s="184">
        <v>8.5822000000000003</v>
      </c>
      <c r="Q464" s="184">
        <v>9.5679999999999996</v>
      </c>
      <c r="R464" s="184">
        <v>11.578200000000001</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5.9810681818181815</v>
      </c>
      <c r="G465" s="186">
        <v>5.9810681818181815</v>
      </c>
      <c r="H465" s="186">
        <v>-25.73964545454545</v>
      </c>
      <c r="I465" s="186">
        <v>5.2181750000000005</v>
      </c>
      <c r="J465" s="186">
        <v>10.047256818181816</v>
      </c>
      <c r="K465" s="186">
        <v>15.017715909090908</v>
      </c>
      <c r="L465" s="186">
        <v>20.015913636363639</v>
      </c>
      <c r="M465" s="186">
        <v>17.443702272727275</v>
      </c>
      <c r="N465" s="186">
        <v>20.236334090909089</v>
      </c>
      <c r="O465" s="186">
        <v>11.212699999999998</v>
      </c>
      <c r="P465" s="186">
        <v>8.9319578947368417</v>
      </c>
      <c r="Q465" s="186">
        <v>9.5477068181818172</v>
      </c>
      <c r="R465" s="186">
        <v>12.311747368421051</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4.8763500000000004</v>
      </c>
      <c r="G466" s="186">
        <v>4.8763500000000004</v>
      </c>
      <c r="H466" s="186">
        <v>-18.293999999999997</v>
      </c>
      <c r="I466" s="186">
        <v>3.8489500000000003</v>
      </c>
      <c r="J466" s="186">
        <v>7.6498500000000007</v>
      </c>
      <c r="K466" s="186">
        <v>13.9947</v>
      </c>
      <c r="L466" s="186">
        <v>16.3385</v>
      </c>
      <c r="M466" s="186">
        <v>13.879349999999999</v>
      </c>
      <c r="N466" s="186">
        <v>16.726849999999999</v>
      </c>
      <c r="O466" s="186">
        <v>10.20345</v>
      </c>
      <c r="P466" s="186">
        <v>8.4664000000000001</v>
      </c>
      <c r="Q466" s="186">
        <v>9.3004500000000014</v>
      </c>
      <c r="R466" s="186">
        <v>11.03585</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44494</v>
      </c>
      <c r="E469" s="184">
        <v>254.23</v>
      </c>
      <c r="F469" s="184">
        <v>-0.97760000000000002</v>
      </c>
      <c r="G469" s="184">
        <v>-0.97760000000000002</v>
      </c>
      <c r="H469" s="184">
        <v>-4.8291000000000004</v>
      </c>
      <c r="I469" s="184">
        <v>-1.9439</v>
      </c>
      <c r="J469" s="184">
        <v>0.16550000000000001</v>
      </c>
      <c r="K469" s="184">
        <v>5.9291999999999998</v>
      </c>
      <c r="L469" s="184">
        <v>27.121400000000001</v>
      </c>
      <c r="M469" s="184">
        <v>34.998899999999999</v>
      </c>
      <c r="N469" s="184">
        <v>54.594099999999997</v>
      </c>
      <c r="O469" s="184">
        <v>19.429400000000001</v>
      </c>
      <c r="P469" s="184">
        <v>10.986800000000001</v>
      </c>
      <c r="Q469" s="184">
        <v>18.8706</v>
      </c>
      <c r="R469" s="184">
        <v>27.7349</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44494</v>
      </c>
      <c r="E470" s="184">
        <v>271.27999999999997</v>
      </c>
      <c r="F470" s="184">
        <v>-0.97099999999999997</v>
      </c>
      <c r="G470" s="184">
        <v>-0.97099999999999997</v>
      </c>
      <c r="H470" s="184">
        <v>-4.8140000000000001</v>
      </c>
      <c r="I470" s="184">
        <v>-1.9162999999999999</v>
      </c>
      <c r="J470" s="184">
        <v>0.22170000000000001</v>
      </c>
      <c r="K470" s="184">
        <v>6.1013999999999999</v>
      </c>
      <c r="L470" s="184">
        <v>27.5291</v>
      </c>
      <c r="M470" s="184">
        <v>35.619700000000002</v>
      </c>
      <c r="N470" s="184">
        <v>55.586100000000002</v>
      </c>
      <c r="O470" s="184">
        <v>20.2256</v>
      </c>
      <c r="P470" s="184">
        <v>11.776400000000001</v>
      </c>
      <c r="Q470" s="184">
        <v>12.571300000000001</v>
      </c>
      <c r="R470" s="184">
        <v>28.5928</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44494</v>
      </c>
      <c r="E471" s="184">
        <v>14.43</v>
      </c>
      <c r="F471" s="184">
        <v>-0.66090000000000004</v>
      </c>
      <c r="G471" s="184">
        <v>-0.66090000000000004</v>
      </c>
      <c r="H471" s="184">
        <v>-4.6329000000000002</v>
      </c>
      <c r="I471" s="184">
        <v>-1.6092</v>
      </c>
      <c r="J471" s="184">
        <v>1.5339</v>
      </c>
      <c r="K471" s="184">
        <v>13.5505</v>
      </c>
      <c r="L471" s="184">
        <v>34.32</v>
      </c>
      <c r="M471" s="184">
        <v>40.7256</v>
      </c>
      <c r="N471" s="184"/>
      <c r="O471" s="184"/>
      <c r="P471" s="184"/>
      <c r="Q471" s="184">
        <v>44.3</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44494</v>
      </c>
      <c r="E472" s="184">
        <v>14.225</v>
      </c>
      <c r="F472" s="184">
        <v>-0.67030000000000001</v>
      </c>
      <c r="G472" s="184">
        <v>-0.67030000000000001</v>
      </c>
      <c r="H472" s="184">
        <v>-4.6646000000000001</v>
      </c>
      <c r="I472" s="184">
        <v>-1.6728000000000001</v>
      </c>
      <c r="J472" s="184">
        <v>1.3898999999999999</v>
      </c>
      <c r="K472" s="184">
        <v>13.058299999999999</v>
      </c>
      <c r="L472" s="184">
        <v>33.205399999999997</v>
      </c>
      <c r="M472" s="184">
        <v>38.970300000000002</v>
      </c>
      <c r="N472" s="184"/>
      <c r="O472" s="184"/>
      <c r="P472" s="184"/>
      <c r="Q472" s="184">
        <v>42.25</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44494</v>
      </c>
      <c r="E473" s="184">
        <v>26.87</v>
      </c>
      <c r="F473" s="184">
        <v>-0.2228</v>
      </c>
      <c r="G473" s="184">
        <v>-0.2228</v>
      </c>
      <c r="H473" s="184">
        <v>-3.2061000000000002</v>
      </c>
      <c r="I473" s="184">
        <v>-0.14860000000000001</v>
      </c>
      <c r="J473" s="184">
        <v>4.1473000000000004</v>
      </c>
      <c r="K473" s="184">
        <v>14.8782</v>
      </c>
      <c r="L473" s="184">
        <v>37.512799999999999</v>
      </c>
      <c r="M473" s="184">
        <v>45.715800000000002</v>
      </c>
      <c r="N473" s="184">
        <v>80.093800000000002</v>
      </c>
      <c r="O473" s="184">
        <v>19.168299999999999</v>
      </c>
      <c r="P473" s="184">
        <v>13.5009</v>
      </c>
      <c r="Q473" s="184">
        <v>14.1892</v>
      </c>
      <c r="R473" s="184">
        <v>31.912500000000001</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44494</v>
      </c>
      <c r="E474" s="184">
        <v>28.46</v>
      </c>
      <c r="F474" s="184">
        <v>-0.2104</v>
      </c>
      <c r="G474" s="184">
        <v>-0.2104</v>
      </c>
      <c r="H474" s="184">
        <v>-3.1642999999999999</v>
      </c>
      <c r="I474" s="184">
        <v>-0.1053</v>
      </c>
      <c r="J474" s="184">
        <v>4.2491000000000003</v>
      </c>
      <c r="K474" s="184">
        <v>15.2227</v>
      </c>
      <c r="L474" s="184">
        <v>38.2224</v>
      </c>
      <c r="M474" s="184">
        <v>46.852400000000003</v>
      </c>
      <c r="N474" s="184">
        <v>81.969300000000004</v>
      </c>
      <c r="O474" s="184">
        <v>20.199000000000002</v>
      </c>
      <c r="P474" s="184">
        <v>14.430400000000001</v>
      </c>
      <c r="Q474" s="184">
        <v>15.0739</v>
      </c>
      <c r="R474" s="184">
        <v>33.109699999999997</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44494</v>
      </c>
      <c r="E475" s="184">
        <v>17.920000000000002</v>
      </c>
      <c r="F475" s="184">
        <v>-0.66520000000000001</v>
      </c>
      <c r="G475" s="184">
        <v>-0.66520000000000001</v>
      </c>
      <c r="H475" s="184">
        <v>-5.1852</v>
      </c>
      <c r="I475" s="184">
        <v>-1.8620000000000001</v>
      </c>
      <c r="J475" s="184">
        <v>1.5297000000000001</v>
      </c>
      <c r="K475" s="184">
        <v>10.548999999999999</v>
      </c>
      <c r="L475" s="184">
        <v>25.2271</v>
      </c>
      <c r="M475" s="184">
        <v>27.453800000000001</v>
      </c>
      <c r="N475" s="184">
        <v>48.221699999999998</v>
      </c>
      <c r="O475" s="184"/>
      <c r="P475" s="184"/>
      <c r="Q475" s="184">
        <v>22.743200000000002</v>
      </c>
      <c r="R475" s="184">
        <v>29.246600000000001</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44494</v>
      </c>
      <c r="E476" s="184">
        <v>17.239999999999998</v>
      </c>
      <c r="F476" s="184">
        <v>-0.69120000000000004</v>
      </c>
      <c r="G476" s="184">
        <v>-0.69120000000000004</v>
      </c>
      <c r="H476" s="184">
        <v>-5.2225999999999999</v>
      </c>
      <c r="I476" s="184">
        <v>-1.8782000000000001</v>
      </c>
      <c r="J476" s="184">
        <v>1.4117999999999999</v>
      </c>
      <c r="K476" s="184">
        <v>10.2302</v>
      </c>
      <c r="L476" s="184">
        <v>24.566500000000001</v>
      </c>
      <c r="M476" s="184">
        <v>26.485700000000001</v>
      </c>
      <c r="N476" s="184">
        <v>46.723399999999998</v>
      </c>
      <c r="O476" s="184"/>
      <c r="P476" s="184"/>
      <c r="Q476" s="184">
        <v>21.086400000000001</v>
      </c>
      <c r="R476" s="184">
        <v>27.729500000000002</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44494</v>
      </c>
      <c r="E477" s="184">
        <v>86.03</v>
      </c>
      <c r="F477" s="184">
        <v>-0.41670000000000001</v>
      </c>
      <c r="G477" s="184">
        <v>-0.41670000000000001</v>
      </c>
      <c r="H477" s="184">
        <v>-4.6441999999999997</v>
      </c>
      <c r="I477" s="184">
        <v>-1.8259000000000001</v>
      </c>
      <c r="J477" s="184">
        <v>-1.1717</v>
      </c>
      <c r="K477" s="184">
        <v>7.3495999999999997</v>
      </c>
      <c r="L477" s="184">
        <v>23.163900000000002</v>
      </c>
      <c r="M477" s="184">
        <v>28.135200000000001</v>
      </c>
      <c r="N477" s="184">
        <v>52.157800000000002</v>
      </c>
      <c r="O477" s="184">
        <v>20.881</v>
      </c>
      <c r="P477" s="184">
        <v>16.241299999999999</v>
      </c>
      <c r="Q477" s="184">
        <v>13.4634</v>
      </c>
      <c r="R477" s="184">
        <v>27.676100000000002</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44494</v>
      </c>
      <c r="E478" s="184">
        <v>90.04</v>
      </c>
      <c r="F478" s="184">
        <v>-0.40920000000000001</v>
      </c>
      <c r="G478" s="184">
        <v>-0.40920000000000001</v>
      </c>
      <c r="H478" s="184">
        <v>-4.6287000000000003</v>
      </c>
      <c r="I478" s="184">
        <v>-1.8103</v>
      </c>
      <c r="J478" s="184">
        <v>-1.131</v>
      </c>
      <c r="K478" s="184">
        <v>7.4720000000000004</v>
      </c>
      <c r="L478" s="184">
        <v>23.460899999999999</v>
      </c>
      <c r="M478" s="184">
        <v>28.555099999999999</v>
      </c>
      <c r="N478" s="184">
        <v>52.817399999999999</v>
      </c>
      <c r="O478" s="184">
        <v>21.575500000000002</v>
      </c>
      <c r="P478" s="184">
        <v>16.8245</v>
      </c>
      <c r="Q478" s="184">
        <v>14.8962</v>
      </c>
      <c r="R478" s="184">
        <v>28.302399999999999</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44494</v>
      </c>
      <c r="E479" s="184">
        <v>81.319199999999995</v>
      </c>
      <c r="F479" s="184">
        <v>-0.65990000000000004</v>
      </c>
      <c r="G479" s="184">
        <v>-0.65990000000000004</v>
      </c>
      <c r="H479" s="184">
        <v>-3.9779</v>
      </c>
      <c r="I479" s="184">
        <v>0.57820000000000005</v>
      </c>
      <c r="J479" s="184">
        <v>4.8251999999999997</v>
      </c>
      <c r="K479" s="184">
        <v>9.7722999999999995</v>
      </c>
      <c r="L479" s="184">
        <v>28.372</v>
      </c>
      <c r="M479" s="184">
        <v>39.26</v>
      </c>
      <c r="N479" s="184">
        <v>70.297399999999996</v>
      </c>
      <c r="O479" s="184">
        <v>25.1737</v>
      </c>
      <c r="P479" s="184">
        <v>15.7501</v>
      </c>
      <c r="Q479" s="184">
        <v>14.5288</v>
      </c>
      <c r="R479" s="184">
        <v>34.241599999999998</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44494</v>
      </c>
      <c r="E480" s="184">
        <v>86.395399999999995</v>
      </c>
      <c r="F480" s="184">
        <v>-0.65449999999999997</v>
      </c>
      <c r="G480" s="184">
        <v>-0.65449999999999997</v>
      </c>
      <c r="H480" s="184">
        <v>-3.9655999999999998</v>
      </c>
      <c r="I480" s="184">
        <v>0.60509999999999997</v>
      </c>
      <c r="J480" s="184">
        <v>4.8905000000000003</v>
      </c>
      <c r="K480" s="184">
        <v>9.9727999999999994</v>
      </c>
      <c r="L480" s="184">
        <v>28.828600000000002</v>
      </c>
      <c r="M480" s="184">
        <v>40.014299999999999</v>
      </c>
      <c r="N480" s="184">
        <v>71.607100000000003</v>
      </c>
      <c r="O480" s="184">
        <v>26.208400000000001</v>
      </c>
      <c r="P480" s="184">
        <v>16.653700000000001</v>
      </c>
      <c r="Q480" s="184">
        <v>15.978199999999999</v>
      </c>
      <c r="R480" s="184">
        <v>35.496000000000002</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44494</v>
      </c>
      <c r="E481" s="184">
        <v>114.95140000000001</v>
      </c>
      <c r="F481" s="184">
        <v>-0.69779999999999998</v>
      </c>
      <c r="G481" s="184">
        <v>-0.69779999999999998</v>
      </c>
      <c r="H481" s="184">
        <v>-4.2290000000000001</v>
      </c>
      <c r="I481" s="184">
        <v>-1.0097</v>
      </c>
      <c r="J481" s="184">
        <v>-0.81730000000000003</v>
      </c>
      <c r="K481" s="184">
        <v>10.585699999999999</v>
      </c>
      <c r="L481" s="184">
        <v>31.214400000000001</v>
      </c>
      <c r="M481" s="184">
        <v>36.969000000000001</v>
      </c>
      <c r="N481" s="184">
        <v>60.353999999999999</v>
      </c>
      <c r="O481" s="184">
        <v>22.534300000000002</v>
      </c>
      <c r="P481" s="184">
        <v>16.403500000000001</v>
      </c>
      <c r="Q481" s="184">
        <v>14.509499999999999</v>
      </c>
      <c r="R481" s="184">
        <v>30.0776</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44494</v>
      </c>
      <c r="E482" s="184">
        <v>108.9427</v>
      </c>
      <c r="F482" s="184">
        <v>-0.70269999999999999</v>
      </c>
      <c r="G482" s="184">
        <v>-0.70269999999999999</v>
      </c>
      <c r="H482" s="184">
        <v>-4.2404999999999999</v>
      </c>
      <c r="I482" s="184">
        <v>-1.0331999999999999</v>
      </c>
      <c r="J482" s="184">
        <v>-0.86870000000000003</v>
      </c>
      <c r="K482" s="184">
        <v>10.4137</v>
      </c>
      <c r="L482" s="184">
        <v>30.828299999999999</v>
      </c>
      <c r="M482" s="184">
        <v>36.374600000000001</v>
      </c>
      <c r="N482" s="184">
        <v>59.423999999999999</v>
      </c>
      <c r="O482" s="184">
        <v>21.8262</v>
      </c>
      <c r="P482" s="184">
        <v>15.7035</v>
      </c>
      <c r="Q482" s="184">
        <v>15.5838</v>
      </c>
      <c r="R482" s="184">
        <v>29.3477</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-0.61501428571428562</v>
      </c>
      <c r="G483" s="186">
        <v>-0.61501428571428562</v>
      </c>
      <c r="H483" s="186">
        <v>-4.38605</v>
      </c>
      <c r="I483" s="186">
        <v>-1.1165785714285714</v>
      </c>
      <c r="J483" s="186">
        <v>1.4554214285714284</v>
      </c>
      <c r="K483" s="186">
        <v>10.363257142857142</v>
      </c>
      <c r="L483" s="186">
        <v>29.540914285714283</v>
      </c>
      <c r="M483" s="186">
        <v>36.152171428571428</v>
      </c>
      <c r="N483" s="186">
        <v>61.153841666666665</v>
      </c>
      <c r="O483" s="186">
        <v>21.722140000000003</v>
      </c>
      <c r="P483" s="186">
        <v>14.827109999999999</v>
      </c>
      <c r="Q483" s="186">
        <v>20.00317857142857</v>
      </c>
      <c r="R483" s="186">
        <v>30.288949999999996</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-0.66305000000000003</v>
      </c>
      <c r="G484" s="186">
        <v>-0.66305000000000003</v>
      </c>
      <c r="H484" s="186">
        <v>-4.6308000000000007</v>
      </c>
      <c r="I484" s="186">
        <v>-1.641</v>
      </c>
      <c r="J484" s="186">
        <v>1.4008499999999999</v>
      </c>
      <c r="K484" s="186">
        <v>10.321950000000001</v>
      </c>
      <c r="L484" s="186">
        <v>28.600300000000001</v>
      </c>
      <c r="M484" s="186">
        <v>36.671800000000005</v>
      </c>
      <c r="N484" s="186">
        <v>57.505049999999997</v>
      </c>
      <c r="O484" s="186">
        <v>21.228250000000003</v>
      </c>
      <c r="P484" s="186">
        <v>15.726800000000001</v>
      </c>
      <c r="Q484" s="186">
        <v>15.328849999999999</v>
      </c>
      <c r="R484" s="186">
        <v>29.297150000000002</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44494</v>
      </c>
      <c r="E487" s="184">
        <v>37.479300000000002</v>
      </c>
      <c r="F487" s="184">
        <v>11.014699999999999</v>
      </c>
      <c r="G487" s="184">
        <v>11.014699999999999</v>
      </c>
      <c r="H487" s="184">
        <v>5.3617999999999997</v>
      </c>
      <c r="I487" s="184">
        <v>6.3594999999999997</v>
      </c>
      <c r="J487" s="184">
        <v>2.1433</v>
      </c>
      <c r="K487" s="184">
        <v>6.1418999999999997</v>
      </c>
      <c r="L487" s="184">
        <v>6.4265999999999996</v>
      </c>
      <c r="M487" s="184">
        <v>6.1622000000000003</v>
      </c>
      <c r="N487" s="184">
        <v>6.4763999999999999</v>
      </c>
      <c r="O487" s="184">
        <v>6.0167000000000002</v>
      </c>
      <c r="P487" s="184">
        <v>4.9195000000000002</v>
      </c>
      <c r="Q487" s="184">
        <v>7.7324000000000002</v>
      </c>
      <c r="R487" s="184">
        <v>5.4897</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44494</v>
      </c>
      <c r="E488" s="184">
        <v>24.694400000000002</v>
      </c>
      <c r="F488" s="184">
        <v>10.454000000000001</v>
      </c>
      <c r="G488" s="184">
        <v>10.454000000000001</v>
      </c>
      <c r="H488" s="184">
        <v>4.7553000000000001</v>
      </c>
      <c r="I488" s="184">
        <v>5.7454000000000001</v>
      </c>
      <c r="J488" s="184">
        <v>1.5325</v>
      </c>
      <c r="K488" s="184">
        <v>5.5179</v>
      </c>
      <c r="L488" s="184">
        <v>5.827</v>
      </c>
      <c r="M488" s="184">
        <v>5.5998000000000001</v>
      </c>
      <c r="N488" s="184">
        <v>5.8832000000000004</v>
      </c>
      <c r="O488" s="184">
        <v>5.4108000000000001</v>
      </c>
      <c r="P488" s="184">
        <v>4.3292000000000002</v>
      </c>
      <c r="Q488" s="184">
        <v>7.4650999999999996</v>
      </c>
      <c r="R488" s="184">
        <v>4.8925999999999998</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44494</v>
      </c>
      <c r="E489" s="184">
        <v>35.705399999999997</v>
      </c>
      <c r="F489" s="184">
        <v>10.4359</v>
      </c>
      <c r="G489" s="184">
        <v>10.4359</v>
      </c>
      <c r="H489" s="184">
        <v>4.7651000000000003</v>
      </c>
      <c r="I489" s="184">
        <v>5.7666000000000004</v>
      </c>
      <c r="J489" s="184">
        <v>1.542</v>
      </c>
      <c r="K489" s="184">
        <v>5.5338000000000003</v>
      </c>
      <c r="L489" s="184">
        <v>5.8365</v>
      </c>
      <c r="M489" s="184">
        <v>5.6097999999999999</v>
      </c>
      <c r="N489" s="184">
        <v>5.8952</v>
      </c>
      <c r="O489" s="184">
        <v>5.4172000000000002</v>
      </c>
      <c r="P489" s="184">
        <v>4.3331</v>
      </c>
      <c r="Q489" s="184">
        <v>7.7325999999999997</v>
      </c>
      <c r="R489" s="184">
        <v>4.9021999999999997</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44494</v>
      </c>
      <c r="E490" s="184">
        <v>1.4522999999999999</v>
      </c>
      <c r="F490" s="184">
        <v>0</v>
      </c>
      <c r="G490" s="184">
        <v>0</v>
      </c>
      <c r="H490" s="184">
        <v>0</v>
      </c>
      <c r="I490" s="184">
        <v>0</v>
      </c>
      <c r="J490" s="184">
        <v>0</v>
      </c>
      <c r="K490" s="184">
        <v>0</v>
      </c>
      <c r="L490" s="184">
        <v>0</v>
      </c>
      <c r="M490" s="184">
        <v>0</v>
      </c>
      <c r="N490" s="184">
        <v>0</v>
      </c>
      <c r="O490" s="184"/>
      <c r="P490" s="184"/>
      <c r="Q490" s="184">
        <v>-13.2972</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44494</v>
      </c>
      <c r="E491" s="184">
        <v>0.96740000000000004</v>
      </c>
      <c r="F491" s="184">
        <v>0</v>
      </c>
      <c r="G491" s="184">
        <v>0</v>
      </c>
      <c r="H491" s="184">
        <v>0</v>
      </c>
      <c r="I491" s="184">
        <v>0</v>
      </c>
      <c r="J491" s="184">
        <v>0</v>
      </c>
      <c r="K491" s="184">
        <v>0</v>
      </c>
      <c r="L491" s="184">
        <v>0</v>
      </c>
      <c r="M491" s="184">
        <v>0</v>
      </c>
      <c r="N491" s="184">
        <v>0</v>
      </c>
      <c r="O491" s="184"/>
      <c r="P491" s="184"/>
      <c r="Q491" s="184">
        <v>-13.2943</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44494</v>
      </c>
      <c r="E492" s="184">
        <v>1.3985000000000001</v>
      </c>
      <c r="F492" s="184">
        <v>0</v>
      </c>
      <c r="G492" s="184">
        <v>0</v>
      </c>
      <c r="H492" s="184">
        <v>0</v>
      </c>
      <c r="I492" s="184">
        <v>0</v>
      </c>
      <c r="J492" s="184">
        <v>0</v>
      </c>
      <c r="K492" s="184">
        <v>0</v>
      </c>
      <c r="L492" s="184">
        <v>0</v>
      </c>
      <c r="M492" s="184">
        <v>0</v>
      </c>
      <c r="N492" s="184">
        <v>0</v>
      </c>
      <c r="O492" s="184"/>
      <c r="P492" s="184"/>
      <c r="Q492" s="184">
        <v>-13.2956</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44494</v>
      </c>
      <c r="E493" s="184">
        <v>25.795400000000001</v>
      </c>
      <c r="F493" s="184">
        <v>22.161200000000001</v>
      </c>
      <c r="G493" s="184">
        <v>22.161200000000001</v>
      </c>
      <c r="H493" s="184">
        <v>17.544</v>
      </c>
      <c r="I493" s="184">
        <v>8.5175999999999998</v>
      </c>
      <c r="J493" s="184">
        <v>-2.0230999999999999</v>
      </c>
      <c r="K493" s="184">
        <v>7.6158000000000001</v>
      </c>
      <c r="L493" s="184">
        <v>6.3007999999999997</v>
      </c>
      <c r="M493" s="184">
        <v>4.9225000000000003</v>
      </c>
      <c r="N493" s="184">
        <v>4.4973000000000001</v>
      </c>
      <c r="O493" s="184">
        <v>10.459899999999999</v>
      </c>
      <c r="P493" s="184">
        <v>8.4151000000000007</v>
      </c>
      <c r="Q493" s="184">
        <v>9.4276</v>
      </c>
      <c r="R493" s="184">
        <v>9.1311999999999998</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44494</v>
      </c>
      <c r="E494" s="184">
        <v>23.788399999999999</v>
      </c>
      <c r="F494" s="184">
        <v>21.724399999999999</v>
      </c>
      <c r="G494" s="184">
        <v>21.724399999999999</v>
      </c>
      <c r="H494" s="184">
        <v>17.109300000000001</v>
      </c>
      <c r="I494" s="184">
        <v>8.0914000000000001</v>
      </c>
      <c r="J494" s="184">
        <v>-2.4449000000000001</v>
      </c>
      <c r="K494" s="184">
        <v>7.1938000000000004</v>
      </c>
      <c r="L494" s="184">
        <v>5.8708</v>
      </c>
      <c r="M494" s="184">
        <v>4.4970999999999997</v>
      </c>
      <c r="N494" s="184">
        <v>4.0667</v>
      </c>
      <c r="O494" s="184">
        <v>9.8587000000000007</v>
      </c>
      <c r="P494" s="184">
        <v>7.6824000000000003</v>
      </c>
      <c r="Q494" s="184">
        <v>8.6000999999999994</v>
      </c>
      <c r="R494" s="184">
        <v>8.6606000000000005</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44494</v>
      </c>
      <c r="E495" s="184">
        <v>18.812200000000001</v>
      </c>
      <c r="F495" s="184">
        <v>8.4135000000000009</v>
      </c>
      <c r="G495" s="184">
        <v>8.4135000000000009</v>
      </c>
      <c r="H495" s="184">
        <v>11.222</v>
      </c>
      <c r="I495" s="184">
        <v>2.9830000000000001</v>
      </c>
      <c r="J495" s="184">
        <v>-0.73809999999999998</v>
      </c>
      <c r="K495" s="184">
        <v>5.2975000000000003</v>
      </c>
      <c r="L495" s="184">
        <v>5.1725000000000003</v>
      </c>
      <c r="M495" s="184">
        <v>2.9506000000000001</v>
      </c>
      <c r="N495" s="184">
        <v>6.0063000000000004</v>
      </c>
      <c r="O495" s="184">
        <v>4.1097999999999999</v>
      </c>
      <c r="P495" s="184">
        <v>4.4287999999999998</v>
      </c>
      <c r="Q495" s="184">
        <v>7.0106999999999999</v>
      </c>
      <c r="R495" s="184">
        <v>6.7293000000000003</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44494</v>
      </c>
      <c r="E496" s="184">
        <v>19.915299999999998</v>
      </c>
      <c r="F496" s="184">
        <v>8.8035999999999994</v>
      </c>
      <c r="G496" s="184">
        <v>8.8035999999999994</v>
      </c>
      <c r="H496" s="184">
        <v>11.624599999999999</v>
      </c>
      <c r="I496" s="184">
        <v>3.3818999999999999</v>
      </c>
      <c r="J496" s="184">
        <v>-0.34279999999999999</v>
      </c>
      <c r="K496" s="184">
        <v>5.6856</v>
      </c>
      <c r="L496" s="184">
        <v>5.5416999999999996</v>
      </c>
      <c r="M496" s="184">
        <v>3.3083999999999998</v>
      </c>
      <c r="N496" s="184">
        <v>6.3723999999999998</v>
      </c>
      <c r="O496" s="184">
        <v>4.5102000000000002</v>
      </c>
      <c r="P496" s="184">
        <v>4.9370000000000003</v>
      </c>
      <c r="Q496" s="184">
        <v>7.4927999999999999</v>
      </c>
      <c r="R496" s="184">
        <v>7.1036000000000001</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44494</v>
      </c>
      <c r="E497" s="184">
        <v>36.5779</v>
      </c>
      <c r="F497" s="184">
        <v>-6.0175000000000001</v>
      </c>
      <c r="G497" s="184">
        <v>-6.0175000000000001</v>
      </c>
      <c r="H497" s="184">
        <v>0.34210000000000002</v>
      </c>
      <c r="I497" s="184">
        <v>0.75570000000000004</v>
      </c>
      <c r="J497" s="184">
        <v>-2.2008000000000001</v>
      </c>
      <c r="K497" s="184">
        <v>4.2877999999999998</v>
      </c>
      <c r="L497" s="184">
        <v>2.6589</v>
      </c>
      <c r="M497" s="184">
        <v>1.3137000000000001</v>
      </c>
      <c r="N497" s="184">
        <v>1.7089000000000001</v>
      </c>
      <c r="O497" s="184">
        <v>6.7752999999999997</v>
      </c>
      <c r="P497" s="184">
        <v>5.7163000000000004</v>
      </c>
      <c r="Q497" s="184">
        <v>7.8795999999999999</v>
      </c>
      <c r="R497" s="184">
        <v>5.4664999999999999</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44494</v>
      </c>
      <c r="E498" s="184">
        <v>39.260199999999998</v>
      </c>
      <c r="F498" s="184">
        <v>-4.7706</v>
      </c>
      <c r="G498" s="184">
        <v>-4.7706</v>
      </c>
      <c r="H498" s="184">
        <v>1.5677000000000001</v>
      </c>
      <c r="I498" s="184">
        <v>1.9738</v>
      </c>
      <c r="J498" s="184">
        <v>-0.98580000000000001</v>
      </c>
      <c r="K498" s="184">
        <v>5.5952999999999999</v>
      </c>
      <c r="L498" s="184">
        <v>3.9914000000000001</v>
      </c>
      <c r="M498" s="184">
        <v>2.6478000000000002</v>
      </c>
      <c r="N498" s="184">
        <v>3.0129999999999999</v>
      </c>
      <c r="O498" s="184">
        <v>7.9115000000000002</v>
      </c>
      <c r="P498" s="184">
        <v>6.7643000000000004</v>
      </c>
      <c r="Q498" s="184">
        <v>8.4566999999999997</v>
      </c>
      <c r="R498" s="184">
        <v>6.5697000000000001</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44494</v>
      </c>
      <c r="E499" s="184">
        <v>25.656700000000001</v>
      </c>
      <c r="F499" s="184">
        <v>-5.3087999999999997</v>
      </c>
      <c r="G499" s="184">
        <v>-5.3087999999999997</v>
      </c>
      <c r="H499" s="184">
        <v>1.0164</v>
      </c>
      <c r="I499" s="184">
        <v>1.4336</v>
      </c>
      <c r="J499" s="184">
        <v>-1.5307999999999999</v>
      </c>
      <c r="K499" s="184">
        <v>5.0702999999999996</v>
      </c>
      <c r="L499" s="184">
        <v>3.4744000000000002</v>
      </c>
      <c r="M499" s="184">
        <v>2.1335999999999999</v>
      </c>
      <c r="N499" s="184">
        <v>2.4918</v>
      </c>
      <c r="O499" s="184">
        <v>7.3959000000000001</v>
      </c>
      <c r="P499" s="184">
        <v>6.3033000000000001</v>
      </c>
      <c r="Q499" s="184">
        <v>7.6985999999999999</v>
      </c>
      <c r="R499" s="184">
        <v>6.0228000000000002</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44494</v>
      </c>
      <c r="E500" s="184">
        <v>25.6813</v>
      </c>
      <c r="F500" s="184">
        <v>6.5888</v>
      </c>
      <c r="G500" s="184">
        <v>6.5888</v>
      </c>
      <c r="H500" s="184">
        <v>7.0753000000000004</v>
      </c>
      <c r="I500" s="184">
        <v>3.1204000000000001</v>
      </c>
      <c r="J500" s="184">
        <v>-1.83E-2</v>
      </c>
      <c r="K500" s="184">
        <v>4.22</v>
      </c>
      <c r="L500" s="184">
        <v>3.9359000000000002</v>
      </c>
      <c r="M500" s="184">
        <v>2.2896999999999998</v>
      </c>
      <c r="N500" s="184">
        <v>2.6046</v>
      </c>
      <c r="O500" s="184">
        <v>7.9795999999999996</v>
      </c>
      <c r="P500" s="184">
        <v>6.6741000000000001</v>
      </c>
      <c r="Q500" s="184">
        <v>8.4435000000000002</v>
      </c>
      <c r="R500" s="184">
        <v>6.4114000000000004</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44494</v>
      </c>
      <c r="E501" s="184">
        <v>24.2361</v>
      </c>
      <c r="F501" s="184">
        <v>5.5246000000000004</v>
      </c>
      <c r="G501" s="184">
        <v>5.5246000000000004</v>
      </c>
      <c r="H501" s="184">
        <v>5.9878999999999998</v>
      </c>
      <c r="I501" s="184">
        <v>2.0347</v>
      </c>
      <c r="J501" s="184">
        <v>-1.0921000000000001</v>
      </c>
      <c r="K501" s="184">
        <v>3.1316000000000002</v>
      </c>
      <c r="L501" s="184">
        <v>2.8532999999999999</v>
      </c>
      <c r="M501" s="184">
        <v>1.2270000000000001</v>
      </c>
      <c r="N501" s="184">
        <v>1.5650999999999999</v>
      </c>
      <c r="O501" s="184">
        <v>7.0172999999999996</v>
      </c>
      <c r="P501" s="184">
        <v>5.8315999999999999</v>
      </c>
      <c r="Q501" s="184">
        <v>7.39</v>
      </c>
      <c r="R501" s="184">
        <v>5.4356999999999998</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44494</v>
      </c>
      <c r="E502" s="184">
        <v>2793.4953999999998</v>
      </c>
      <c r="F502" s="184">
        <v>3.7048999999999999</v>
      </c>
      <c r="G502" s="184">
        <v>3.7048999999999999</v>
      </c>
      <c r="H502" s="184">
        <v>7.9635999999999996</v>
      </c>
      <c r="I502" s="184">
        <v>3.7443</v>
      </c>
      <c r="J502" s="184">
        <v>-0.28410000000000002</v>
      </c>
      <c r="K502" s="184">
        <v>7.0762</v>
      </c>
      <c r="L502" s="184">
        <v>5.7645999999999997</v>
      </c>
      <c r="M502" s="184">
        <v>3.5137999999999998</v>
      </c>
      <c r="N502" s="184">
        <v>3.7357</v>
      </c>
      <c r="O502" s="184">
        <v>10.132999999999999</v>
      </c>
      <c r="P502" s="184">
        <v>7.3728999999999996</v>
      </c>
      <c r="Q502" s="184">
        <v>8.74</v>
      </c>
      <c r="R502" s="184">
        <v>8.3095999999999997</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44494</v>
      </c>
      <c r="E503" s="184">
        <v>2684.9203000000002</v>
      </c>
      <c r="F503" s="184">
        <v>3.0550000000000002</v>
      </c>
      <c r="G503" s="184">
        <v>3.0550000000000002</v>
      </c>
      <c r="H503" s="184">
        <v>7.3128000000000002</v>
      </c>
      <c r="I503" s="184">
        <v>3.0935000000000001</v>
      </c>
      <c r="J503" s="184">
        <v>-0.92679999999999996</v>
      </c>
      <c r="K503" s="184">
        <v>6.4333</v>
      </c>
      <c r="L503" s="184">
        <v>5.1292</v>
      </c>
      <c r="M503" s="184">
        <v>2.8683000000000001</v>
      </c>
      <c r="N503" s="184">
        <v>3.0714000000000001</v>
      </c>
      <c r="O503" s="184">
        <v>9.4412000000000003</v>
      </c>
      <c r="P503" s="184">
        <v>6.8175999999999997</v>
      </c>
      <c r="Q503" s="184">
        <v>7.0617999999999999</v>
      </c>
      <c r="R503" s="184">
        <v>7.6178999999999997</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44494</v>
      </c>
      <c r="E504" s="184">
        <v>77.182100000000005</v>
      </c>
      <c r="F504" s="184">
        <v>13.2242</v>
      </c>
      <c r="G504" s="184">
        <v>13.2242</v>
      </c>
      <c r="H504" s="184">
        <v>6.0195999999999996</v>
      </c>
      <c r="I504" s="184">
        <v>7.2046999999999999</v>
      </c>
      <c r="J504" s="184">
        <v>54.4895</v>
      </c>
      <c r="K504" s="184">
        <v>30.082699999999999</v>
      </c>
      <c r="L504" s="184">
        <v>15.1485</v>
      </c>
      <c r="M504" s="184">
        <v>16.591100000000001</v>
      </c>
      <c r="N504" s="184">
        <v>17.127600000000001</v>
      </c>
      <c r="O504" s="184">
        <v>6.8646000000000003</v>
      </c>
      <c r="P504" s="184">
        <v>7.1924000000000001</v>
      </c>
      <c r="Q504" s="184">
        <v>8.641</v>
      </c>
      <c r="R504" s="184">
        <v>5.9355000000000002</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44494</v>
      </c>
      <c r="E505" s="184">
        <v>82.505899999999997</v>
      </c>
      <c r="F505" s="184">
        <v>13.2272</v>
      </c>
      <c r="G505" s="184">
        <v>13.2272</v>
      </c>
      <c r="H505" s="184">
        <v>6.0235000000000003</v>
      </c>
      <c r="I505" s="184">
        <v>7.2088000000000001</v>
      </c>
      <c r="J505" s="184">
        <v>54.491399999999999</v>
      </c>
      <c r="K505" s="184">
        <v>30.083300000000001</v>
      </c>
      <c r="L505" s="184">
        <v>15.1488</v>
      </c>
      <c r="M505" s="184">
        <v>16.7424</v>
      </c>
      <c r="N505" s="184">
        <v>17.485499999999998</v>
      </c>
      <c r="O505" s="184">
        <v>7.5945</v>
      </c>
      <c r="P505" s="184">
        <v>8.0236999999999998</v>
      </c>
      <c r="Q505" s="184">
        <v>8.8750999999999998</v>
      </c>
      <c r="R505" s="184">
        <v>6.5407999999999999</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44494</v>
      </c>
      <c r="E512" s="184">
        <v>73.026799999999994</v>
      </c>
      <c r="F512" s="184">
        <v>7.3851000000000004</v>
      </c>
      <c r="G512" s="184">
        <v>7.3851000000000004</v>
      </c>
      <c r="H512" s="184">
        <v>12.095000000000001</v>
      </c>
      <c r="I512" s="184">
        <v>5.1940999999999997</v>
      </c>
      <c r="J512" s="184">
        <v>-2.3090999999999999</v>
      </c>
      <c r="K512" s="184">
        <v>3.1215999999999999</v>
      </c>
      <c r="L512" s="184">
        <v>14.8323</v>
      </c>
      <c r="M512" s="184">
        <v>9.6073000000000004</v>
      </c>
      <c r="N512" s="184">
        <v>8.4825999999999997</v>
      </c>
      <c r="O512" s="184">
        <v>7.2676999999999996</v>
      </c>
      <c r="P512" s="184">
        <v>5.4375</v>
      </c>
      <c r="Q512" s="184">
        <v>8.4502000000000006</v>
      </c>
      <c r="R512" s="184">
        <v>8.7219999999999995</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44494</v>
      </c>
      <c r="E513" s="184">
        <v>77.793099999999995</v>
      </c>
      <c r="F513" s="184">
        <v>8.6548999999999996</v>
      </c>
      <c r="G513" s="184">
        <v>8.6548999999999996</v>
      </c>
      <c r="H513" s="184">
        <v>13.366</v>
      </c>
      <c r="I513" s="184">
        <v>6.3798000000000004</v>
      </c>
      <c r="J513" s="184">
        <v>-1.4195</v>
      </c>
      <c r="K513" s="184">
        <v>3.8426</v>
      </c>
      <c r="L513" s="184">
        <v>15.520099999999999</v>
      </c>
      <c r="M513" s="184">
        <v>10.191700000000001</v>
      </c>
      <c r="N513" s="184">
        <v>9.0982000000000003</v>
      </c>
      <c r="O513" s="184">
        <v>7.9551999999999996</v>
      </c>
      <c r="P513" s="184">
        <v>6.1096000000000004</v>
      </c>
      <c r="Q513" s="184">
        <v>8.3115000000000006</v>
      </c>
      <c r="R513" s="184">
        <v>9.4510000000000005</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44494</v>
      </c>
      <c r="E514" s="184">
        <v>73.026799999999994</v>
      </c>
      <c r="F514" s="184">
        <v>7.3851000000000004</v>
      </c>
      <c r="G514" s="184">
        <v>7.3851000000000004</v>
      </c>
      <c r="H514" s="184">
        <v>12.095000000000001</v>
      </c>
      <c r="I514" s="184">
        <v>5.1940999999999997</v>
      </c>
      <c r="J514" s="184">
        <v>-2.3090999999999999</v>
      </c>
      <c r="K514" s="184">
        <v>3.1215999999999999</v>
      </c>
      <c r="L514" s="184">
        <v>14.8323</v>
      </c>
      <c r="M514" s="184">
        <v>9.6073000000000004</v>
      </c>
      <c r="N514" s="184">
        <v>8.4825999999999997</v>
      </c>
      <c r="O514" s="184">
        <v>7.2676999999999996</v>
      </c>
      <c r="P514" s="184">
        <v>5.4375</v>
      </c>
      <c r="Q514" s="184">
        <v>8.4502000000000006</v>
      </c>
      <c r="R514" s="184">
        <v>8.7219999999999995</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44494</v>
      </c>
      <c r="E515" s="184">
        <v>73.026799999999994</v>
      </c>
      <c r="F515" s="184">
        <v>7.3851000000000004</v>
      </c>
      <c r="G515" s="184">
        <v>7.3851000000000004</v>
      </c>
      <c r="H515" s="184">
        <v>12.095000000000001</v>
      </c>
      <c r="I515" s="184">
        <v>5.1940999999999997</v>
      </c>
      <c r="J515" s="184">
        <v>-2.3090999999999999</v>
      </c>
      <c r="K515" s="184">
        <v>3.1215999999999999</v>
      </c>
      <c r="L515" s="184">
        <v>14.8323</v>
      </c>
      <c r="M515" s="184">
        <v>9.6073000000000004</v>
      </c>
      <c r="N515" s="184">
        <v>8.4825999999999997</v>
      </c>
      <c r="O515" s="184">
        <v>7.2676999999999996</v>
      </c>
      <c r="P515" s="184">
        <v>5.4375</v>
      </c>
      <c r="Q515" s="184">
        <v>8.4502000000000006</v>
      </c>
      <c r="R515" s="184">
        <v>8.7219999999999995</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44494</v>
      </c>
      <c r="E516" s="184">
        <v>28.739799999999999</v>
      </c>
      <c r="F516" s="184">
        <v>6.9890999999999996</v>
      </c>
      <c r="G516" s="184">
        <v>6.9890999999999996</v>
      </c>
      <c r="H516" s="184">
        <v>9.2330000000000005</v>
      </c>
      <c r="I516" s="184">
        <v>4.7257999999999996</v>
      </c>
      <c r="J516" s="184">
        <v>-2.7303000000000002</v>
      </c>
      <c r="K516" s="184">
        <v>4.0393999999999997</v>
      </c>
      <c r="L516" s="184">
        <v>3.8786</v>
      </c>
      <c r="M516" s="184">
        <v>1.9262999999999999</v>
      </c>
      <c r="N516" s="184">
        <v>2.1419000000000001</v>
      </c>
      <c r="O516" s="184">
        <v>7.6670999999999996</v>
      </c>
      <c r="P516" s="184">
        <v>5.6059000000000001</v>
      </c>
      <c r="Q516" s="184">
        <v>7.7942999999999998</v>
      </c>
      <c r="R516" s="184">
        <v>5.3436000000000003</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44494</v>
      </c>
      <c r="E517" s="184">
        <v>30.75</v>
      </c>
      <c r="F517" s="184">
        <v>7.76</v>
      </c>
      <c r="G517" s="184">
        <v>7.76</v>
      </c>
      <c r="H517" s="184">
        <v>10.0069</v>
      </c>
      <c r="I517" s="184">
        <v>5.5057</v>
      </c>
      <c r="J517" s="184">
        <v>-1.9457</v>
      </c>
      <c r="K517" s="184">
        <v>4.8352000000000004</v>
      </c>
      <c r="L517" s="184">
        <v>4.6820000000000004</v>
      </c>
      <c r="M517" s="184">
        <v>2.7267999999999999</v>
      </c>
      <c r="N517" s="184">
        <v>2.9485999999999999</v>
      </c>
      <c r="O517" s="184">
        <v>8.5040999999999993</v>
      </c>
      <c r="P517" s="184">
        <v>6.4147999999999996</v>
      </c>
      <c r="Q517" s="184">
        <v>7.6349</v>
      </c>
      <c r="R517" s="184">
        <v>6.1723999999999997</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44494</v>
      </c>
      <c r="E518" s="184">
        <v>27.611499999999999</v>
      </c>
      <c r="F518" s="184">
        <v>6.7454999999999998</v>
      </c>
      <c r="G518" s="184">
        <v>6.7454999999999998</v>
      </c>
      <c r="H518" s="184">
        <v>8.9665999999999997</v>
      </c>
      <c r="I518" s="184">
        <v>4.4644000000000004</v>
      </c>
      <c r="J518" s="184">
        <v>-2.9817</v>
      </c>
      <c r="K518" s="184">
        <v>3.7856999999999998</v>
      </c>
      <c r="L518" s="184">
        <v>3.6244999999999998</v>
      </c>
      <c r="M518" s="184">
        <v>1.6753</v>
      </c>
      <c r="N518" s="184">
        <v>1.8898999999999999</v>
      </c>
      <c r="O518" s="184">
        <v>7.4038000000000004</v>
      </c>
      <c r="P518" s="184">
        <v>5.3442999999999996</v>
      </c>
      <c r="Q518" s="184">
        <v>7.4878</v>
      </c>
      <c r="R518" s="184">
        <v>5.0872000000000002</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44494</v>
      </c>
      <c r="E519" s="184">
        <v>28.907900000000001</v>
      </c>
      <c r="F519" s="184">
        <v>3.5364</v>
      </c>
      <c r="G519" s="184">
        <v>3.5364</v>
      </c>
      <c r="H519" s="184">
        <v>4.2784000000000004</v>
      </c>
      <c r="I519" s="184">
        <v>4.3181000000000003</v>
      </c>
      <c r="J519" s="184">
        <v>0.86409999999999998</v>
      </c>
      <c r="K519" s="184">
        <v>6.0514000000000001</v>
      </c>
      <c r="L519" s="184">
        <v>5.6718000000000002</v>
      </c>
      <c r="M519" s="184">
        <v>5.1390000000000002</v>
      </c>
      <c r="N519" s="184">
        <v>5.2721999999999998</v>
      </c>
      <c r="O519" s="184">
        <v>9.3985000000000003</v>
      </c>
      <c r="P519" s="184">
        <v>7.9347000000000003</v>
      </c>
      <c r="Q519" s="184">
        <v>9.4382999999999999</v>
      </c>
      <c r="R519" s="184">
        <v>8.8264999999999993</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44494</v>
      </c>
      <c r="E520" s="184">
        <v>30.401499999999999</v>
      </c>
      <c r="F520" s="184">
        <v>4.3236999999999997</v>
      </c>
      <c r="G520" s="184">
        <v>4.3236999999999997</v>
      </c>
      <c r="H520" s="184">
        <v>5.0646000000000004</v>
      </c>
      <c r="I520" s="184">
        <v>5.1039000000000003</v>
      </c>
      <c r="J520" s="184">
        <v>1.6521999999999999</v>
      </c>
      <c r="K520" s="184">
        <v>6.8536999999999999</v>
      </c>
      <c r="L520" s="184">
        <v>6.4859</v>
      </c>
      <c r="M520" s="184">
        <v>5.9610000000000003</v>
      </c>
      <c r="N520" s="184">
        <v>6.0971000000000002</v>
      </c>
      <c r="O520" s="184">
        <v>10.176</v>
      </c>
      <c r="P520" s="184">
        <v>8.6912000000000003</v>
      </c>
      <c r="Q520" s="184">
        <v>10.579000000000001</v>
      </c>
      <c r="R520" s="184">
        <v>9.6132000000000009</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44494</v>
      </c>
      <c r="E521" s="184">
        <v>17.945699999999999</v>
      </c>
      <c r="F521" s="184">
        <v>12.7592</v>
      </c>
      <c r="G521" s="184">
        <v>12.7592</v>
      </c>
      <c r="H521" s="184">
        <v>11.0647</v>
      </c>
      <c r="I521" s="184">
        <v>4.1032999999999999</v>
      </c>
      <c r="J521" s="184">
        <v>15.6028</v>
      </c>
      <c r="K521" s="184">
        <v>8.6350999999999996</v>
      </c>
      <c r="L521" s="184">
        <v>7.4313000000000002</v>
      </c>
      <c r="M521" s="184">
        <v>5.4211999999999998</v>
      </c>
      <c r="N521" s="184">
        <v>5.9972000000000003</v>
      </c>
      <c r="O521" s="184">
        <v>7.4702999999999999</v>
      </c>
      <c r="P521" s="184">
        <v>5.1368</v>
      </c>
      <c r="Q521" s="184">
        <v>6.2256999999999998</v>
      </c>
      <c r="R521" s="184">
        <v>7.9295999999999998</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44494</v>
      </c>
      <c r="E522" s="184">
        <v>19.268000000000001</v>
      </c>
      <c r="F522" s="184">
        <v>13.527900000000001</v>
      </c>
      <c r="G522" s="184">
        <v>13.527900000000001</v>
      </c>
      <c r="H522" s="184">
        <v>11.825699999999999</v>
      </c>
      <c r="I522" s="184">
        <v>4.8531000000000004</v>
      </c>
      <c r="J522" s="184">
        <v>16.3628</v>
      </c>
      <c r="K522" s="184">
        <v>9.3995999999999995</v>
      </c>
      <c r="L522" s="184">
        <v>8.2094000000000005</v>
      </c>
      <c r="M522" s="184">
        <v>6.1939000000000002</v>
      </c>
      <c r="N522" s="184">
        <v>6.7812000000000001</v>
      </c>
      <c r="O522" s="184">
        <v>8.3630999999999993</v>
      </c>
      <c r="P522" s="184">
        <v>6.2621000000000002</v>
      </c>
      <c r="Q522" s="184">
        <v>6.7388000000000003</v>
      </c>
      <c r="R522" s="184">
        <v>8.7507000000000001</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44494</v>
      </c>
      <c r="E523" s="184">
        <v>29.8706</v>
      </c>
      <c r="F523" s="184">
        <v>8.5188000000000006</v>
      </c>
      <c r="G523" s="184">
        <v>8.5188000000000006</v>
      </c>
      <c r="H523" s="184">
        <v>9.7763000000000009</v>
      </c>
      <c r="I523" s="184">
        <v>5.7469999999999999</v>
      </c>
      <c r="J523" s="184">
        <v>1.9742</v>
      </c>
      <c r="K523" s="184">
        <v>4.8887</v>
      </c>
      <c r="L523" s="184">
        <v>5.3903999999999996</v>
      </c>
      <c r="M523" s="184">
        <v>3.2469000000000001</v>
      </c>
      <c r="N523" s="184">
        <v>3.3056999999999999</v>
      </c>
      <c r="O523" s="184">
        <v>10.444000000000001</v>
      </c>
      <c r="P523" s="184">
        <v>8.3291000000000004</v>
      </c>
      <c r="Q523" s="184">
        <v>9.282</v>
      </c>
      <c r="R523" s="184">
        <v>8.3818000000000001</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44494</v>
      </c>
      <c r="E524" s="184">
        <v>27.7424</v>
      </c>
      <c r="F524" s="184">
        <v>7.5918000000000001</v>
      </c>
      <c r="G524" s="184">
        <v>7.5918000000000001</v>
      </c>
      <c r="H524" s="184">
        <v>8.9054000000000002</v>
      </c>
      <c r="I524" s="184">
        <v>4.8677000000000001</v>
      </c>
      <c r="J524" s="184">
        <v>1.0960000000000001</v>
      </c>
      <c r="K524" s="184">
        <v>4.0033000000000003</v>
      </c>
      <c r="L524" s="184">
        <v>4.4930000000000003</v>
      </c>
      <c r="M524" s="184">
        <v>2.3220999999999998</v>
      </c>
      <c r="N524" s="184">
        <v>2.3872</v>
      </c>
      <c r="O524" s="184">
        <v>9.5789000000000009</v>
      </c>
      <c r="P524" s="184">
        <v>7.4805000000000001</v>
      </c>
      <c r="Q524" s="184">
        <v>8.2265999999999995</v>
      </c>
      <c r="R524" s="184">
        <v>7.4762000000000004</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44494</v>
      </c>
      <c r="E525" s="184">
        <v>18.392900000000001</v>
      </c>
      <c r="F525" s="184">
        <v>-3.1082000000000001</v>
      </c>
      <c r="G525" s="184">
        <v>-3.1082000000000001</v>
      </c>
      <c r="H525" s="184">
        <v>2.6095000000000002</v>
      </c>
      <c r="I525" s="184">
        <v>5.3548</v>
      </c>
      <c r="J525" s="184">
        <v>2.097</v>
      </c>
      <c r="K525" s="184">
        <v>6.6086</v>
      </c>
      <c r="L525" s="184">
        <v>7.9310999999999998</v>
      </c>
      <c r="M525" s="184">
        <v>6.9897999999999998</v>
      </c>
      <c r="N525" s="184">
        <v>6.8773</v>
      </c>
      <c r="O525" s="184">
        <v>8.0767000000000007</v>
      </c>
      <c r="P525" s="184">
        <v>7.4429999999999996</v>
      </c>
      <c r="Q525" s="184">
        <v>7.5778999999999996</v>
      </c>
      <c r="R525" s="184">
        <v>7.5315000000000003</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44494</v>
      </c>
      <c r="E526" s="184">
        <v>17.595400000000001</v>
      </c>
      <c r="F526" s="184">
        <v>-3.3180999999999998</v>
      </c>
      <c r="G526" s="184">
        <v>-3.3180999999999998</v>
      </c>
      <c r="H526" s="184">
        <v>2.3717999999999999</v>
      </c>
      <c r="I526" s="184">
        <v>5.1071</v>
      </c>
      <c r="J526" s="184">
        <v>1.8498000000000001</v>
      </c>
      <c r="K526" s="184">
        <v>6.3541999999999996</v>
      </c>
      <c r="L526" s="184">
        <v>7.6707999999999998</v>
      </c>
      <c r="M526" s="184">
        <v>6.6776</v>
      </c>
      <c r="N526" s="184">
        <v>6.5044000000000004</v>
      </c>
      <c r="O526" s="184">
        <v>7.4984999999999999</v>
      </c>
      <c r="P526" s="184">
        <v>6.8522999999999996</v>
      </c>
      <c r="Q526" s="184">
        <v>7.0079000000000002</v>
      </c>
      <c r="R526" s="184">
        <v>7.0162000000000004</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44494</v>
      </c>
      <c r="E527" s="184">
        <v>1235.1479999999999</v>
      </c>
      <c r="F527" s="184">
        <v>-1.9500999999999999</v>
      </c>
      <c r="G527" s="184">
        <v>-1.9500999999999999</v>
      </c>
      <c r="H527" s="184">
        <v>1.6343000000000001</v>
      </c>
      <c r="I527" s="184">
        <v>4.0091000000000001</v>
      </c>
      <c r="J527" s="184">
        <v>1.9648000000000001</v>
      </c>
      <c r="K527" s="184">
        <v>5.4657999999999998</v>
      </c>
      <c r="L527" s="184">
        <v>5.4253999999999998</v>
      </c>
      <c r="M527" s="184">
        <v>4.7805999999999997</v>
      </c>
      <c r="N527" s="184">
        <v>5.1487999999999996</v>
      </c>
      <c r="O527" s="184"/>
      <c r="P527" s="184"/>
      <c r="Q527" s="184">
        <v>7.5727000000000002</v>
      </c>
      <c r="R527" s="184">
        <v>6.0548000000000002</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44494</v>
      </c>
      <c r="E528" s="184">
        <v>1216.8194000000001</v>
      </c>
      <c r="F528" s="184">
        <v>-2.4662000000000002</v>
      </c>
      <c r="G528" s="184">
        <v>-2.4662000000000002</v>
      </c>
      <c r="H528" s="184">
        <v>1.1173999999999999</v>
      </c>
      <c r="I528" s="184">
        <v>3.4923999999999999</v>
      </c>
      <c r="J528" s="184">
        <v>1.4480999999999999</v>
      </c>
      <c r="K528" s="184">
        <v>4.9447000000000001</v>
      </c>
      <c r="L528" s="184">
        <v>4.8951000000000002</v>
      </c>
      <c r="M528" s="184">
        <v>4.2462999999999997</v>
      </c>
      <c r="N528" s="184">
        <v>4.6074999999999999</v>
      </c>
      <c r="O528" s="184"/>
      <c r="P528" s="184"/>
      <c r="Q528" s="184">
        <v>7.0183</v>
      </c>
      <c r="R528" s="184">
        <v>5.5050999999999997</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44494</v>
      </c>
      <c r="E529" s="184">
        <v>34.763500000000001</v>
      </c>
      <c r="F529" s="184">
        <v>4.9016999999999999</v>
      </c>
      <c r="G529" s="184">
        <v>4.9016999999999999</v>
      </c>
      <c r="H529" s="184">
        <v>5.7961999999999998</v>
      </c>
      <c r="I529" s="184">
        <v>3.9733999999999998</v>
      </c>
      <c r="J529" s="184">
        <v>1.5736000000000001</v>
      </c>
      <c r="K529" s="184">
        <v>4.5152999999999999</v>
      </c>
      <c r="L529" s="184">
        <v>4.4981</v>
      </c>
      <c r="M529" s="184">
        <v>4.2533000000000003</v>
      </c>
      <c r="N529" s="184">
        <v>3.9714999999999998</v>
      </c>
      <c r="O529" s="184">
        <v>6.4748999999999999</v>
      </c>
      <c r="P529" s="184">
        <v>7.0896999999999997</v>
      </c>
      <c r="Q529" s="184">
        <v>7.9964000000000004</v>
      </c>
      <c r="R529" s="184">
        <v>6.0705</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44494</v>
      </c>
      <c r="E530" s="184">
        <v>33.080100000000002</v>
      </c>
      <c r="F530" s="184">
        <v>4.1207000000000003</v>
      </c>
      <c r="G530" s="184">
        <v>4.1207000000000003</v>
      </c>
      <c r="H530" s="184">
        <v>5.0488999999999997</v>
      </c>
      <c r="I530" s="184">
        <v>3.2353000000000001</v>
      </c>
      <c r="J530" s="184">
        <v>0.84060000000000001</v>
      </c>
      <c r="K530" s="184">
        <v>3.7761</v>
      </c>
      <c r="L530" s="184">
        <v>3.7530000000000001</v>
      </c>
      <c r="M530" s="184">
        <v>3.5017999999999998</v>
      </c>
      <c r="N530" s="184">
        <v>3.2147999999999999</v>
      </c>
      <c r="O530" s="184">
        <v>5.8064</v>
      </c>
      <c r="P530" s="184">
        <v>6.4584999999999999</v>
      </c>
      <c r="Q530" s="184">
        <v>6.7375999999999996</v>
      </c>
      <c r="R530" s="184">
        <v>5.3357999999999999</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44494</v>
      </c>
      <c r="E531" s="184">
        <v>31.7638</v>
      </c>
      <c r="F531" s="184">
        <v>2.9883999999999999</v>
      </c>
      <c r="G531" s="184">
        <v>2.9883999999999999</v>
      </c>
      <c r="H531" s="184">
        <v>5.4722</v>
      </c>
      <c r="I531" s="184">
        <v>3.5752999999999999</v>
      </c>
      <c r="J531" s="184">
        <v>2.3064</v>
      </c>
      <c r="K531" s="184">
        <v>8.6426999999999996</v>
      </c>
      <c r="L531" s="184">
        <v>7.38</v>
      </c>
      <c r="M531" s="184">
        <v>4.5838000000000001</v>
      </c>
      <c r="N531" s="184">
        <v>4.9263000000000003</v>
      </c>
      <c r="O531" s="184">
        <v>10.289899999999999</v>
      </c>
      <c r="P531" s="184">
        <v>8.6181999999999999</v>
      </c>
      <c r="Q531" s="184">
        <v>9.5633999999999997</v>
      </c>
      <c r="R531" s="184">
        <v>8.5528999999999993</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44494</v>
      </c>
      <c r="E532" s="184">
        <v>30.0487</v>
      </c>
      <c r="F532" s="184">
        <v>2.2273000000000001</v>
      </c>
      <c r="G532" s="184">
        <v>2.2273000000000001</v>
      </c>
      <c r="H532" s="184">
        <v>4.7241999999999997</v>
      </c>
      <c r="I532" s="184">
        <v>2.8837000000000002</v>
      </c>
      <c r="J532" s="184">
        <v>1.5891</v>
      </c>
      <c r="K532" s="184">
        <v>7.8964999999999996</v>
      </c>
      <c r="L532" s="184">
        <v>6.6193</v>
      </c>
      <c r="M532" s="184">
        <v>3.8256999999999999</v>
      </c>
      <c r="N532" s="184">
        <v>4.1646000000000001</v>
      </c>
      <c r="O532" s="184">
        <v>9.5414999999999992</v>
      </c>
      <c r="P532" s="184">
        <v>7.9372999999999996</v>
      </c>
      <c r="Q532" s="184">
        <v>8.5425000000000004</v>
      </c>
      <c r="R532" s="184">
        <v>7.8048999999999999</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44494</v>
      </c>
      <c r="E533" s="184">
        <v>25.2851</v>
      </c>
      <c r="F533" s="184">
        <v>9.9686000000000003</v>
      </c>
      <c r="G533" s="184">
        <v>9.9686000000000003</v>
      </c>
      <c r="H533" s="184">
        <v>4.1482999999999999</v>
      </c>
      <c r="I533" s="184">
        <v>4.7309999999999999</v>
      </c>
      <c r="J533" s="184">
        <v>1.3426</v>
      </c>
      <c r="K533" s="184">
        <v>5.0023999999999997</v>
      </c>
      <c r="L533" s="184">
        <v>5.2352999999999996</v>
      </c>
      <c r="M533" s="184">
        <v>2.5482</v>
      </c>
      <c r="N533" s="184">
        <v>2.6945999999999999</v>
      </c>
      <c r="O533" s="184">
        <v>8.9159000000000006</v>
      </c>
      <c r="P533" s="184">
        <v>7.3143000000000002</v>
      </c>
      <c r="Q533" s="184">
        <v>8.7492999999999999</v>
      </c>
      <c r="R533" s="184">
        <v>6.9264999999999999</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44494</v>
      </c>
      <c r="E534" s="184">
        <v>23.858000000000001</v>
      </c>
      <c r="F534" s="184">
        <v>9.2883999999999993</v>
      </c>
      <c r="G534" s="184">
        <v>9.2883999999999993</v>
      </c>
      <c r="H534" s="184">
        <v>3.4336000000000002</v>
      </c>
      <c r="I534" s="184">
        <v>4.0057</v>
      </c>
      <c r="J534" s="184">
        <v>0.62219999999999998</v>
      </c>
      <c r="K534" s="184">
        <v>4.2732000000000001</v>
      </c>
      <c r="L534" s="184">
        <v>4.4981</v>
      </c>
      <c r="M534" s="184">
        <v>1.8170999999999999</v>
      </c>
      <c r="N534" s="184">
        <v>1.9664999999999999</v>
      </c>
      <c r="O534" s="184">
        <v>8.1539999999999999</v>
      </c>
      <c r="P534" s="184">
        <v>6.49</v>
      </c>
      <c r="Q534" s="184">
        <v>5.9016000000000002</v>
      </c>
      <c r="R534" s="184">
        <v>6.1970999999999998</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44494</v>
      </c>
      <c r="E535" s="184">
        <v>12.253399999999999</v>
      </c>
      <c r="F535" s="184">
        <v>4.1717000000000004</v>
      </c>
      <c r="G535" s="184">
        <v>4.1717000000000004</v>
      </c>
      <c r="H535" s="184">
        <v>6.0922999999999998</v>
      </c>
      <c r="I535" s="184">
        <v>4.8174999999999999</v>
      </c>
      <c r="J535" s="184">
        <v>-0.64339999999999997</v>
      </c>
      <c r="K535" s="184">
        <v>4.4618000000000002</v>
      </c>
      <c r="L535" s="184">
        <v>4.3494000000000002</v>
      </c>
      <c r="M535" s="184">
        <v>4.0248999999999997</v>
      </c>
      <c r="N535" s="184">
        <v>4.0907999999999998</v>
      </c>
      <c r="O535" s="184">
        <v>6.8117000000000001</v>
      </c>
      <c r="P535" s="184"/>
      <c r="Q535" s="184">
        <v>6.5914999999999999</v>
      </c>
      <c r="R535" s="184">
        <v>5.7298999999999998</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44494</v>
      </c>
      <c r="E536" s="184">
        <v>11.8299</v>
      </c>
      <c r="F536" s="184">
        <v>3.0861999999999998</v>
      </c>
      <c r="G536" s="184">
        <v>3.0861999999999998</v>
      </c>
      <c r="H536" s="184">
        <v>4.9855</v>
      </c>
      <c r="I536" s="184">
        <v>3.7077</v>
      </c>
      <c r="J536" s="184">
        <v>-1.7491000000000001</v>
      </c>
      <c r="K536" s="184">
        <v>3.3403999999999998</v>
      </c>
      <c r="L536" s="184">
        <v>3.2290999999999999</v>
      </c>
      <c r="M536" s="184">
        <v>2.9112</v>
      </c>
      <c r="N536" s="184">
        <v>2.9769000000000001</v>
      </c>
      <c r="O536" s="184">
        <v>5.6490999999999998</v>
      </c>
      <c r="P536" s="184"/>
      <c r="Q536" s="184">
        <v>5.4203000000000001</v>
      </c>
      <c r="R536" s="184">
        <v>4.5606999999999998</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44494</v>
      </c>
      <c r="E537" s="184">
        <v>14.1843</v>
      </c>
      <c r="F537" s="184">
        <v>2.3163999999999998</v>
      </c>
      <c r="G537" s="184">
        <v>2.3163999999999998</v>
      </c>
      <c r="H537" s="184">
        <v>3.3106</v>
      </c>
      <c r="I537" s="184">
        <v>2.3917000000000002</v>
      </c>
      <c r="J537" s="184">
        <v>-1.3929</v>
      </c>
      <c r="K537" s="184">
        <v>3.6781999999999999</v>
      </c>
      <c r="L537" s="184">
        <v>4.0237999999999996</v>
      </c>
      <c r="M537" s="184">
        <v>3.7850000000000001</v>
      </c>
      <c r="N537" s="184">
        <v>3.4129</v>
      </c>
      <c r="O537" s="184">
        <v>9.6983999999999995</v>
      </c>
      <c r="P537" s="184"/>
      <c r="Q537" s="184">
        <v>7.9097999999999997</v>
      </c>
      <c r="R537" s="184">
        <v>7.2828999999999997</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44494</v>
      </c>
      <c r="E538" s="184">
        <v>13.4206</v>
      </c>
      <c r="F538" s="184">
        <v>1.36</v>
      </c>
      <c r="G538" s="184">
        <v>1.36</v>
      </c>
      <c r="H538" s="184">
        <v>2.3321999999999998</v>
      </c>
      <c r="I538" s="184">
        <v>1.4382999999999999</v>
      </c>
      <c r="J538" s="184">
        <v>-2.3553000000000002</v>
      </c>
      <c r="K538" s="184">
        <v>2.7124999999999999</v>
      </c>
      <c r="L538" s="184">
        <v>3.0514000000000001</v>
      </c>
      <c r="M538" s="184">
        <v>2.8031999999999999</v>
      </c>
      <c r="N538" s="184">
        <v>2.4300999999999999</v>
      </c>
      <c r="O538" s="184">
        <v>8.5639000000000003</v>
      </c>
      <c r="P538" s="184"/>
      <c r="Q538" s="184">
        <v>6.6169000000000002</v>
      </c>
      <c r="R538" s="184">
        <v>6.2717000000000001</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44494</v>
      </c>
      <c r="E539" s="184">
        <v>29.6829</v>
      </c>
      <c r="F539" s="184">
        <v>-3.4420999999999999</v>
      </c>
      <c r="G539" s="184">
        <v>-3.4420999999999999</v>
      </c>
      <c r="H539" s="184">
        <v>15.734299999999999</v>
      </c>
      <c r="I539" s="184">
        <v>4.9720000000000004</v>
      </c>
      <c r="J539" s="184">
        <v>-4.4062999999999999</v>
      </c>
      <c r="K539" s="184">
        <v>7.8760000000000003</v>
      </c>
      <c r="L539" s="184">
        <v>4.7910000000000004</v>
      </c>
      <c r="M539" s="184">
        <v>2.8502999999999998</v>
      </c>
      <c r="N539" s="184">
        <v>3.214</v>
      </c>
      <c r="O539" s="184">
        <v>8.3284000000000002</v>
      </c>
      <c r="P539" s="184">
        <v>6.2392000000000003</v>
      </c>
      <c r="Q539" s="184">
        <v>6.6279000000000003</v>
      </c>
      <c r="R539" s="184">
        <v>6.7449000000000003</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44494</v>
      </c>
      <c r="E540" s="184">
        <v>31.377800000000001</v>
      </c>
      <c r="F540" s="184">
        <v>-3.0623999999999998</v>
      </c>
      <c r="G540" s="184">
        <v>-3.0623999999999998</v>
      </c>
      <c r="H540" s="184">
        <v>16.1525</v>
      </c>
      <c r="I540" s="184">
        <v>5.3785999999999996</v>
      </c>
      <c r="J540" s="184">
        <v>-4.0014000000000003</v>
      </c>
      <c r="K540" s="184">
        <v>8.2926000000000002</v>
      </c>
      <c r="L540" s="184">
        <v>5.2108999999999996</v>
      </c>
      <c r="M540" s="184">
        <v>3.2726000000000002</v>
      </c>
      <c r="N540" s="184">
        <v>3.649</v>
      </c>
      <c r="O540" s="184">
        <v>8.9448000000000008</v>
      </c>
      <c r="P540" s="184">
        <v>6.8821000000000003</v>
      </c>
      <c r="Q540" s="184">
        <v>8.4117999999999995</v>
      </c>
      <c r="R540" s="184">
        <v>7.2697000000000003</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44494</v>
      </c>
      <c r="E541" s="184">
        <v>2136.9661999999998</v>
      </c>
      <c r="F541" s="184">
        <v>3.2279</v>
      </c>
      <c r="G541" s="184">
        <v>3.2279</v>
      </c>
      <c r="H541" s="184">
        <v>2.3999000000000001</v>
      </c>
      <c r="I541" s="184">
        <v>-0.63229999999999997</v>
      </c>
      <c r="J541" s="184">
        <v>0.1696</v>
      </c>
      <c r="K541" s="184">
        <v>5.2042000000000002</v>
      </c>
      <c r="L541" s="184">
        <v>4.3503999999999996</v>
      </c>
      <c r="M541" s="184">
        <v>3.2161</v>
      </c>
      <c r="N541" s="184">
        <v>3.0301999999999998</v>
      </c>
      <c r="O541" s="184">
        <v>8.4689999999999994</v>
      </c>
      <c r="P541" s="184">
        <v>7.3609</v>
      </c>
      <c r="Q541" s="184">
        <v>8.0640000000000001</v>
      </c>
      <c r="R541" s="184">
        <v>6.0814000000000004</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44494</v>
      </c>
      <c r="E542" s="184">
        <v>2317.4256999999998</v>
      </c>
      <c r="F542" s="184">
        <v>4.4469000000000003</v>
      </c>
      <c r="G542" s="184">
        <v>4.4469000000000003</v>
      </c>
      <c r="H542" s="184">
        <v>3.6192000000000002</v>
      </c>
      <c r="I542" s="184">
        <v>0.58589999999999998</v>
      </c>
      <c r="J542" s="184">
        <v>1.3888</v>
      </c>
      <c r="K542" s="184">
        <v>6.3308999999999997</v>
      </c>
      <c r="L542" s="184">
        <v>5.5391000000000004</v>
      </c>
      <c r="M542" s="184">
        <v>4.4260999999999999</v>
      </c>
      <c r="N542" s="184">
        <v>4.2214999999999998</v>
      </c>
      <c r="O542" s="184">
        <v>9.4587000000000003</v>
      </c>
      <c r="P542" s="184">
        <v>8.4420999999999999</v>
      </c>
      <c r="Q542" s="184">
        <v>8.8795000000000002</v>
      </c>
      <c r="R542" s="184">
        <v>7.1947999999999999</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44494</v>
      </c>
      <c r="E547" s="184">
        <v>16.821300000000001</v>
      </c>
      <c r="F547" s="184">
        <v>3.5451999999999999</v>
      </c>
      <c r="G547" s="184">
        <v>3.5451999999999999</v>
      </c>
      <c r="H547" s="184">
        <v>1.2712000000000001</v>
      </c>
      <c r="I547" s="184">
        <v>0.58909999999999996</v>
      </c>
      <c r="J547" s="184">
        <v>-0.64359999999999995</v>
      </c>
      <c r="K547" s="184">
        <v>6.0007999999999999</v>
      </c>
      <c r="L547" s="184">
        <v>4.4705000000000004</v>
      </c>
      <c r="M547" s="184">
        <v>3.9289000000000001</v>
      </c>
      <c r="N547" s="184">
        <v>3.8824999999999998</v>
      </c>
      <c r="O547" s="184">
        <v>8.5581999999999994</v>
      </c>
      <c r="P547" s="184">
        <v>7.2969999999999997</v>
      </c>
      <c r="Q547" s="184">
        <v>8.4090000000000007</v>
      </c>
      <c r="R547" s="184">
        <v>7.0911999999999997</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44494</v>
      </c>
      <c r="E548" s="184">
        <v>16.735199999999999</v>
      </c>
      <c r="F548" s="184">
        <v>3.4178999999999999</v>
      </c>
      <c r="G548" s="184">
        <v>3.4178999999999999</v>
      </c>
      <c r="H548" s="184">
        <v>1.1218999999999999</v>
      </c>
      <c r="I548" s="184">
        <v>0.48299999999999998</v>
      </c>
      <c r="J548" s="184">
        <v>-0.75939999999999996</v>
      </c>
      <c r="K548" s="184">
        <v>5.8814000000000002</v>
      </c>
      <c r="L548" s="184">
        <v>4.3498000000000001</v>
      </c>
      <c r="M548" s="184">
        <v>3.8067000000000002</v>
      </c>
      <c r="N548" s="184">
        <v>3.7584</v>
      </c>
      <c r="O548" s="184">
        <v>8.4261999999999997</v>
      </c>
      <c r="P548" s="184">
        <v>7.1778000000000004</v>
      </c>
      <c r="Q548" s="184">
        <v>8.2912999999999997</v>
      </c>
      <c r="R548" s="184">
        <v>6.9581999999999997</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44494</v>
      </c>
      <c r="E549" s="184">
        <v>29.908100000000001</v>
      </c>
      <c r="F549" s="184">
        <v>1.4239999999999999</v>
      </c>
      <c r="G549" s="184">
        <v>1.4239999999999999</v>
      </c>
      <c r="H549" s="184">
        <v>7.7523999999999997</v>
      </c>
      <c r="I549" s="184">
        <v>3.0808</v>
      </c>
      <c r="J549" s="184">
        <v>-1.7179</v>
      </c>
      <c r="K549" s="184">
        <v>4.4663000000000004</v>
      </c>
      <c r="L549" s="184">
        <v>3.8420999999999998</v>
      </c>
      <c r="M549" s="184">
        <v>3.1583000000000001</v>
      </c>
      <c r="N549" s="184">
        <v>3.032</v>
      </c>
      <c r="O549" s="184">
        <v>9.7532999999999994</v>
      </c>
      <c r="P549" s="184">
        <v>8.0823999999999998</v>
      </c>
      <c r="Q549" s="184">
        <v>8.6702999999999992</v>
      </c>
      <c r="R549" s="184">
        <v>7.4542000000000002</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44494</v>
      </c>
      <c r="E550" s="184">
        <v>28.148199999999999</v>
      </c>
      <c r="F550" s="184">
        <v>0.69159999999999999</v>
      </c>
      <c r="G550" s="184">
        <v>0.69159999999999999</v>
      </c>
      <c r="H550" s="184">
        <v>6.9931000000000001</v>
      </c>
      <c r="I550" s="184">
        <v>2.3083</v>
      </c>
      <c r="J550" s="184">
        <v>-2.4794</v>
      </c>
      <c r="K550" s="184">
        <v>3.6903999999999999</v>
      </c>
      <c r="L550" s="184">
        <v>3.06</v>
      </c>
      <c r="M550" s="184">
        <v>2.3736000000000002</v>
      </c>
      <c r="N550" s="184">
        <v>2.2425000000000002</v>
      </c>
      <c r="O550" s="184">
        <v>9.0031999999999996</v>
      </c>
      <c r="P550" s="184">
        <v>7.2962999999999996</v>
      </c>
      <c r="Q550" s="184">
        <v>5.9882999999999997</v>
      </c>
      <c r="R550" s="184">
        <v>6.6931000000000003</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44494</v>
      </c>
      <c r="E551" s="184">
        <v>36.225000000000001</v>
      </c>
      <c r="F551" s="184">
        <v>1.9819</v>
      </c>
      <c r="G551" s="184">
        <v>1.9819</v>
      </c>
      <c r="H551" s="184">
        <v>1.2094</v>
      </c>
      <c r="I551" s="184">
        <v>2.9540999999999999</v>
      </c>
      <c r="J551" s="184">
        <v>1.1876</v>
      </c>
      <c r="K551" s="184">
        <v>4.9776999999999996</v>
      </c>
      <c r="L551" s="184">
        <v>6.0050999999999997</v>
      </c>
      <c r="M551" s="184">
        <v>5.5860000000000003</v>
      </c>
      <c r="N551" s="184">
        <v>5.1173000000000002</v>
      </c>
      <c r="O551" s="184">
        <v>8.3390000000000004</v>
      </c>
      <c r="P551" s="184">
        <v>7.0853000000000002</v>
      </c>
      <c r="Q551" s="184">
        <v>9.0446000000000009</v>
      </c>
      <c r="R551" s="184">
        <v>7.7515999999999998</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44494</v>
      </c>
      <c r="E552" s="184">
        <v>33.180300000000003</v>
      </c>
      <c r="F552" s="184">
        <v>1.5403</v>
      </c>
      <c r="G552" s="184">
        <v>1.5403</v>
      </c>
      <c r="H552" s="184">
        <v>0.73870000000000002</v>
      </c>
      <c r="I552" s="184">
        <v>2.5167999999999999</v>
      </c>
      <c r="J552" s="184">
        <v>0.73150000000000004</v>
      </c>
      <c r="K552" s="184">
        <v>4.4973000000000001</v>
      </c>
      <c r="L552" s="184">
        <v>5.5442</v>
      </c>
      <c r="M552" s="184">
        <v>5.0415999999999999</v>
      </c>
      <c r="N552" s="184">
        <v>4.3554000000000004</v>
      </c>
      <c r="O552" s="184">
        <v>7.2892999999999999</v>
      </c>
      <c r="P552" s="184">
        <v>6.0204000000000004</v>
      </c>
      <c r="Q552" s="184">
        <v>6.8289</v>
      </c>
      <c r="R552" s="184">
        <v>6.7426000000000004</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44494</v>
      </c>
      <c r="E553" s="184">
        <v>19.273900000000001</v>
      </c>
      <c r="F553" s="184">
        <v>15.8651</v>
      </c>
      <c r="G553" s="184">
        <v>15.8651</v>
      </c>
      <c r="H553" s="184">
        <v>13.806699999999999</v>
      </c>
      <c r="I553" s="184">
        <v>6.2779999999999996</v>
      </c>
      <c r="J553" s="184">
        <v>-3.8178000000000001</v>
      </c>
      <c r="K553" s="184">
        <v>5.3986999999999998</v>
      </c>
      <c r="L553" s="184">
        <v>4.5556999999999999</v>
      </c>
      <c r="M553" s="184">
        <v>2.5548999999999999</v>
      </c>
      <c r="N553" s="184">
        <v>2.4474</v>
      </c>
      <c r="O553" s="184">
        <v>8.4367000000000001</v>
      </c>
      <c r="P553" s="184">
        <v>5.8048000000000002</v>
      </c>
      <c r="Q553" s="184">
        <v>6.9955999999999996</v>
      </c>
      <c r="R553" s="184">
        <v>6.6353999999999997</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44494</v>
      </c>
      <c r="E554" s="184">
        <v>20.173999999999999</v>
      </c>
      <c r="F554" s="184">
        <v>15.942299999999999</v>
      </c>
      <c r="G554" s="184">
        <v>15.942299999999999</v>
      </c>
      <c r="H554" s="184">
        <v>13.890700000000001</v>
      </c>
      <c r="I554" s="184">
        <v>6.3478000000000003</v>
      </c>
      <c r="J554" s="184">
        <v>-3.7118000000000002</v>
      </c>
      <c r="K554" s="184">
        <v>5.6711</v>
      </c>
      <c r="L554" s="184">
        <v>4.8723999999999998</v>
      </c>
      <c r="M554" s="184">
        <v>2.8157000000000001</v>
      </c>
      <c r="N554" s="184">
        <v>2.6869999999999998</v>
      </c>
      <c r="O554" s="184">
        <v>8.6965000000000003</v>
      </c>
      <c r="P554" s="184">
        <v>6.1980000000000004</v>
      </c>
      <c r="Q554" s="184">
        <v>7.3095999999999997</v>
      </c>
      <c r="R554" s="184">
        <v>6.9215</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44494</v>
      </c>
      <c r="E555" s="184">
        <v>0.3332</v>
      </c>
      <c r="F555" s="184">
        <v>10.9643</v>
      </c>
      <c r="G555" s="184">
        <v>10.9643</v>
      </c>
      <c r="H555" s="184">
        <v>10.977399999999999</v>
      </c>
      <c r="I555" s="184">
        <v>11.0006</v>
      </c>
      <c r="J555" s="184">
        <v>10.6973</v>
      </c>
      <c r="K555" s="184">
        <v>10.9025</v>
      </c>
      <c r="L555" s="184">
        <v>11.200799999999999</v>
      </c>
      <c r="M555" s="184">
        <v>-23.648499999999999</v>
      </c>
      <c r="N555" s="184">
        <v>-15.814399999999999</v>
      </c>
      <c r="O555" s="184"/>
      <c r="P555" s="184"/>
      <c r="Q555" s="184">
        <v>-6.5563000000000002</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44494</v>
      </c>
      <c r="E556" s="184">
        <v>0.31759999999999999</v>
      </c>
      <c r="F556" s="184">
        <v>7.6665000000000001</v>
      </c>
      <c r="G556" s="184">
        <v>7.6665000000000001</v>
      </c>
      <c r="H556" s="184">
        <v>9.8693000000000008</v>
      </c>
      <c r="I556" s="184">
        <v>9.8879999999999999</v>
      </c>
      <c r="J556" s="184">
        <v>10.4726</v>
      </c>
      <c r="K556" s="184">
        <v>10.807</v>
      </c>
      <c r="L556" s="184">
        <v>11.1579</v>
      </c>
      <c r="M556" s="184">
        <v>-23.9194</v>
      </c>
      <c r="N556" s="184">
        <v>-16.0242</v>
      </c>
      <c r="O556" s="184"/>
      <c r="P556" s="184"/>
      <c r="Q556" s="184">
        <v>-6.6946000000000003</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44494</v>
      </c>
      <c r="E557" s="184">
        <v>24.714200000000002</v>
      </c>
      <c r="F557" s="184">
        <v>6.8467000000000002</v>
      </c>
      <c r="G557" s="184">
        <v>6.8467000000000002</v>
      </c>
      <c r="H557" s="184">
        <v>8.0297000000000001</v>
      </c>
      <c r="I557" s="184">
        <v>13.423999999999999</v>
      </c>
      <c r="J557" s="184">
        <v>52.461300000000001</v>
      </c>
      <c r="K557" s="184">
        <v>40.3705</v>
      </c>
      <c r="L557" s="184">
        <v>22.066700000000001</v>
      </c>
      <c r="M557" s="184">
        <v>15.312900000000001</v>
      </c>
      <c r="N557" s="184">
        <v>12.0303</v>
      </c>
      <c r="O557" s="184">
        <v>5.4397000000000002</v>
      </c>
      <c r="P557" s="184">
        <v>5.7778</v>
      </c>
      <c r="Q557" s="184">
        <v>8.0077999999999996</v>
      </c>
      <c r="R557" s="184">
        <v>9.2957000000000001</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44494</v>
      </c>
      <c r="E558" s="184">
        <v>23.390999999999998</v>
      </c>
      <c r="F558" s="184">
        <v>6.3491</v>
      </c>
      <c r="G558" s="184">
        <v>6.3491</v>
      </c>
      <c r="H558" s="184">
        <v>7.5678999999999998</v>
      </c>
      <c r="I558" s="184">
        <v>12.959899999999999</v>
      </c>
      <c r="J558" s="184">
        <v>51.947600000000001</v>
      </c>
      <c r="K558" s="184">
        <v>39.815199999999997</v>
      </c>
      <c r="L558" s="184">
        <v>21.4771</v>
      </c>
      <c r="M558" s="184">
        <v>14.7089</v>
      </c>
      <c r="N558" s="184">
        <v>11.413399999999999</v>
      </c>
      <c r="O558" s="184">
        <v>4.8023999999999996</v>
      </c>
      <c r="P558" s="184">
        <v>5.0753000000000004</v>
      </c>
      <c r="Q558" s="184">
        <v>7.7758000000000003</v>
      </c>
      <c r="R558" s="184">
        <v>8.6761999999999997</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5.4159629032258056</v>
      </c>
      <c r="G559" s="186">
        <v>5.4159629032258056</v>
      </c>
      <c r="H559" s="186">
        <v>6.7528209677419362</v>
      </c>
      <c r="I559" s="186">
        <v>4.3858645161290335</v>
      </c>
      <c r="J559" s="186">
        <v>3.8737241935483864</v>
      </c>
      <c r="K559" s="186">
        <v>7.2019564516129035</v>
      </c>
      <c r="L559" s="186">
        <v>6.5164258064516147</v>
      </c>
      <c r="M559" s="186">
        <v>3.8425338709677432</v>
      </c>
      <c r="N559" s="186">
        <v>4.0902806451612914</v>
      </c>
      <c r="O559" s="186">
        <v>7.9106654545454527</v>
      </c>
      <c r="P559" s="186">
        <v>6.5942254901960791</v>
      </c>
      <c r="Q559" s="186">
        <v>6.372412903225805</v>
      </c>
      <c r="R559" s="186">
        <v>7.0310228070175418</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4.6743000000000006</v>
      </c>
      <c r="G560" s="186">
        <v>4.6743000000000006</v>
      </c>
      <c r="H560" s="186">
        <v>6.0037500000000001</v>
      </c>
      <c r="I560" s="186">
        <v>4.2107000000000001</v>
      </c>
      <c r="J560" s="186">
        <v>0</v>
      </c>
      <c r="K560" s="186">
        <v>5.3481000000000005</v>
      </c>
      <c r="L560" s="186">
        <v>5.2230999999999996</v>
      </c>
      <c r="M560" s="186">
        <v>3.6494</v>
      </c>
      <c r="N560" s="186">
        <v>3.8204500000000001</v>
      </c>
      <c r="O560" s="186">
        <v>8.0767000000000007</v>
      </c>
      <c r="P560" s="186">
        <v>6.6741000000000001</v>
      </c>
      <c r="Q560" s="186">
        <v>7.7542</v>
      </c>
      <c r="R560" s="186">
        <v>6.9264999999999999</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44494</v>
      </c>
      <c r="E563" s="184">
        <v>52.04</v>
      </c>
      <c r="F563" s="184">
        <v>-0.61119999999999997</v>
      </c>
      <c r="G563" s="184">
        <v>-0.61119999999999997</v>
      </c>
      <c r="H563" s="184">
        <v>-2.0146999999999999</v>
      </c>
      <c r="I563" s="184">
        <v>-0.91390000000000005</v>
      </c>
      <c r="J563" s="184">
        <v>-0.72489999999999999</v>
      </c>
      <c r="K563" s="184">
        <v>4.7714999999999996</v>
      </c>
      <c r="L563" s="184">
        <v>14.3485</v>
      </c>
      <c r="M563" s="184">
        <v>14.3988</v>
      </c>
      <c r="N563" s="184">
        <v>32.114699999999999</v>
      </c>
      <c r="O563" s="184">
        <v>13.8522</v>
      </c>
      <c r="P563" s="184">
        <v>10.9314</v>
      </c>
      <c r="Q563" s="184">
        <v>11.5655</v>
      </c>
      <c r="R563" s="184">
        <v>16.632100000000001</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44494</v>
      </c>
      <c r="E564" s="184">
        <v>56.35</v>
      </c>
      <c r="F564" s="184">
        <v>-0.5998</v>
      </c>
      <c r="G564" s="184">
        <v>-0.5998</v>
      </c>
      <c r="H564" s="184">
        <v>-2</v>
      </c>
      <c r="I564" s="184">
        <v>-0.87949999999999995</v>
      </c>
      <c r="J564" s="184">
        <v>-0.66979999999999995</v>
      </c>
      <c r="K564" s="184">
        <v>4.9543999999999997</v>
      </c>
      <c r="L564" s="184">
        <v>14.7424</v>
      </c>
      <c r="M564" s="184">
        <v>14.9765</v>
      </c>
      <c r="N564" s="184">
        <v>32.994999999999997</v>
      </c>
      <c r="O564" s="184">
        <v>14.6473</v>
      </c>
      <c r="P564" s="184">
        <v>11.891500000000001</v>
      </c>
      <c r="Q564" s="184">
        <v>15.777799999999999</v>
      </c>
      <c r="R564" s="184">
        <v>17.3949</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44494</v>
      </c>
      <c r="E565" s="184">
        <v>42.75</v>
      </c>
      <c r="F565" s="184">
        <v>-0.58140000000000003</v>
      </c>
      <c r="G565" s="184">
        <v>-0.58140000000000003</v>
      </c>
      <c r="H565" s="184">
        <v>-1.9495</v>
      </c>
      <c r="I565" s="184">
        <v>-0.83509999999999995</v>
      </c>
      <c r="J565" s="184">
        <v>-0.60450000000000004</v>
      </c>
      <c r="K565" s="184">
        <v>5.1402000000000001</v>
      </c>
      <c r="L565" s="184">
        <v>14.8268</v>
      </c>
      <c r="M565" s="184">
        <v>15.074</v>
      </c>
      <c r="N565" s="184">
        <v>32.805199999999999</v>
      </c>
      <c r="O565" s="184">
        <v>14.685600000000001</v>
      </c>
      <c r="P565" s="184">
        <v>11.6252</v>
      </c>
      <c r="Q565" s="184">
        <v>11.341100000000001</v>
      </c>
      <c r="R565" s="184">
        <v>17.52</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44494</v>
      </c>
      <c r="E566" s="184">
        <v>42.75</v>
      </c>
      <c r="F566" s="184">
        <v>-0.58140000000000003</v>
      </c>
      <c r="G566" s="184">
        <v>-0.58140000000000003</v>
      </c>
      <c r="H566" s="184">
        <v>-1.9495</v>
      </c>
      <c r="I566" s="184">
        <v>-0.83509999999999995</v>
      </c>
      <c r="J566" s="184">
        <v>-0.60450000000000004</v>
      </c>
      <c r="K566" s="184">
        <v>5.1402000000000001</v>
      </c>
      <c r="L566" s="184">
        <v>14.8268</v>
      </c>
      <c r="M566" s="184">
        <v>15.074</v>
      </c>
      <c r="N566" s="184">
        <v>32.805199999999999</v>
      </c>
      <c r="O566" s="184">
        <v>14.685600000000001</v>
      </c>
      <c r="P566" s="184">
        <v>11.6252</v>
      </c>
      <c r="Q566" s="184">
        <v>11.341100000000001</v>
      </c>
      <c r="R566" s="184">
        <v>17.52</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44494</v>
      </c>
      <c r="E567" s="184">
        <v>46.35</v>
      </c>
      <c r="F567" s="184">
        <v>-0.57920000000000005</v>
      </c>
      <c r="G567" s="184">
        <v>-0.57920000000000005</v>
      </c>
      <c r="H567" s="184">
        <v>-1.9255</v>
      </c>
      <c r="I567" s="184">
        <v>-0.79200000000000004</v>
      </c>
      <c r="J567" s="184">
        <v>-0.53649999999999998</v>
      </c>
      <c r="K567" s="184">
        <v>5.3648999999999996</v>
      </c>
      <c r="L567" s="184">
        <v>15.327199999999999</v>
      </c>
      <c r="M567" s="184">
        <v>15.8171</v>
      </c>
      <c r="N567" s="184">
        <v>33.9983</v>
      </c>
      <c r="O567" s="184">
        <v>15.7827</v>
      </c>
      <c r="P567" s="184">
        <v>12.7577</v>
      </c>
      <c r="Q567" s="184">
        <v>16.591799999999999</v>
      </c>
      <c r="R567" s="184">
        <v>18.611699999999999</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44494</v>
      </c>
      <c r="E568" s="184">
        <v>82.462100000000007</v>
      </c>
      <c r="F568" s="184">
        <v>-1.8002</v>
      </c>
      <c r="G568" s="184">
        <v>-1.8002</v>
      </c>
      <c r="H568" s="184">
        <v>-5.1135000000000002</v>
      </c>
      <c r="I568" s="184">
        <v>-2.9327000000000001</v>
      </c>
      <c r="J568" s="184">
        <v>-2.718</v>
      </c>
      <c r="K568" s="184">
        <v>10.6837</v>
      </c>
      <c r="L568" s="184">
        <v>25.962499999999999</v>
      </c>
      <c r="M568" s="184">
        <v>28.0062</v>
      </c>
      <c r="N568" s="184">
        <v>57.4251</v>
      </c>
      <c r="O568" s="184">
        <v>25.469200000000001</v>
      </c>
      <c r="P568" s="184">
        <v>18.641500000000001</v>
      </c>
      <c r="Q568" s="184">
        <v>21.396699999999999</v>
      </c>
      <c r="R568" s="184">
        <v>26.145099999999999</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44494</v>
      </c>
      <c r="E569" s="184">
        <v>75.161100000000005</v>
      </c>
      <c r="F569" s="184">
        <v>-1.8068</v>
      </c>
      <c r="G569" s="184">
        <v>-1.8068</v>
      </c>
      <c r="H569" s="184">
        <v>-5.1280999999999999</v>
      </c>
      <c r="I569" s="184">
        <v>-2.9622999999999999</v>
      </c>
      <c r="J569" s="184">
        <v>-2.7826</v>
      </c>
      <c r="K569" s="184">
        <v>10.4604</v>
      </c>
      <c r="L569" s="184">
        <v>25.434100000000001</v>
      </c>
      <c r="M569" s="184">
        <v>27.192900000000002</v>
      </c>
      <c r="N569" s="184">
        <v>56.074199999999998</v>
      </c>
      <c r="O569" s="184">
        <v>24.384699999999999</v>
      </c>
      <c r="P569" s="184">
        <v>17.522500000000001</v>
      </c>
      <c r="Q569" s="184">
        <v>18.5899</v>
      </c>
      <c r="R569" s="184">
        <v>25.113</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44494</v>
      </c>
      <c r="E570" s="184">
        <v>73.819999999999993</v>
      </c>
      <c r="F570" s="184">
        <v>-0.65939999999999999</v>
      </c>
      <c r="G570" s="184">
        <v>-0.65939999999999999</v>
      </c>
      <c r="H570" s="184">
        <v>-5.1643999999999997</v>
      </c>
      <c r="I570" s="184">
        <v>-1.7436</v>
      </c>
      <c r="J570" s="184">
        <v>2.1589</v>
      </c>
      <c r="K570" s="184">
        <v>14.201700000000001</v>
      </c>
      <c r="L570" s="184">
        <v>33.297199999999997</v>
      </c>
      <c r="M570" s="184">
        <v>38.136200000000002</v>
      </c>
      <c r="N570" s="184">
        <v>62.313099999999999</v>
      </c>
      <c r="O570" s="184">
        <v>22.966100000000001</v>
      </c>
      <c r="P570" s="184">
        <v>12.934200000000001</v>
      </c>
      <c r="Q570" s="184">
        <v>10.113799999999999</v>
      </c>
      <c r="R570" s="184">
        <v>29.8354</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44494</v>
      </c>
      <c r="E571" s="184">
        <v>80.72</v>
      </c>
      <c r="F571" s="184">
        <v>-0.65229999999999999</v>
      </c>
      <c r="G571" s="184">
        <v>-0.65229999999999999</v>
      </c>
      <c r="H571" s="184">
        <v>-5.1468999999999996</v>
      </c>
      <c r="I571" s="184">
        <v>-1.7168000000000001</v>
      </c>
      <c r="J571" s="184">
        <v>2.2418999999999998</v>
      </c>
      <c r="K571" s="184">
        <v>14.447800000000001</v>
      </c>
      <c r="L571" s="184">
        <v>33.841799999999999</v>
      </c>
      <c r="M571" s="184">
        <v>38.932899999999997</v>
      </c>
      <c r="N571" s="184">
        <v>63.566400000000002</v>
      </c>
      <c r="O571" s="184">
        <v>23.894400000000001</v>
      </c>
      <c r="P571" s="184">
        <v>13.8691</v>
      </c>
      <c r="Q571" s="184">
        <v>11.0783</v>
      </c>
      <c r="R571" s="184">
        <v>30.7531</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44494</v>
      </c>
      <c r="E572" s="184">
        <v>61.957999999999998</v>
      </c>
      <c r="F572" s="184">
        <v>0.29620000000000002</v>
      </c>
      <c r="G572" s="184">
        <v>0.29620000000000002</v>
      </c>
      <c r="H572" s="184">
        <v>-2.1911</v>
      </c>
      <c r="I572" s="184">
        <v>0.41</v>
      </c>
      <c r="J572" s="184">
        <v>2.0825999999999998</v>
      </c>
      <c r="K572" s="184">
        <v>10.742100000000001</v>
      </c>
      <c r="L572" s="184">
        <v>24.771899999999999</v>
      </c>
      <c r="M572" s="184">
        <v>24.958200000000001</v>
      </c>
      <c r="N572" s="184">
        <v>46.255000000000003</v>
      </c>
      <c r="O572" s="184">
        <v>23.057099999999998</v>
      </c>
      <c r="P572" s="184">
        <v>14.386100000000001</v>
      </c>
      <c r="Q572" s="184">
        <v>12.2249</v>
      </c>
      <c r="R572" s="184">
        <v>24.916399999999999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44494</v>
      </c>
      <c r="E573" s="184">
        <v>66.745999999999995</v>
      </c>
      <c r="F573" s="184">
        <v>0.30659999999999998</v>
      </c>
      <c r="G573" s="184">
        <v>0.30659999999999998</v>
      </c>
      <c r="H573" s="184">
        <v>-2.1663999999999999</v>
      </c>
      <c r="I573" s="184">
        <v>0.46060000000000001</v>
      </c>
      <c r="J573" s="184">
        <v>2.1972</v>
      </c>
      <c r="K573" s="184">
        <v>11.1211</v>
      </c>
      <c r="L573" s="184">
        <v>25.613499999999998</v>
      </c>
      <c r="M573" s="184">
        <v>26.2073</v>
      </c>
      <c r="N573" s="184">
        <v>48.209200000000003</v>
      </c>
      <c r="O573" s="184">
        <v>24.566700000000001</v>
      </c>
      <c r="P573" s="184">
        <v>15.7201</v>
      </c>
      <c r="Q573" s="184">
        <v>16.7559</v>
      </c>
      <c r="R573" s="184">
        <v>26.506900000000002</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44494</v>
      </c>
      <c r="E574" s="184">
        <v>17.59</v>
      </c>
      <c r="F574" s="184">
        <v>-1.6218999999999999</v>
      </c>
      <c r="G574" s="184">
        <v>-1.6218999999999999</v>
      </c>
      <c r="H574" s="184">
        <v>-7.1277999999999997</v>
      </c>
      <c r="I574" s="184">
        <v>-5.7847</v>
      </c>
      <c r="J574" s="184">
        <v>-2.1690999999999998</v>
      </c>
      <c r="K574" s="184">
        <v>6.0277000000000003</v>
      </c>
      <c r="L574" s="184">
        <v>28.020399999999999</v>
      </c>
      <c r="M574" s="184">
        <v>40.945500000000003</v>
      </c>
      <c r="N574" s="184">
        <v>65.009399999999999</v>
      </c>
      <c r="O574" s="184">
        <v>31.104099999999999</v>
      </c>
      <c r="P574" s="184"/>
      <c r="Q574" s="184">
        <v>16.575900000000001</v>
      </c>
      <c r="R574" s="184">
        <v>41.1541</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44494</v>
      </c>
      <c r="E575" s="184">
        <v>17.100000000000001</v>
      </c>
      <c r="F575" s="184">
        <v>-1.6676</v>
      </c>
      <c r="G575" s="184">
        <v>-1.6676</v>
      </c>
      <c r="H575" s="184">
        <v>-7.1661000000000001</v>
      </c>
      <c r="I575" s="184">
        <v>-5.8369999999999997</v>
      </c>
      <c r="J575" s="184">
        <v>-2.2298</v>
      </c>
      <c r="K575" s="184">
        <v>5.8823999999999996</v>
      </c>
      <c r="L575" s="184">
        <v>27.611899999999999</v>
      </c>
      <c r="M575" s="184">
        <v>40.2789</v>
      </c>
      <c r="N575" s="184">
        <v>63.950099999999999</v>
      </c>
      <c r="O575" s="184">
        <v>30.154800000000002</v>
      </c>
      <c r="P575" s="184"/>
      <c r="Q575" s="184">
        <v>15.684799999999999</v>
      </c>
      <c r="R575" s="184">
        <v>40.132100000000001</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44494</v>
      </c>
      <c r="E576" s="184">
        <v>21.12</v>
      </c>
      <c r="F576" s="184">
        <v>-1.7674000000000001</v>
      </c>
      <c r="G576" s="184">
        <v>-1.7674000000000001</v>
      </c>
      <c r="H576" s="184">
        <v>-7.4089999999999998</v>
      </c>
      <c r="I576" s="184">
        <v>-6.0498000000000003</v>
      </c>
      <c r="J576" s="184">
        <v>-2.6278999999999999</v>
      </c>
      <c r="K576" s="184">
        <v>3.8858999999999999</v>
      </c>
      <c r="L576" s="184">
        <v>26.923100000000002</v>
      </c>
      <c r="M576" s="184">
        <v>38.856000000000002</v>
      </c>
      <c r="N576" s="184">
        <v>63.467500000000001</v>
      </c>
      <c r="O576" s="184"/>
      <c r="P576" s="184"/>
      <c r="Q576" s="184">
        <v>28.098400000000002</v>
      </c>
      <c r="R576" s="184">
        <v>37.078499999999998</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44494</v>
      </c>
      <c r="E577" s="184">
        <v>20.46</v>
      </c>
      <c r="F577" s="184">
        <v>-1.7763</v>
      </c>
      <c r="G577" s="184">
        <v>-1.7763</v>
      </c>
      <c r="H577" s="184">
        <v>-7.4626999999999999</v>
      </c>
      <c r="I577" s="184">
        <v>-6.1036999999999999</v>
      </c>
      <c r="J577" s="184">
        <v>-2.6640999999999999</v>
      </c>
      <c r="K577" s="184">
        <v>3.6999</v>
      </c>
      <c r="L577" s="184">
        <v>26.374300000000002</v>
      </c>
      <c r="M577" s="184">
        <v>37.9636</v>
      </c>
      <c r="N577" s="184">
        <v>61.995199999999997</v>
      </c>
      <c r="O577" s="184"/>
      <c r="P577" s="184"/>
      <c r="Q577" s="184">
        <v>26.758400000000002</v>
      </c>
      <c r="R577" s="184">
        <v>35.709299999999999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44494</v>
      </c>
      <c r="E578" s="184">
        <v>112.46</v>
      </c>
      <c r="F578" s="184">
        <v>-1.1428</v>
      </c>
      <c r="G578" s="184">
        <v>-1.1428</v>
      </c>
      <c r="H578" s="184">
        <v>-6.0170000000000003</v>
      </c>
      <c r="I578" s="184">
        <v>-3.8803000000000001</v>
      </c>
      <c r="J578" s="184">
        <v>-1.9871000000000001</v>
      </c>
      <c r="K578" s="184">
        <v>7.1252000000000004</v>
      </c>
      <c r="L578" s="184">
        <v>27.795500000000001</v>
      </c>
      <c r="M578" s="184">
        <v>38.055500000000002</v>
      </c>
      <c r="N578" s="184">
        <v>62.279899999999998</v>
      </c>
      <c r="O578" s="184">
        <v>32.616799999999998</v>
      </c>
      <c r="P578" s="184">
        <v>20.583300000000001</v>
      </c>
      <c r="Q578" s="184">
        <v>19.494800000000001</v>
      </c>
      <c r="R578" s="184">
        <v>38.825600000000001</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44494</v>
      </c>
      <c r="E579" s="184">
        <v>100.67</v>
      </c>
      <c r="F579" s="184">
        <v>-1.1489</v>
      </c>
      <c r="G579" s="184">
        <v>-1.1489</v>
      </c>
      <c r="H579" s="184">
        <v>-6.0388000000000002</v>
      </c>
      <c r="I579" s="184">
        <v>-3.9133</v>
      </c>
      <c r="J579" s="184">
        <v>-2.0625</v>
      </c>
      <c r="K579" s="184">
        <v>6.8796999999999997</v>
      </c>
      <c r="L579" s="184">
        <v>27.221</v>
      </c>
      <c r="M579" s="184">
        <v>37.021900000000002</v>
      </c>
      <c r="N579" s="184">
        <v>60.609400000000001</v>
      </c>
      <c r="O579" s="184">
        <v>31.1633</v>
      </c>
      <c r="P579" s="184">
        <v>19.156099999999999</v>
      </c>
      <c r="Q579" s="184">
        <v>19.9908</v>
      </c>
      <c r="R579" s="184">
        <v>37.3718</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44494</v>
      </c>
      <c r="E580" s="184">
        <v>107.82</v>
      </c>
      <c r="F580" s="184">
        <v>-1.1460999999999999</v>
      </c>
      <c r="G580" s="184">
        <v>-1.1460999999999999</v>
      </c>
      <c r="H580" s="184">
        <v>-6.0309999999999997</v>
      </c>
      <c r="I580" s="184">
        <v>-3.9037000000000002</v>
      </c>
      <c r="J580" s="184">
        <v>-2.0442</v>
      </c>
      <c r="K580" s="184">
        <v>6.9325000000000001</v>
      </c>
      <c r="L580" s="184">
        <v>27.371500000000001</v>
      </c>
      <c r="M580" s="184">
        <v>37.385300000000001</v>
      </c>
      <c r="N580" s="184">
        <v>61.310600000000001</v>
      </c>
      <c r="O580" s="184">
        <v>31.9468</v>
      </c>
      <c r="P580" s="184">
        <v>19.966100000000001</v>
      </c>
      <c r="Q580" s="184">
        <v>20.642299999999999</v>
      </c>
      <c r="R580" s="184">
        <v>38.0931</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44494</v>
      </c>
      <c r="E581" s="184">
        <v>126.59</v>
      </c>
      <c r="F581" s="184">
        <v>0.22170000000000001</v>
      </c>
      <c r="G581" s="184">
        <v>0.22170000000000001</v>
      </c>
      <c r="H581" s="184">
        <v>-2.4805000000000001</v>
      </c>
      <c r="I581" s="184">
        <v>0.66</v>
      </c>
      <c r="J581" s="184">
        <v>1.6133999999999999</v>
      </c>
      <c r="K581" s="184">
        <v>11.2879</v>
      </c>
      <c r="L581" s="184">
        <v>29.4376</v>
      </c>
      <c r="M581" s="184">
        <v>33.547800000000002</v>
      </c>
      <c r="N581" s="184">
        <v>59.332900000000002</v>
      </c>
      <c r="O581" s="184">
        <v>29.6768</v>
      </c>
      <c r="P581" s="184">
        <v>20.1555</v>
      </c>
      <c r="Q581" s="184">
        <v>17.791399999999999</v>
      </c>
      <c r="R581" s="184">
        <v>35.012099999999997</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44494</v>
      </c>
      <c r="E582" s="184">
        <v>118.61</v>
      </c>
      <c r="F582" s="184">
        <v>0.2112</v>
      </c>
      <c r="G582" s="184">
        <v>0.2112</v>
      </c>
      <c r="H582" s="184">
        <v>-2.5070000000000001</v>
      </c>
      <c r="I582" s="184">
        <v>0.61070000000000002</v>
      </c>
      <c r="J582" s="184">
        <v>1.5062</v>
      </c>
      <c r="K582" s="184">
        <v>10.923</v>
      </c>
      <c r="L582" s="184">
        <v>28.616399999999999</v>
      </c>
      <c r="M582" s="184">
        <v>32.318199999999997</v>
      </c>
      <c r="N582" s="184">
        <v>57.412100000000002</v>
      </c>
      <c r="O582" s="184">
        <v>28.333100000000002</v>
      </c>
      <c r="P582" s="184">
        <v>19.028600000000001</v>
      </c>
      <c r="Q582" s="184">
        <v>21.044699999999999</v>
      </c>
      <c r="R582" s="184">
        <v>33.539099999999998</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44494</v>
      </c>
      <c r="E583" s="184">
        <v>89.266000000000005</v>
      </c>
      <c r="F583" s="184">
        <v>3.6999999999999998E-2</v>
      </c>
      <c r="G583" s="184">
        <v>3.6999999999999998E-2</v>
      </c>
      <c r="H583" s="184">
        <v>-2.2246000000000001</v>
      </c>
      <c r="I583" s="184">
        <v>4.7100000000000003E-2</v>
      </c>
      <c r="J583" s="184">
        <v>1.2625999999999999</v>
      </c>
      <c r="K583" s="184">
        <v>9.4496000000000002</v>
      </c>
      <c r="L583" s="184">
        <v>29.598299999999998</v>
      </c>
      <c r="M583" s="184">
        <v>37.319600000000001</v>
      </c>
      <c r="N583" s="184">
        <v>66.2774</v>
      </c>
      <c r="O583" s="184">
        <v>27.881499999999999</v>
      </c>
      <c r="P583" s="184">
        <v>17.430399999999999</v>
      </c>
      <c r="Q583" s="184">
        <v>19.2197</v>
      </c>
      <c r="R583" s="184">
        <v>30.113499999999998</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44494</v>
      </c>
      <c r="E584" s="184">
        <v>83.242000000000004</v>
      </c>
      <c r="F584" s="184">
        <v>2.8799999999999999E-2</v>
      </c>
      <c r="G584" s="184">
        <v>2.8799999999999999E-2</v>
      </c>
      <c r="H584" s="184">
        <v>-2.2429999999999999</v>
      </c>
      <c r="I584" s="184">
        <v>9.5999999999999992E-3</v>
      </c>
      <c r="J584" s="184">
        <v>1.1801999999999999</v>
      </c>
      <c r="K584" s="184">
        <v>9.1884999999999994</v>
      </c>
      <c r="L584" s="184">
        <v>28.9894</v>
      </c>
      <c r="M584" s="184">
        <v>36.350499999999997</v>
      </c>
      <c r="N584" s="184">
        <v>64.695400000000006</v>
      </c>
      <c r="O584" s="184">
        <v>26.636900000000001</v>
      </c>
      <c r="P584" s="184">
        <v>16.2074</v>
      </c>
      <c r="Q584" s="184">
        <v>15.4191</v>
      </c>
      <c r="R584" s="184">
        <v>28.883299999999998</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44494</v>
      </c>
      <c r="E585" s="184">
        <v>79.83</v>
      </c>
      <c r="F585" s="184">
        <v>-1.2500000000000001E-2</v>
      </c>
      <c r="G585" s="184">
        <v>-1.2500000000000001E-2</v>
      </c>
      <c r="H585" s="184">
        <v>-2.5750999999999999</v>
      </c>
      <c r="I585" s="184">
        <v>-0.54810000000000003</v>
      </c>
      <c r="J585" s="184">
        <v>0.96120000000000005</v>
      </c>
      <c r="K585" s="184">
        <v>9.8829999999999991</v>
      </c>
      <c r="L585" s="184">
        <v>26.253399999999999</v>
      </c>
      <c r="M585" s="184">
        <v>29.783799999999999</v>
      </c>
      <c r="N585" s="184">
        <v>54.171500000000002</v>
      </c>
      <c r="O585" s="184">
        <v>22.871300000000002</v>
      </c>
      <c r="P585" s="184">
        <v>14.5672</v>
      </c>
      <c r="Q585" s="184">
        <v>15.9627</v>
      </c>
      <c r="R585" s="184">
        <v>25.5413</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44494</v>
      </c>
      <c r="E586" s="184">
        <v>71.84</v>
      </c>
      <c r="F586" s="184">
        <v>-2.7799999999999998E-2</v>
      </c>
      <c r="G586" s="184">
        <v>-2.7799999999999998E-2</v>
      </c>
      <c r="H586" s="184">
        <v>-2.6162000000000001</v>
      </c>
      <c r="I586" s="184">
        <v>-0.62250000000000005</v>
      </c>
      <c r="J586" s="184">
        <v>0.79979999999999996</v>
      </c>
      <c r="K586" s="184">
        <v>9.3955000000000002</v>
      </c>
      <c r="L586" s="184">
        <v>25.1568</v>
      </c>
      <c r="M586" s="184">
        <v>28.148399999999999</v>
      </c>
      <c r="N586" s="184">
        <v>51.593200000000003</v>
      </c>
      <c r="O586" s="184">
        <v>20.7531</v>
      </c>
      <c r="P586" s="184">
        <v>12.8665</v>
      </c>
      <c r="Q586" s="184">
        <v>16.616700000000002</v>
      </c>
      <c r="R586" s="184">
        <v>23.413699999999999</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44494</v>
      </c>
      <c r="E587" s="184">
        <v>898.52200000000005</v>
      </c>
      <c r="F587" s="184">
        <v>0.36</v>
      </c>
      <c r="G587" s="184">
        <v>0.36</v>
      </c>
      <c r="H587" s="184">
        <v>-2.2475000000000001</v>
      </c>
      <c r="I587" s="184">
        <v>2.1427999999999998</v>
      </c>
      <c r="J587" s="184">
        <v>5.0536000000000003</v>
      </c>
      <c r="K587" s="184">
        <v>13.9184</v>
      </c>
      <c r="L587" s="184">
        <v>32.324800000000003</v>
      </c>
      <c r="M587" s="184">
        <v>36.57</v>
      </c>
      <c r="N587" s="184">
        <v>68.607900000000001</v>
      </c>
      <c r="O587" s="184">
        <v>20.5031</v>
      </c>
      <c r="P587" s="184">
        <v>13.6013</v>
      </c>
      <c r="Q587" s="184">
        <v>22.066600000000001</v>
      </c>
      <c r="R587" s="184">
        <v>26.9529</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44494</v>
      </c>
      <c r="E588" s="184">
        <v>971.73050000000001</v>
      </c>
      <c r="F588" s="184">
        <v>0.36670000000000003</v>
      </c>
      <c r="G588" s="184">
        <v>0.36670000000000003</v>
      </c>
      <c r="H588" s="184">
        <v>-2.2321</v>
      </c>
      <c r="I588" s="184">
        <v>2.1749000000000001</v>
      </c>
      <c r="J588" s="184">
        <v>5.1284999999999998</v>
      </c>
      <c r="K588" s="184">
        <v>14.167</v>
      </c>
      <c r="L588" s="184">
        <v>32.886000000000003</v>
      </c>
      <c r="M588" s="184">
        <v>37.441000000000003</v>
      </c>
      <c r="N588" s="184">
        <v>70.066000000000003</v>
      </c>
      <c r="O588" s="184">
        <v>21.625399999999999</v>
      </c>
      <c r="P588" s="184">
        <v>14.6983</v>
      </c>
      <c r="Q588" s="184">
        <v>17.0382</v>
      </c>
      <c r="R588" s="184">
        <v>28.113</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44494</v>
      </c>
      <c r="E589" s="184">
        <v>584.68899999999996</v>
      </c>
      <c r="F589" s="184">
        <v>0.36509999999999998</v>
      </c>
      <c r="G589" s="184">
        <v>0.36509999999999998</v>
      </c>
      <c r="H589" s="184">
        <v>-1.7928999999999999</v>
      </c>
      <c r="I589" s="184">
        <v>2.4232</v>
      </c>
      <c r="J589" s="184">
        <v>4.0624000000000002</v>
      </c>
      <c r="K589" s="184">
        <v>12.5343</v>
      </c>
      <c r="L589" s="184">
        <v>31.373100000000001</v>
      </c>
      <c r="M589" s="184">
        <v>35.816899999999997</v>
      </c>
      <c r="N589" s="184">
        <v>65.835800000000006</v>
      </c>
      <c r="O589" s="184">
        <v>23.148599999999998</v>
      </c>
      <c r="P589" s="184">
        <v>16.1111</v>
      </c>
      <c r="Q589" s="184">
        <v>21.576000000000001</v>
      </c>
      <c r="R589" s="184">
        <v>28.367599999999999</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44494</v>
      </c>
      <c r="E590" s="184">
        <v>613.87199999999996</v>
      </c>
      <c r="F590" s="184">
        <v>0.36890000000000001</v>
      </c>
      <c r="G590" s="184">
        <v>0.36890000000000001</v>
      </c>
      <c r="H590" s="184">
        <v>-1.7844</v>
      </c>
      <c r="I590" s="184">
        <v>2.4409000000000001</v>
      </c>
      <c r="J590" s="184">
        <v>4.1021999999999998</v>
      </c>
      <c r="K590" s="184">
        <v>12.664999999999999</v>
      </c>
      <c r="L590" s="184">
        <v>31.673400000000001</v>
      </c>
      <c r="M590" s="184">
        <v>36.249200000000002</v>
      </c>
      <c r="N590" s="184">
        <v>66.557299999999998</v>
      </c>
      <c r="O590" s="184">
        <v>23.730799999999999</v>
      </c>
      <c r="P590" s="184">
        <v>16.755199999999999</v>
      </c>
      <c r="Q590" s="184">
        <v>17.607800000000001</v>
      </c>
      <c r="R590" s="184">
        <v>28.962800000000001</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44494</v>
      </c>
      <c r="E591" s="184">
        <v>2436.3193855607301</v>
      </c>
      <c r="F591" s="184">
        <v>0.29320000000000002</v>
      </c>
      <c r="G591" s="184">
        <v>0.29320000000000002</v>
      </c>
      <c r="H591" s="184">
        <v>-3.1013999999999999</v>
      </c>
      <c r="I591" s="184">
        <v>-0.34749999999999998</v>
      </c>
      <c r="J591" s="184">
        <v>2.0575999999999999</v>
      </c>
      <c r="K591" s="184">
        <v>12.552899999999999</v>
      </c>
      <c r="L591" s="184">
        <v>30.7013</v>
      </c>
      <c r="M591" s="184">
        <v>32.800899999999999</v>
      </c>
      <c r="N591" s="184">
        <v>58.679000000000002</v>
      </c>
      <c r="O591" s="184">
        <v>16.4754</v>
      </c>
      <c r="P591" s="184">
        <v>11.5441</v>
      </c>
      <c r="Q591" s="184">
        <v>23.96</v>
      </c>
      <c r="R591" s="184">
        <v>22.351900000000001</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44494</v>
      </c>
      <c r="E592" s="184">
        <v>788.07399999999996</v>
      </c>
      <c r="F592" s="184">
        <v>0.29859999999999998</v>
      </c>
      <c r="G592" s="184">
        <v>0.29859999999999998</v>
      </c>
      <c r="H592" s="184">
        <v>-3.0891999999999999</v>
      </c>
      <c r="I592" s="184">
        <v>-0.32269999999999999</v>
      </c>
      <c r="J592" s="184">
        <v>2.1143000000000001</v>
      </c>
      <c r="K592" s="184">
        <v>12.7331</v>
      </c>
      <c r="L592" s="184">
        <v>31.088100000000001</v>
      </c>
      <c r="M592" s="184">
        <v>33.345199999999998</v>
      </c>
      <c r="N592" s="184">
        <v>59.584400000000002</v>
      </c>
      <c r="O592" s="184">
        <v>17.1584</v>
      </c>
      <c r="P592" s="184">
        <v>12.2629</v>
      </c>
      <c r="Q592" s="184">
        <v>14.214499999999999</v>
      </c>
      <c r="R592" s="184">
        <v>23.056100000000001</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44494</v>
      </c>
      <c r="E593" s="184">
        <v>58.090299999999999</v>
      </c>
      <c r="F593" s="184">
        <v>9.3600000000000003E-2</v>
      </c>
      <c r="G593" s="184">
        <v>9.3600000000000003E-2</v>
      </c>
      <c r="H593" s="184">
        <v>-2.8982000000000001</v>
      </c>
      <c r="I593" s="184">
        <v>9.2999999999999999E-2</v>
      </c>
      <c r="J593" s="184">
        <v>2.2496999999999998</v>
      </c>
      <c r="K593" s="184">
        <v>13.8713</v>
      </c>
      <c r="L593" s="184">
        <v>31.355</v>
      </c>
      <c r="M593" s="184">
        <v>32.371499999999997</v>
      </c>
      <c r="N593" s="184">
        <v>58.115699999999997</v>
      </c>
      <c r="O593" s="184">
        <v>21.560500000000001</v>
      </c>
      <c r="P593" s="184">
        <v>13.5107</v>
      </c>
      <c r="Q593" s="184">
        <v>12.611000000000001</v>
      </c>
      <c r="R593" s="184">
        <v>25.972000000000001</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44494</v>
      </c>
      <c r="E594" s="184">
        <v>62.7517</v>
      </c>
      <c r="F594" s="184">
        <v>0.1038</v>
      </c>
      <c r="G594" s="184">
        <v>0.1038</v>
      </c>
      <c r="H594" s="184">
        <v>-2.8744000000000001</v>
      </c>
      <c r="I594" s="184">
        <v>0.1414</v>
      </c>
      <c r="J594" s="184">
        <v>2.3582999999999998</v>
      </c>
      <c r="K594" s="184">
        <v>14.2392</v>
      </c>
      <c r="L594" s="184">
        <v>32.191200000000002</v>
      </c>
      <c r="M594" s="184">
        <v>33.624600000000001</v>
      </c>
      <c r="N594" s="184">
        <v>60.129100000000001</v>
      </c>
      <c r="O594" s="184">
        <v>22.988900000000001</v>
      </c>
      <c r="P594" s="184">
        <v>14.634</v>
      </c>
      <c r="Q594" s="184">
        <v>15.9922</v>
      </c>
      <c r="R594" s="184">
        <v>27.576599999999999</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44494</v>
      </c>
      <c r="E595" s="184">
        <v>613.62</v>
      </c>
      <c r="F595" s="184">
        <v>-8.0999999999999996E-3</v>
      </c>
      <c r="G595" s="184">
        <v>-8.0999999999999996E-3</v>
      </c>
      <c r="H595" s="184">
        <v>-2.0198999999999998</v>
      </c>
      <c r="I595" s="184">
        <v>0.3024</v>
      </c>
      <c r="J595" s="184">
        <v>1.7966</v>
      </c>
      <c r="K595" s="184">
        <v>14.3576</v>
      </c>
      <c r="L595" s="184">
        <v>30.482500000000002</v>
      </c>
      <c r="M595" s="184">
        <v>35.238999999999997</v>
      </c>
      <c r="N595" s="184">
        <v>64.663899999999998</v>
      </c>
      <c r="O595" s="184">
        <v>22.076000000000001</v>
      </c>
      <c r="P595" s="184">
        <v>14.5442</v>
      </c>
      <c r="Q595" s="184">
        <v>20.3749</v>
      </c>
      <c r="R595" s="184">
        <v>28.756399999999999</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44494</v>
      </c>
      <c r="E596" s="184">
        <v>664.77</v>
      </c>
      <c r="F596" s="184">
        <v>-1.5E-3</v>
      </c>
      <c r="G596" s="184">
        <v>-1.5E-3</v>
      </c>
      <c r="H596" s="184">
        <v>-2.0063</v>
      </c>
      <c r="I596" s="184">
        <v>0.33200000000000002</v>
      </c>
      <c r="J596" s="184">
        <v>1.8633</v>
      </c>
      <c r="K596" s="184">
        <v>14.587899999999999</v>
      </c>
      <c r="L596" s="184">
        <v>30.994299999999999</v>
      </c>
      <c r="M596" s="184">
        <v>35.914200000000001</v>
      </c>
      <c r="N596" s="184">
        <v>65.802899999999994</v>
      </c>
      <c r="O596" s="184">
        <v>22.9603</v>
      </c>
      <c r="P596" s="184">
        <v>15.585100000000001</v>
      </c>
      <c r="Q596" s="184">
        <v>17.606200000000001</v>
      </c>
      <c r="R596" s="184">
        <v>29.628799999999998</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44494</v>
      </c>
      <c r="E597" s="184">
        <v>16.36</v>
      </c>
      <c r="F597" s="184">
        <v>0</v>
      </c>
      <c r="G597" s="184">
        <v>0</v>
      </c>
      <c r="H597" s="184">
        <v>-2.0358999999999998</v>
      </c>
      <c r="I597" s="184">
        <v>0.55320000000000003</v>
      </c>
      <c r="J597" s="184">
        <v>4.6704999999999997</v>
      </c>
      <c r="K597" s="184">
        <v>14.086499999999999</v>
      </c>
      <c r="L597" s="184">
        <v>30.9848</v>
      </c>
      <c r="M597" s="184">
        <v>29.532900000000001</v>
      </c>
      <c r="N597" s="184">
        <v>58.527099999999997</v>
      </c>
      <c r="O597" s="184">
        <v>19.927700000000002</v>
      </c>
      <c r="P597" s="184"/>
      <c r="Q597" s="184">
        <v>14.676600000000001</v>
      </c>
      <c r="R597" s="184">
        <v>21.4803</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44494</v>
      </c>
      <c r="E598" s="184">
        <v>16.829999999999998</v>
      </c>
      <c r="F598" s="184">
        <v>0</v>
      </c>
      <c r="G598" s="184">
        <v>0</v>
      </c>
      <c r="H598" s="184">
        <v>-2.0373000000000001</v>
      </c>
      <c r="I598" s="184">
        <v>0.53759999999999997</v>
      </c>
      <c r="J598" s="184">
        <v>4.7293000000000003</v>
      </c>
      <c r="K598" s="184">
        <v>14.1791</v>
      </c>
      <c r="L598" s="184">
        <v>31.1769</v>
      </c>
      <c r="M598" s="184">
        <v>29.961400000000001</v>
      </c>
      <c r="N598" s="184">
        <v>59.224200000000003</v>
      </c>
      <c r="O598" s="184">
        <v>20.683900000000001</v>
      </c>
      <c r="P598" s="184"/>
      <c r="Q598" s="184">
        <v>15.5838</v>
      </c>
      <c r="R598" s="184">
        <v>22.006900000000002</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44494</v>
      </c>
      <c r="E599" s="184">
        <v>43.06</v>
      </c>
      <c r="F599" s="184">
        <v>-0.48530000000000001</v>
      </c>
      <c r="G599" s="184">
        <v>-0.48530000000000001</v>
      </c>
      <c r="H599" s="184">
        <v>-2.7113</v>
      </c>
      <c r="I599" s="184">
        <v>9.2999999999999999E-2</v>
      </c>
      <c r="J599" s="184">
        <v>0.72509999999999997</v>
      </c>
      <c r="K599" s="184">
        <v>11.9314</v>
      </c>
      <c r="L599" s="184">
        <v>27.736599999999999</v>
      </c>
      <c r="M599" s="184">
        <v>27.888300000000001</v>
      </c>
      <c r="N599" s="184">
        <v>52.316899999999997</v>
      </c>
      <c r="O599" s="184">
        <v>18.569199999999999</v>
      </c>
      <c r="P599" s="184">
        <v>13.4238</v>
      </c>
      <c r="Q599" s="184">
        <v>19.6751</v>
      </c>
      <c r="R599" s="184">
        <v>20.1966</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44494</v>
      </c>
      <c r="E600" s="184">
        <v>39.130000000000003</v>
      </c>
      <c r="F600" s="184">
        <v>-0.48320000000000002</v>
      </c>
      <c r="G600" s="184">
        <v>-0.48320000000000002</v>
      </c>
      <c r="H600" s="184">
        <v>-2.7101000000000002</v>
      </c>
      <c r="I600" s="184">
        <v>7.6700000000000004E-2</v>
      </c>
      <c r="J600" s="184">
        <v>0.64300000000000002</v>
      </c>
      <c r="K600" s="184">
        <v>11.608700000000001</v>
      </c>
      <c r="L600" s="184">
        <v>26.963000000000001</v>
      </c>
      <c r="M600" s="184">
        <v>26.798400000000001</v>
      </c>
      <c r="N600" s="184">
        <v>50.5</v>
      </c>
      <c r="O600" s="184">
        <v>17.0657</v>
      </c>
      <c r="P600" s="184">
        <v>11.7959</v>
      </c>
      <c r="Q600" s="184">
        <v>18.2743</v>
      </c>
      <c r="R600" s="184">
        <v>18.7834</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44494</v>
      </c>
      <c r="E601" s="184">
        <v>107.71</v>
      </c>
      <c r="F601" s="184">
        <v>5.57E-2</v>
      </c>
      <c r="G601" s="184">
        <v>5.57E-2</v>
      </c>
      <c r="H601" s="184">
        <v>-3.5030000000000001</v>
      </c>
      <c r="I601" s="184">
        <v>-0.75560000000000005</v>
      </c>
      <c r="J601" s="184">
        <v>3.2694000000000001</v>
      </c>
      <c r="K601" s="184">
        <v>11.593500000000001</v>
      </c>
      <c r="L601" s="184">
        <v>31.241599999999998</v>
      </c>
      <c r="M601" s="184">
        <v>45.142200000000003</v>
      </c>
      <c r="N601" s="184">
        <v>79.188199999999995</v>
      </c>
      <c r="O601" s="184">
        <v>26.2669</v>
      </c>
      <c r="P601" s="184">
        <v>19.093399999999999</v>
      </c>
      <c r="Q601" s="184">
        <v>19.543900000000001</v>
      </c>
      <c r="R601" s="184">
        <v>37.368600000000001</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44494</v>
      </c>
      <c r="E602" s="184">
        <v>97.89</v>
      </c>
      <c r="F602" s="184">
        <v>4.0899999999999999E-2</v>
      </c>
      <c r="G602" s="184">
        <v>4.0899999999999999E-2</v>
      </c>
      <c r="H602" s="184">
        <v>-3.5280999999999998</v>
      </c>
      <c r="I602" s="184">
        <v>-0.80059999999999998</v>
      </c>
      <c r="J602" s="184">
        <v>3.1616</v>
      </c>
      <c r="K602" s="184">
        <v>11.2766</v>
      </c>
      <c r="L602" s="184">
        <v>30.502600000000001</v>
      </c>
      <c r="M602" s="184">
        <v>43.9559</v>
      </c>
      <c r="N602" s="184">
        <v>77.240600000000001</v>
      </c>
      <c r="O602" s="184">
        <v>24.833400000000001</v>
      </c>
      <c r="P602" s="184">
        <v>17.7333</v>
      </c>
      <c r="Q602" s="184">
        <v>19.445599999999999</v>
      </c>
      <c r="R602" s="184">
        <v>35.910699999999999</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44494</v>
      </c>
      <c r="E603" s="184">
        <v>14.67</v>
      </c>
      <c r="F603" s="184">
        <v>-0.2041</v>
      </c>
      <c r="G603" s="184">
        <v>-0.2041</v>
      </c>
      <c r="H603" s="184">
        <v>-2.3952</v>
      </c>
      <c r="I603" s="184">
        <v>0.34200000000000003</v>
      </c>
      <c r="J603" s="184">
        <v>1.1724000000000001</v>
      </c>
      <c r="K603" s="184">
        <v>10.717000000000001</v>
      </c>
      <c r="L603" s="184">
        <v>24.744900000000001</v>
      </c>
      <c r="M603" s="184">
        <v>27.4544</v>
      </c>
      <c r="N603" s="184">
        <v>47.437199999999997</v>
      </c>
      <c r="O603" s="184">
        <v>19.2803</v>
      </c>
      <c r="P603" s="184"/>
      <c r="Q603" s="184">
        <v>10.530900000000001</v>
      </c>
      <c r="R603" s="184">
        <v>21.3306</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44494</v>
      </c>
      <c r="E604" s="184">
        <v>13.75</v>
      </c>
      <c r="F604" s="184">
        <v>-0.1452</v>
      </c>
      <c r="G604" s="184">
        <v>-0.1452</v>
      </c>
      <c r="H604" s="184">
        <v>-2.4131</v>
      </c>
      <c r="I604" s="184">
        <v>0.2918</v>
      </c>
      <c r="J604" s="184">
        <v>1.1029</v>
      </c>
      <c r="K604" s="184">
        <v>10.176299999999999</v>
      </c>
      <c r="L604" s="184">
        <v>23.6511</v>
      </c>
      <c r="M604" s="184">
        <v>23.985600000000002</v>
      </c>
      <c r="N604" s="184">
        <v>42.783000000000001</v>
      </c>
      <c r="O604" s="184">
        <v>17.0518</v>
      </c>
      <c r="P604" s="184"/>
      <c r="Q604" s="184">
        <v>8.6762999999999995</v>
      </c>
      <c r="R604" s="184">
        <v>18.483799999999999</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44494</v>
      </c>
      <c r="E605" s="184">
        <v>85.22</v>
      </c>
      <c r="F605" s="184">
        <v>-0.42070000000000002</v>
      </c>
      <c r="G605" s="184">
        <v>-0.42070000000000002</v>
      </c>
      <c r="H605" s="184">
        <v>-2.9053</v>
      </c>
      <c r="I605" s="184">
        <v>-8.2100000000000006E-2</v>
      </c>
      <c r="J605" s="184">
        <v>1.7431000000000001</v>
      </c>
      <c r="K605" s="184">
        <v>10.2315</v>
      </c>
      <c r="L605" s="184">
        <v>28.672799999999999</v>
      </c>
      <c r="M605" s="184">
        <v>30.7256</v>
      </c>
      <c r="N605" s="184">
        <v>55.482599999999998</v>
      </c>
      <c r="O605" s="184">
        <v>23.170400000000001</v>
      </c>
      <c r="P605" s="184">
        <v>16.514399999999998</v>
      </c>
      <c r="Q605" s="184">
        <v>15.540699999999999</v>
      </c>
      <c r="R605" s="184">
        <v>27.851500000000001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44494</v>
      </c>
      <c r="E606" s="184">
        <v>96.37</v>
      </c>
      <c r="F606" s="184">
        <v>-0.41339999999999999</v>
      </c>
      <c r="G606" s="184">
        <v>-0.41339999999999999</v>
      </c>
      <c r="H606" s="184">
        <v>-2.8919999999999999</v>
      </c>
      <c r="I606" s="184">
        <v>-4.1500000000000002E-2</v>
      </c>
      <c r="J606" s="184">
        <v>1.8494999999999999</v>
      </c>
      <c r="K606" s="184">
        <v>10.5541</v>
      </c>
      <c r="L606" s="184">
        <v>29.4252</v>
      </c>
      <c r="M606" s="184">
        <v>31.9053</v>
      </c>
      <c r="N606" s="184">
        <v>57.441600000000001</v>
      </c>
      <c r="O606" s="184">
        <v>24.732099999999999</v>
      </c>
      <c r="P606" s="184">
        <v>18.160399999999999</v>
      </c>
      <c r="Q606" s="184">
        <v>19.695900000000002</v>
      </c>
      <c r="R606" s="184">
        <v>29.358499999999999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44494</v>
      </c>
      <c r="E607" s="184">
        <v>15.6135</v>
      </c>
      <c r="F607" s="184">
        <v>-0.60350000000000004</v>
      </c>
      <c r="G607" s="184">
        <v>-0.60350000000000004</v>
      </c>
      <c r="H607" s="184">
        <v>-4.1958000000000002</v>
      </c>
      <c r="I607" s="184">
        <v>-3.0356000000000001</v>
      </c>
      <c r="J607" s="184">
        <v>0.34510000000000002</v>
      </c>
      <c r="K607" s="184">
        <v>4.1108000000000002</v>
      </c>
      <c r="L607" s="184">
        <v>18.7438</v>
      </c>
      <c r="M607" s="184">
        <v>26.482500000000002</v>
      </c>
      <c r="N607" s="184">
        <v>48.760899999999999</v>
      </c>
      <c r="O607" s="184"/>
      <c r="P607" s="184"/>
      <c r="Q607" s="184">
        <v>24.6526</v>
      </c>
      <c r="R607" s="184">
        <v>24.530999999999999</v>
      </c>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44494</v>
      </c>
      <c r="E608" s="184">
        <v>14.936400000000001</v>
      </c>
      <c r="F608" s="184">
        <v>-0.62139999999999995</v>
      </c>
      <c r="G608" s="184">
        <v>-0.62139999999999995</v>
      </c>
      <c r="H608" s="184">
        <v>-4.2359999999999998</v>
      </c>
      <c r="I608" s="184">
        <v>-3.1173000000000002</v>
      </c>
      <c r="J608" s="184">
        <v>0.15759999999999999</v>
      </c>
      <c r="K608" s="184">
        <v>3.5223</v>
      </c>
      <c r="L608" s="184">
        <v>17.427299999999999</v>
      </c>
      <c r="M608" s="184">
        <v>24.418199999999999</v>
      </c>
      <c r="N608" s="184">
        <v>45.505200000000002</v>
      </c>
      <c r="O608" s="184"/>
      <c r="P608" s="184"/>
      <c r="Q608" s="184">
        <v>21.949100000000001</v>
      </c>
      <c r="R608" s="184">
        <v>21.832999999999998</v>
      </c>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44494</v>
      </c>
      <c r="E609" s="184">
        <v>29.2346</v>
      </c>
      <c r="F609" s="184">
        <v>-1.0572999999999999</v>
      </c>
      <c r="G609" s="184">
        <v>-1.0572999999999999</v>
      </c>
      <c r="H609" s="184">
        <v>-3.4064999999999999</v>
      </c>
      <c r="I609" s="184">
        <v>-0.90129999999999999</v>
      </c>
      <c r="J609" s="184">
        <v>0.78359999999999996</v>
      </c>
      <c r="K609" s="184">
        <v>13.2018</v>
      </c>
      <c r="L609" s="184">
        <v>29.497</v>
      </c>
      <c r="M609" s="184">
        <v>32.7699</v>
      </c>
      <c r="N609" s="184">
        <v>61.668100000000003</v>
      </c>
      <c r="O609" s="184">
        <v>25.872399999999999</v>
      </c>
      <c r="P609" s="184">
        <v>17.2926</v>
      </c>
      <c r="Q609" s="184">
        <v>8.2211999999999996</v>
      </c>
      <c r="R609" s="184">
        <v>26.866199999999999</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44494</v>
      </c>
      <c r="E610" s="184">
        <v>32.088200000000001</v>
      </c>
      <c r="F610" s="184">
        <v>-1.0511999999999999</v>
      </c>
      <c r="G610" s="184">
        <v>-1.0511999999999999</v>
      </c>
      <c r="H610" s="184">
        <v>-3.3927</v>
      </c>
      <c r="I610" s="184">
        <v>-0.87270000000000003</v>
      </c>
      <c r="J610" s="184">
        <v>0.84789999999999999</v>
      </c>
      <c r="K610" s="184">
        <v>13.421099999999999</v>
      </c>
      <c r="L610" s="184">
        <v>29.990200000000002</v>
      </c>
      <c r="M610" s="184">
        <v>33.5167</v>
      </c>
      <c r="N610" s="184">
        <v>62.888399999999997</v>
      </c>
      <c r="O610" s="184">
        <v>26.817299999999999</v>
      </c>
      <c r="P610" s="184">
        <v>18.316299999999998</v>
      </c>
      <c r="Q610" s="184">
        <v>18.565899999999999</v>
      </c>
      <c r="R610" s="184">
        <v>27.818000000000001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44494</v>
      </c>
      <c r="E611" s="184">
        <v>71.073999999999998</v>
      </c>
      <c r="F611" s="184">
        <v>-0.15029999999999999</v>
      </c>
      <c r="G611" s="184">
        <v>-0.15029999999999999</v>
      </c>
      <c r="H611" s="184">
        <v>-3.0448</v>
      </c>
      <c r="I611" s="184">
        <v>-0.97389999999999999</v>
      </c>
      <c r="J611" s="184">
        <v>0.31759999999999999</v>
      </c>
      <c r="K611" s="184">
        <v>7.2087000000000003</v>
      </c>
      <c r="L611" s="184">
        <v>21.5626</v>
      </c>
      <c r="M611" s="184">
        <v>29.023700000000002</v>
      </c>
      <c r="N611" s="184">
        <v>52.192700000000002</v>
      </c>
      <c r="O611" s="184">
        <v>23.335999999999999</v>
      </c>
      <c r="P611" s="184">
        <v>14.9719</v>
      </c>
      <c r="Q611" s="184">
        <v>13.099500000000001</v>
      </c>
      <c r="R611" s="184">
        <v>26.4252</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44494</v>
      </c>
      <c r="E612" s="184">
        <v>79.444999999999993</v>
      </c>
      <c r="F612" s="184">
        <v>-0.13830000000000001</v>
      </c>
      <c r="G612" s="184">
        <v>-0.13830000000000001</v>
      </c>
      <c r="H612" s="184">
        <v>-3.0188999999999999</v>
      </c>
      <c r="I612" s="184">
        <v>-0.92290000000000005</v>
      </c>
      <c r="J612" s="184">
        <v>0.43230000000000002</v>
      </c>
      <c r="K612" s="184">
        <v>7.5819999999999999</v>
      </c>
      <c r="L612" s="184">
        <v>22.383099999999999</v>
      </c>
      <c r="M612" s="184">
        <v>30.329599999999999</v>
      </c>
      <c r="N612" s="184">
        <v>54.2532</v>
      </c>
      <c r="O612" s="184">
        <v>24.883500000000002</v>
      </c>
      <c r="P612" s="184">
        <v>16.441299999999998</v>
      </c>
      <c r="Q612" s="184">
        <v>16.718</v>
      </c>
      <c r="R612" s="184">
        <v>28.069400000000002</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44494</v>
      </c>
      <c r="E613" s="184">
        <v>83.853999999999999</v>
      </c>
      <c r="F613" s="184">
        <v>-0.30080000000000001</v>
      </c>
      <c r="G613" s="184">
        <v>-0.30080000000000001</v>
      </c>
      <c r="H613" s="184">
        <v>-5.0834999999999999</v>
      </c>
      <c r="I613" s="184">
        <v>-2.6640000000000001</v>
      </c>
      <c r="J613" s="184">
        <v>-1.8596999999999999</v>
      </c>
      <c r="K613" s="184">
        <v>6.1147999999999998</v>
      </c>
      <c r="L613" s="184">
        <v>20.258700000000001</v>
      </c>
      <c r="M613" s="184">
        <v>25.7012</v>
      </c>
      <c r="N613" s="184">
        <v>46.600499999999997</v>
      </c>
      <c r="O613" s="184">
        <v>16.684100000000001</v>
      </c>
      <c r="P613" s="184">
        <v>13.3828</v>
      </c>
      <c r="Q613" s="184">
        <v>15.4306</v>
      </c>
      <c r="R613" s="184">
        <v>22.840199999999999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44494</v>
      </c>
      <c r="E614" s="184">
        <v>79.221999999999994</v>
      </c>
      <c r="F614" s="184">
        <v>-0.307</v>
      </c>
      <c r="G614" s="184">
        <v>-0.307</v>
      </c>
      <c r="H614" s="184">
        <v>-5.0972</v>
      </c>
      <c r="I614" s="184">
        <v>-2.6936</v>
      </c>
      <c r="J614" s="184">
        <v>-1.9226000000000001</v>
      </c>
      <c r="K614" s="184">
        <v>5.9074999999999998</v>
      </c>
      <c r="L614" s="184">
        <v>19.799199999999999</v>
      </c>
      <c r="M614" s="184">
        <v>25.020900000000001</v>
      </c>
      <c r="N614" s="184">
        <v>45.569800000000001</v>
      </c>
      <c r="O614" s="184">
        <v>15.980600000000001</v>
      </c>
      <c r="P614" s="184">
        <v>12.6198</v>
      </c>
      <c r="Q614" s="184">
        <v>14.1212</v>
      </c>
      <c r="R614" s="184">
        <v>22.048500000000001</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44494</v>
      </c>
      <c r="E615" s="184">
        <v>102.2058</v>
      </c>
      <c r="F615" s="184">
        <v>-0.16209999999999999</v>
      </c>
      <c r="G615" s="184">
        <v>-0.16209999999999999</v>
      </c>
      <c r="H615" s="184">
        <v>-3.3932000000000002</v>
      </c>
      <c r="I615" s="184">
        <v>-1.3593999999999999</v>
      </c>
      <c r="J615" s="184">
        <v>0.1062</v>
      </c>
      <c r="K615" s="184">
        <v>12.187900000000001</v>
      </c>
      <c r="L615" s="184">
        <v>27.464099999999998</v>
      </c>
      <c r="M615" s="184">
        <v>27.6983</v>
      </c>
      <c r="N615" s="184">
        <v>50.357700000000001</v>
      </c>
      <c r="O615" s="184">
        <v>19.9543</v>
      </c>
      <c r="P615" s="184">
        <v>14.073700000000001</v>
      </c>
      <c r="Q615" s="184">
        <v>10.205</v>
      </c>
      <c r="R615" s="184">
        <v>21.517800000000001</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44494</v>
      </c>
      <c r="E616" s="184">
        <v>111.7988</v>
      </c>
      <c r="F616" s="184">
        <v>-0.15160000000000001</v>
      </c>
      <c r="G616" s="184">
        <v>-0.15160000000000001</v>
      </c>
      <c r="H616" s="184">
        <v>-3.3696000000000002</v>
      </c>
      <c r="I616" s="184">
        <v>-1.3110999999999999</v>
      </c>
      <c r="J616" s="184">
        <v>0.21460000000000001</v>
      </c>
      <c r="K616" s="184">
        <v>12.556800000000001</v>
      </c>
      <c r="L616" s="184">
        <v>28.290400000000002</v>
      </c>
      <c r="M616" s="184">
        <v>28.9194</v>
      </c>
      <c r="N616" s="184">
        <v>52.274000000000001</v>
      </c>
      <c r="O616" s="184">
        <v>21.366499999999998</v>
      </c>
      <c r="P616" s="184">
        <v>15.4308</v>
      </c>
      <c r="Q616" s="184">
        <v>16.0868</v>
      </c>
      <c r="R616" s="184">
        <v>23.010100000000001</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44494</v>
      </c>
      <c r="E617" s="184">
        <v>21.027000000000001</v>
      </c>
      <c r="F617" s="184">
        <v>6.6600000000000006E-2</v>
      </c>
      <c r="G617" s="184">
        <v>6.6600000000000006E-2</v>
      </c>
      <c r="H617" s="184">
        <v>-2.6036000000000001</v>
      </c>
      <c r="I617" s="184">
        <v>-9.74E-2</v>
      </c>
      <c r="J617" s="184">
        <v>0.77210000000000001</v>
      </c>
      <c r="K617" s="184">
        <v>11.716799999999999</v>
      </c>
      <c r="L617" s="184">
        <v>30.791799999999999</v>
      </c>
      <c r="M617" s="184">
        <v>38.446599999999997</v>
      </c>
      <c r="N617" s="184">
        <v>68.807500000000005</v>
      </c>
      <c r="O617" s="184">
        <v>23.921399999999998</v>
      </c>
      <c r="P617" s="184">
        <v>15.9215</v>
      </c>
      <c r="Q617" s="184">
        <v>15.950799999999999</v>
      </c>
      <c r="R617" s="184">
        <v>29.954499999999999</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44494</v>
      </c>
      <c r="E618" s="184">
        <v>19.056100000000001</v>
      </c>
      <c r="F618" s="184">
        <v>5.2999999999999999E-2</v>
      </c>
      <c r="G618" s="184">
        <v>5.2999999999999999E-2</v>
      </c>
      <c r="H618" s="184">
        <v>-2.6309</v>
      </c>
      <c r="I618" s="184">
        <v>-0.1588</v>
      </c>
      <c r="J618" s="184">
        <v>0.62839999999999996</v>
      </c>
      <c r="K618" s="184">
        <v>11.2369</v>
      </c>
      <c r="L618" s="184">
        <v>29.693300000000001</v>
      </c>
      <c r="M618" s="184">
        <v>36.747900000000001</v>
      </c>
      <c r="N618" s="184">
        <v>66.043099999999995</v>
      </c>
      <c r="O618" s="184">
        <v>21.831199999999999</v>
      </c>
      <c r="P618" s="184">
        <v>13.675700000000001</v>
      </c>
      <c r="Q618" s="184">
        <v>13.7005</v>
      </c>
      <c r="R618" s="184">
        <v>27.809899999999999</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44494</v>
      </c>
      <c r="E619" s="184">
        <v>34.703000000000003</v>
      </c>
      <c r="F619" s="184">
        <v>-0.12089999999999999</v>
      </c>
      <c r="G619" s="184">
        <v>-0.12089999999999999</v>
      </c>
      <c r="H619" s="184">
        <v>-3.2858000000000001</v>
      </c>
      <c r="I619" s="184">
        <v>-0.53600000000000003</v>
      </c>
      <c r="J619" s="184">
        <v>1.837</v>
      </c>
      <c r="K619" s="184">
        <v>11.502700000000001</v>
      </c>
      <c r="L619" s="184">
        <v>28.634399999999999</v>
      </c>
      <c r="M619" s="184">
        <v>34.983899999999998</v>
      </c>
      <c r="N619" s="184">
        <v>62.2545</v>
      </c>
      <c r="O619" s="184">
        <v>29.4056</v>
      </c>
      <c r="P619" s="184">
        <v>22.168099999999999</v>
      </c>
      <c r="Q619" s="184">
        <v>23.789899999999999</v>
      </c>
      <c r="R619" s="184">
        <v>35.319200000000002</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44494</v>
      </c>
      <c r="E620" s="184">
        <v>31.914000000000001</v>
      </c>
      <c r="F620" s="184">
        <v>-0.1283</v>
      </c>
      <c r="G620" s="184">
        <v>-0.1283</v>
      </c>
      <c r="H620" s="184">
        <v>-3.3085</v>
      </c>
      <c r="I620" s="184">
        <v>-0.58250000000000002</v>
      </c>
      <c r="J620" s="184">
        <v>1.7277</v>
      </c>
      <c r="K620" s="184">
        <v>11.1366</v>
      </c>
      <c r="L620" s="184">
        <v>27.8094</v>
      </c>
      <c r="M620" s="184">
        <v>33.626399999999997</v>
      </c>
      <c r="N620" s="184">
        <v>59.977899999999998</v>
      </c>
      <c r="O620" s="184">
        <v>27.401599999999998</v>
      </c>
      <c r="P620" s="184">
        <v>20.444900000000001</v>
      </c>
      <c r="Q620" s="184">
        <v>22.023700000000002</v>
      </c>
      <c r="R620" s="184">
        <v>33.35</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44494</v>
      </c>
      <c r="E621" s="184">
        <v>29.697900000000001</v>
      </c>
      <c r="F621" s="184">
        <v>0.42849999999999999</v>
      </c>
      <c r="G621" s="184">
        <v>0.42849999999999999</v>
      </c>
      <c r="H621" s="184">
        <v>-2.7019000000000002</v>
      </c>
      <c r="I621" s="184">
        <v>-0.60640000000000005</v>
      </c>
      <c r="J621" s="184">
        <v>-0.8427</v>
      </c>
      <c r="K621" s="184">
        <v>6.5438000000000001</v>
      </c>
      <c r="L621" s="184">
        <v>26.486499999999999</v>
      </c>
      <c r="M621" s="184">
        <v>31.750599999999999</v>
      </c>
      <c r="N621" s="184">
        <v>60.917099999999998</v>
      </c>
      <c r="O621" s="184">
        <v>22.399100000000001</v>
      </c>
      <c r="P621" s="184">
        <v>16.229099999999999</v>
      </c>
      <c r="Q621" s="184">
        <v>17.458500000000001</v>
      </c>
      <c r="R621" s="184">
        <v>23.488299999999999</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44494</v>
      </c>
      <c r="E622" s="184">
        <v>27.1142</v>
      </c>
      <c r="F622" s="184">
        <v>0.4178</v>
      </c>
      <c r="G622" s="184">
        <v>0.4178</v>
      </c>
      <c r="H622" s="184">
        <v>-2.7262</v>
      </c>
      <c r="I622" s="184">
        <v>-0.65580000000000005</v>
      </c>
      <c r="J622" s="184">
        <v>-0.9516</v>
      </c>
      <c r="K622" s="184">
        <v>6.1868999999999996</v>
      </c>
      <c r="L622" s="184">
        <v>25.654900000000001</v>
      </c>
      <c r="M622" s="184">
        <v>30.476500000000001</v>
      </c>
      <c r="N622" s="184">
        <v>58.812399999999997</v>
      </c>
      <c r="O622" s="184">
        <v>20.7928</v>
      </c>
      <c r="P622" s="184">
        <v>14.702400000000001</v>
      </c>
      <c r="Q622" s="184">
        <v>15.8886</v>
      </c>
      <c r="R622" s="184">
        <v>21.856000000000002</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44494</v>
      </c>
      <c r="E623" s="184">
        <v>23.464099999999998</v>
      </c>
      <c r="F623" s="184">
        <v>3.3700000000000001E-2</v>
      </c>
      <c r="G623" s="184">
        <v>3.3700000000000001E-2</v>
      </c>
      <c r="H623" s="184">
        <v>-3.2021000000000002</v>
      </c>
      <c r="I623" s="184">
        <v>0.83979999999999999</v>
      </c>
      <c r="J623" s="184">
        <v>4.2241999999999997</v>
      </c>
      <c r="K623" s="184">
        <v>14.1389</v>
      </c>
      <c r="L623" s="184">
        <v>28.5106</v>
      </c>
      <c r="M623" s="184">
        <v>31.439</v>
      </c>
      <c r="N623" s="184">
        <v>53.9407</v>
      </c>
      <c r="O623" s="184">
        <v>20.638000000000002</v>
      </c>
      <c r="P623" s="184">
        <v>14.4207</v>
      </c>
      <c r="Q623" s="184">
        <v>15.769</v>
      </c>
      <c r="R623" s="184">
        <v>23.718499999999999</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44494</v>
      </c>
      <c r="E624" s="184">
        <v>21.256399999999999</v>
      </c>
      <c r="F624" s="184">
        <v>1.84E-2</v>
      </c>
      <c r="G624" s="184">
        <v>1.84E-2</v>
      </c>
      <c r="H624" s="184">
        <v>-3.2370999999999999</v>
      </c>
      <c r="I624" s="184">
        <v>0.76700000000000002</v>
      </c>
      <c r="J624" s="184">
        <v>4.0572999999999997</v>
      </c>
      <c r="K624" s="184">
        <v>13.611000000000001</v>
      </c>
      <c r="L624" s="184">
        <v>27.300599999999999</v>
      </c>
      <c r="M624" s="184">
        <v>29.5822</v>
      </c>
      <c r="N624" s="184">
        <v>50.998800000000003</v>
      </c>
      <c r="O624" s="184">
        <v>18.4697</v>
      </c>
      <c r="P624" s="184">
        <v>12.478999999999999</v>
      </c>
      <c r="Q624" s="184">
        <v>13.8216</v>
      </c>
      <c r="R624" s="184">
        <v>21.5472</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44494</v>
      </c>
      <c r="E625" s="184">
        <v>79.209999999999994</v>
      </c>
      <c r="F625" s="184">
        <v>-6.4199999999999993E-2</v>
      </c>
      <c r="G625" s="184">
        <v>-6.4199999999999993E-2</v>
      </c>
      <c r="H625" s="184">
        <v>-2.4106000000000001</v>
      </c>
      <c r="I625" s="184">
        <v>0.68789999999999996</v>
      </c>
      <c r="J625" s="184">
        <v>2.2425000000000002</v>
      </c>
      <c r="K625" s="184">
        <v>14.022399999999999</v>
      </c>
      <c r="L625" s="184">
        <v>29.164899999999999</v>
      </c>
      <c r="M625" s="184">
        <v>39.2074</v>
      </c>
      <c r="N625" s="184">
        <v>68.384699999999995</v>
      </c>
      <c r="O625" s="184">
        <v>16.773099999999999</v>
      </c>
      <c r="P625" s="184">
        <v>8.8901000000000003</v>
      </c>
      <c r="Q625" s="184">
        <v>13.713100000000001</v>
      </c>
      <c r="R625" s="184">
        <v>23.589400000000001</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44494</v>
      </c>
      <c r="E626" s="184">
        <v>84.720600000000005</v>
      </c>
      <c r="F626" s="184">
        <v>-5.7599999999999998E-2</v>
      </c>
      <c r="G626" s="184">
        <v>-5.7599999999999998E-2</v>
      </c>
      <c r="H626" s="184">
        <v>-2.3952</v>
      </c>
      <c r="I626" s="184">
        <v>0.71919999999999995</v>
      </c>
      <c r="J626" s="184">
        <v>2.3111999999999999</v>
      </c>
      <c r="K626" s="184">
        <v>14.2318</v>
      </c>
      <c r="L626" s="184">
        <v>29.614899999999999</v>
      </c>
      <c r="M626" s="184">
        <v>39.940399999999997</v>
      </c>
      <c r="N626" s="184">
        <v>69.584000000000003</v>
      </c>
      <c r="O626" s="184">
        <v>17.611799999999999</v>
      </c>
      <c r="P626" s="184">
        <v>9.7764000000000006</v>
      </c>
      <c r="Q626" s="184">
        <v>14.9489</v>
      </c>
      <c r="R626" s="184">
        <v>24.4649</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44494</v>
      </c>
      <c r="E627" s="184">
        <v>19.151599999999998</v>
      </c>
      <c r="F627" s="184">
        <v>-1.0524</v>
      </c>
      <c r="G627" s="184">
        <v>-1.0524</v>
      </c>
      <c r="H627" s="184">
        <v>-4.3686999999999996</v>
      </c>
      <c r="I627" s="184">
        <v>-2.3595000000000002</v>
      </c>
      <c r="J627" s="184">
        <v>0.29899999999999999</v>
      </c>
      <c r="K627" s="184">
        <v>10.563599999999999</v>
      </c>
      <c r="L627" s="184">
        <v>27.645800000000001</v>
      </c>
      <c r="M627" s="184">
        <v>32.741900000000001</v>
      </c>
      <c r="N627" s="184">
        <v>50.884399999999999</v>
      </c>
      <c r="O627" s="184"/>
      <c r="P627" s="184"/>
      <c r="Q627" s="184">
        <v>33.353900000000003</v>
      </c>
      <c r="R627" s="184">
        <v>34.253100000000003</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44494</v>
      </c>
      <c r="E628" s="184">
        <v>18.627800000000001</v>
      </c>
      <c r="F628" s="184">
        <v>-1.0628</v>
      </c>
      <c r="G628" s="184">
        <v>-1.0628</v>
      </c>
      <c r="H628" s="184">
        <v>-4.3924000000000003</v>
      </c>
      <c r="I628" s="184">
        <v>-2.4083999999999999</v>
      </c>
      <c r="J628" s="184">
        <v>0.18770000000000001</v>
      </c>
      <c r="K628" s="184">
        <v>10.193</v>
      </c>
      <c r="L628" s="184">
        <v>26.806899999999999</v>
      </c>
      <c r="M628" s="184">
        <v>31.500299999999999</v>
      </c>
      <c r="N628" s="184">
        <v>49.017600000000002</v>
      </c>
      <c r="O628" s="184"/>
      <c r="P628" s="184"/>
      <c r="Q628" s="184">
        <v>31.725899999999999</v>
      </c>
      <c r="R628" s="184">
        <v>32.601700000000001</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44494</v>
      </c>
      <c r="E629" s="184">
        <v>25.59</v>
      </c>
      <c r="F629" s="184">
        <v>0.39229999999999998</v>
      </c>
      <c r="G629" s="184">
        <v>0.39229999999999998</v>
      </c>
      <c r="H629" s="184">
        <v>-1.3111999999999999</v>
      </c>
      <c r="I629" s="184">
        <v>0.90690000000000004</v>
      </c>
      <c r="J629" s="184">
        <v>1.9927999999999999</v>
      </c>
      <c r="K629" s="184">
        <v>10.731299999999999</v>
      </c>
      <c r="L629" s="184">
        <v>28.593</v>
      </c>
      <c r="M629" s="184">
        <v>34.755099999999999</v>
      </c>
      <c r="N629" s="184">
        <v>63.933399999999999</v>
      </c>
      <c r="O629" s="184">
        <v>24.759499999999999</v>
      </c>
      <c r="P629" s="184">
        <v>17.215399999999999</v>
      </c>
      <c r="Q629" s="184">
        <v>17.338000000000001</v>
      </c>
      <c r="R629" s="184">
        <v>29.790900000000001</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44494</v>
      </c>
      <c r="E630" s="184">
        <v>23.63</v>
      </c>
      <c r="F630" s="184">
        <v>0.38229999999999997</v>
      </c>
      <c r="G630" s="184">
        <v>0.38229999999999997</v>
      </c>
      <c r="H630" s="184">
        <v>-1.2948999999999999</v>
      </c>
      <c r="I630" s="184">
        <v>0.85360000000000003</v>
      </c>
      <c r="J630" s="184">
        <v>1.8974</v>
      </c>
      <c r="K630" s="184">
        <v>10.4206</v>
      </c>
      <c r="L630" s="184">
        <v>27.867999999999999</v>
      </c>
      <c r="M630" s="184">
        <v>33.578299999999999</v>
      </c>
      <c r="N630" s="184">
        <v>62.071300000000001</v>
      </c>
      <c r="O630" s="184">
        <v>23.0684</v>
      </c>
      <c r="P630" s="184">
        <v>15.4832</v>
      </c>
      <c r="Q630" s="184">
        <v>15.7577</v>
      </c>
      <c r="R630" s="184">
        <v>28.1905</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44494</v>
      </c>
      <c r="E631" s="184">
        <v>931.20688759763698</v>
      </c>
      <c r="F631" s="184">
        <v>9.5500000000000002E-2</v>
      </c>
      <c r="G631" s="184">
        <v>9.5500000000000002E-2</v>
      </c>
      <c r="H631" s="184">
        <v>-2.0289000000000001</v>
      </c>
      <c r="I631" s="184">
        <v>1.0348999999999999</v>
      </c>
      <c r="J631" s="184">
        <v>3.0790999999999999</v>
      </c>
      <c r="K631" s="184">
        <v>13.907299999999999</v>
      </c>
      <c r="L631" s="184">
        <v>31.028300000000002</v>
      </c>
      <c r="M631" s="184">
        <v>33.25</v>
      </c>
      <c r="N631" s="184">
        <v>61.354100000000003</v>
      </c>
      <c r="O631" s="184">
        <v>20.970400000000001</v>
      </c>
      <c r="P631" s="184">
        <v>12.962899999999999</v>
      </c>
      <c r="Q631" s="184">
        <v>19.387</v>
      </c>
      <c r="R631" s="184">
        <v>29.8613</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44494</v>
      </c>
      <c r="E632" s="184">
        <v>329.02</v>
      </c>
      <c r="F632" s="184">
        <v>9.74E-2</v>
      </c>
      <c r="G632" s="184">
        <v>9.74E-2</v>
      </c>
      <c r="H632" s="184">
        <v>-2.0219999999999998</v>
      </c>
      <c r="I632" s="184">
        <v>1.0535000000000001</v>
      </c>
      <c r="J632" s="184">
        <v>3.1152000000000002</v>
      </c>
      <c r="K632" s="184">
        <v>14.029299999999999</v>
      </c>
      <c r="L632" s="184">
        <v>31.298100000000002</v>
      </c>
      <c r="M632" s="184">
        <v>33.6556</v>
      </c>
      <c r="N632" s="184">
        <v>62.0229</v>
      </c>
      <c r="O632" s="184">
        <v>21.432099999999998</v>
      </c>
      <c r="P632" s="184">
        <v>13.4765</v>
      </c>
      <c r="Q632" s="184">
        <v>14.220700000000001</v>
      </c>
      <c r="R632" s="184">
        <v>30.390999999999998</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44494</v>
      </c>
      <c r="E633" s="184">
        <v>507.50373301186198</v>
      </c>
      <c r="F633" s="184">
        <v>0.11609999999999999</v>
      </c>
      <c r="G633" s="184">
        <v>0.11609999999999999</v>
      </c>
      <c r="H633" s="184">
        <v>-2.0068999999999999</v>
      </c>
      <c r="I633" s="184">
        <v>1.024</v>
      </c>
      <c r="J633" s="184">
        <v>3.0760999999999998</v>
      </c>
      <c r="K633" s="184">
        <v>13.8087</v>
      </c>
      <c r="L633" s="184">
        <v>30.809899999999999</v>
      </c>
      <c r="M633" s="184">
        <v>33.013100000000001</v>
      </c>
      <c r="N633" s="184">
        <v>60.994399999999999</v>
      </c>
      <c r="O633" s="184">
        <v>21.2637</v>
      </c>
      <c r="P633" s="184">
        <v>15.1686</v>
      </c>
      <c r="Q633" s="184">
        <v>16.588100000000001</v>
      </c>
      <c r="R633" s="184">
        <v>29.895</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44494</v>
      </c>
      <c r="E634" s="184">
        <v>352.19</v>
      </c>
      <c r="F634" s="184">
        <v>0.1222</v>
      </c>
      <c r="G634" s="184">
        <v>0.1222</v>
      </c>
      <c r="H634" s="184">
        <v>-1.9952000000000001</v>
      </c>
      <c r="I634" s="184">
        <v>1.0443</v>
      </c>
      <c r="J634" s="184">
        <v>3.1242999999999999</v>
      </c>
      <c r="K634" s="184">
        <v>13.9626</v>
      </c>
      <c r="L634" s="184">
        <v>31.159700000000001</v>
      </c>
      <c r="M634" s="184">
        <v>33.536799999999999</v>
      </c>
      <c r="N634" s="184">
        <v>61.8446</v>
      </c>
      <c r="O634" s="184">
        <v>21.901199999999999</v>
      </c>
      <c r="P634" s="184">
        <v>15.776400000000001</v>
      </c>
      <c r="Q634" s="184">
        <v>17.3826</v>
      </c>
      <c r="R634" s="184">
        <v>30.563700000000001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44494</v>
      </c>
      <c r="E635" s="184">
        <v>218.30860000000001</v>
      </c>
      <c r="F635" s="184">
        <v>-1.1539999999999999</v>
      </c>
      <c r="G635" s="184">
        <v>-1.1539999999999999</v>
      </c>
      <c r="H635" s="184">
        <v>-5.39</v>
      </c>
      <c r="I635" s="184">
        <v>-0.50490000000000002</v>
      </c>
      <c r="J635" s="184">
        <v>1.8855999999999999</v>
      </c>
      <c r="K635" s="184">
        <v>6.4714999999999998</v>
      </c>
      <c r="L635" s="184">
        <v>31.992799999999999</v>
      </c>
      <c r="M635" s="184">
        <v>52.920999999999999</v>
      </c>
      <c r="N635" s="184">
        <v>87.9602</v>
      </c>
      <c r="O635" s="184">
        <v>37.457700000000003</v>
      </c>
      <c r="P635" s="184">
        <v>23.258600000000001</v>
      </c>
      <c r="Q635" s="184">
        <v>15.356299999999999</v>
      </c>
      <c r="R635" s="184">
        <v>52.029600000000002</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44494</v>
      </c>
      <c r="E636" s="184">
        <v>232.4872</v>
      </c>
      <c r="F636" s="184">
        <v>-1.1356999999999999</v>
      </c>
      <c r="G636" s="184">
        <v>-1.1356999999999999</v>
      </c>
      <c r="H636" s="184">
        <v>-5.3479000000000001</v>
      </c>
      <c r="I636" s="184">
        <v>-0.42020000000000002</v>
      </c>
      <c r="J636" s="184">
        <v>2.0695999999999999</v>
      </c>
      <c r="K636" s="184">
        <v>7.0549999999999997</v>
      </c>
      <c r="L636" s="184">
        <v>33.440899999999999</v>
      </c>
      <c r="M636" s="184">
        <v>55.3904</v>
      </c>
      <c r="N636" s="184">
        <v>92.049300000000002</v>
      </c>
      <c r="O636" s="184">
        <v>39.7256</v>
      </c>
      <c r="P636" s="184">
        <v>24.597799999999999</v>
      </c>
      <c r="Q636" s="184">
        <v>22.4298</v>
      </c>
      <c r="R636" s="184">
        <v>55.037399999999998</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44494</v>
      </c>
      <c r="E637" s="184">
        <v>79.22</v>
      </c>
      <c r="F637" s="184">
        <v>-3.7900000000000003E-2</v>
      </c>
      <c r="G637" s="184">
        <v>-3.7900000000000003E-2</v>
      </c>
      <c r="H637" s="184">
        <v>-2.1855000000000002</v>
      </c>
      <c r="I637" s="184">
        <v>0.77600000000000002</v>
      </c>
      <c r="J637" s="184">
        <v>1.7989999999999999</v>
      </c>
      <c r="K637" s="184">
        <v>7.6943999999999999</v>
      </c>
      <c r="L637" s="184">
        <v>20.928100000000001</v>
      </c>
      <c r="M637" s="184">
        <v>25.229199999999999</v>
      </c>
      <c r="N637" s="184">
        <v>50.923999999999999</v>
      </c>
      <c r="O637" s="184">
        <v>16.377300000000002</v>
      </c>
      <c r="P637" s="184">
        <v>11.575200000000001</v>
      </c>
      <c r="Q637" s="184">
        <v>17.480799999999999</v>
      </c>
      <c r="R637" s="184">
        <v>24.595300000000002</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44494</v>
      </c>
      <c r="E638" s="184">
        <v>77.92</v>
      </c>
      <c r="F638" s="184">
        <v>-5.1299999999999998E-2</v>
      </c>
      <c r="G638" s="184">
        <v>-5.1299999999999998E-2</v>
      </c>
      <c r="H638" s="184">
        <v>-2.1966000000000001</v>
      </c>
      <c r="I638" s="184">
        <v>0.74990000000000001</v>
      </c>
      <c r="J638" s="184">
        <v>1.7630999999999999</v>
      </c>
      <c r="K638" s="184">
        <v>7.5796999999999999</v>
      </c>
      <c r="L638" s="184">
        <v>20.637899999999998</v>
      </c>
      <c r="M638" s="184">
        <v>24.771799999999999</v>
      </c>
      <c r="N638" s="184">
        <v>50.221699999999998</v>
      </c>
      <c r="O638" s="184">
        <v>15.8377</v>
      </c>
      <c r="P638" s="184">
        <v>11.182600000000001</v>
      </c>
      <c r="Q638" s="184">
        <v>17.139900000000001</v>
      </c>
      <c r="R638" s="184">
        <v>23.995699999999999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44494</v>
      </c>
      <c r="E639" s="184">
        <v>240.7758</v>
      </c>
      <c r="F639" s="184">
        <v>-0.2868</v>
      </c>
      <c r="G639" s="184">
        <v>-0.2868</v>
      </c>
      <c r="H639" s="184">
        <v>-2.0204</v>
      </c>
      <c r="I639" s="184">
        <v>1.1082000000000001</v>
      </c>
      <c r="J639" s="184">
        <v>3.3104</v>
      </c>
      <c r="K639" s="184">
        <v>10.7156</v>
      </c>
      <c r="L639" s="184">
        <v>27.5212</v>
      </c>
      <c r="M639" s="184">
        <v>30.65</v>
      </c>
      <c r="N639" s="184">
        <v>57.767299999999999</v>
      </c>
      <c r="O639" s="184">
        <v>22.300899999999999</v>
      </c>
      <c r="P639" s="184">
        <v>13.9641</v>
      </c>
      <c r="Q639" s="184">
        <v>15.5</v>
      </c>
      <c r="R639" s="184">
        <v>28.984100000000002</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44494</v>
      </c>
      <c r="E640" s="184">
        <v>709.04176174129395</v>
      </c>
      <c r="F640" s="184">
        <v>-0.29160000000000003</v>
      </c>
      <c r="G640" s="184">
        <v>-0.29160000000000003</v>
      </c>
      <c r="H640" s="184">
        <v>-2.0316000000000001</v>
      </c>
      <c r="I640" s="184">
        <v>1.0852999999999999</v>
      </c>
      <c r="J640" s="184">
        <v>3.258</v>
      </c>
      <c r="K640" s="184">
        <v>10.541399999999999</v>
      </c>
      <c r="L640" s="184">
        <v>27.1325</v>
      </c>
      <c r="M640" s="184">
        <v>30.0428</v>
      </c>
      <c r="N640" s="184">
        <v>56.782699999999998</v>
      </c>
      <c r="O640" s="184">
        <v>21.555099999999999</v>
      </c>
      <c r="P640" s="184">
        <v>13.227399999999999</v>
      </c>
      <c r="Q640" s="184">
        <v>16.073599999999999</v>
      </c>
      <c r="R640" s="184">
        <v>28.178100000000001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44494</v>
      </c>
      <c r="E641" s="184">
        <v>24.5398</v>
      </c>
      <c r="F641" s="184">
        <v>-0.58020000000000005</v>
      </c>
      <c r="G641" s="184">
        <v>-0.58020000000000005</v>
      </c>
      <c r="H641" s="184">
        <v>-3.097</v>
      </c>
      <c r="I641" s="184">
        <v>-1.7543</v>
      </c>
      <c r="J641" s="184">
        <v>0.6361</v>
      </c>
      <c r="K641" s="184">
        <v>8.4709000000000003</v>
      </c>
      <c r="L641" s="184">
        <v>23.939599999999999</v>
      </c>
      <c r="M641" s="184">
        <v>37.643700000000003</v>
      </c>
      <c r="N641" s="184">
        <v>64.851500000000001</v>
      </c>
      <c r="O641" s="184">
        <v>27.4087</v>
      </c>
      <c r="P641" s="184">
        <v>14.788600000000001</v>
      </c>
      <c r="Q641" s="184">
        <v>14.385999999999999</v>
      </c>
      <c r="R641" s="184">
        <v>34.064599999999999</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44494</v>
      </c>
      <c r="E642" s="184">
        <v>23.910399999999999</v>
      </c>
      <c r="F642" s="184">
        <v>-0.58340000000000003</v>
      </c>
      <c r="G642" s="184">
        <v>-0.58340000000000003</v>
      </c>
      <c r="H642" s="184">
        <v>-3.1034000000000002</v>
      </c>
      <c r="I642" s="184">
        <v>-1.7674000000000001</v>
      </c>
      <c r="J642" s="184">
        <v>0.60589999999999999</v>
      </c>
      <c r="K642" s="184">
        <v>8.3727999999999998</v>
      </c>
      <c r="L642" s="184">
        <v>23.720099999999999</v>
      </c>
      <c r="M642" s="184">
        <v>37.284300000000002</v>
      </c>
      <c r="N642" s="184">
        <v>64.268299999999996</v>
      </c>
      <c r="O642" s="184">
        <v>26.822399999999998</v>
      </c>
      <c r="P642" s="184">
        <v>14.278</v>
      </c>
      <c r="Q642" s="184">
        <v>13.943899999999999</v>
      </c>
      <c r="R642" s="184">
        <v>33.596699999999998</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44494</v>
      </c>
      <c r="E643" s="184">
        <v>26.053000000000001</v>
      </c>
      <c r="F643" s="184">
        <v>-0.54590000000000005</v>
      </c>
      <c r="G643" s="184">
        <v>-0.54590000000000005</v>
      </c>
      <c r="H643" s="184">
        <v>-2.9954000000000001</v>
      </c>
      <c r="I643" s="184">
        <v>-1.8083</v>
      </c>
      <c r="J643" s="184">
        <v>0.47239999999999999</v>
      </c>
      <c r="K643" s="184">
        <v>8.3902000000000001</v>
      </c>
      <c r="L643" s="184">
        <v>24.559000000000001</v>
      </c>
      <c r="M643" s="184">
        <v>37.544499999999999</v>
      </c>
      <c r="N643" s="184">
        <v>64.297600000000003</v>
      </c>
      <c r="O643" s="184">
        <v>29.2165</v>
      </c>
      <c r="P643" s="184">
        <v>15.984</v>
      </c>
      <c r="Q643" s="184">
        <v>15.6408</v>
      </c>
      <c r="R643" s="184">
        <v>35.855899999999998</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44494</v>
      </c>
      <c r="E644" s="184">
        <v>25.392099999999999</v>
      </c>
      <c r="F644" s="184">
        <v>-0.54869999999999997</v>
      </c>
      <c r="G644" s="184">
        <v>-0.54869999999999997</v>
      </c>
      <c r="H644" s="184">
        <v>-3.0021</v>
      </c>
      <c r="I644" s="184">
        <v>-1.8214999999999999</v>
      </c>
      <c r="J644" s="184">
        <v>0.44259999999999999</v>
      </c>
      <c r="K644" s="184">
        <v>8.2925000000000004</v>
      </c>
      <c r="L644" s="184">
        <v>24.338200000000001</v>
      </c>
      <c r="M644" s="184">
        <v>37.185600000000001</v>
      </c>
      <c r="N644" s="184">
        <v>63.721800000000002</v>
      </c>
      <c r="O644" s="184">
        <v>28.626899999999999</v>
      </c>
      <c r="P644" s="184">
        <v>15.4811</v>
      </c>
      <c r="Q644" s="184">
        <v>15.1899</v>
      </c>
      <c r="R644" s="184">
        <v>35.387700000000002</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44494</v>
      </c>
      <c r="E645" s="184">
        <v>25.649100000000001</v>
      </c>
      <c r="F645" s="184">
        <v>-0.55979999999999996</v>
      </c>
      <c r="G645" s="184">
        <v>-0.55979999999999996</v>
      </c>
      <c r="H645" s="184">
        <v>-3.0950000000000002</v>
      </c>
      <c r="I645" s="184">
        <v>-1.7050000000000001</v>
      </c>
      <c r="J645" s="184">
        <v>0.57130000000000003</v>
      </c>
      <c r="K645" s="184">
        <v>8.3355999999999995</v>
      </c>
      <c r="L645" s="184">
        <v>24.1492</v>
      </c>
      <c r="M645" s="184">
        <v>37.694099999999999</v>
      </c>
      <c r="N645" s="184">
        <v>65.096699999999998</v>
      </c>
      <c r="O645" s="184">
        <v>28.4163</v>
      </c>
      <c r="P645" s="184">
        <v>16.625800000000002</v>
      </c>
      <c r="Q645" s="184">
        <v>18.415299999999998</v>
      </c>
      <c r="R645" s="184">
        <v>35.337400000000002</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44494</v>
      </c>
      <c r="E646" s="184">
        <v>24.432099999999998</v>
      </c>
      <c r="F646" s="184">
        <v>-0.56369999999999998</v>
      </c>
      <c r="G646" s="184">
        <v>-0.56369999999999998</v>
      </c>
      <c r="H646" s="184">
        <v>-3.1036999999999999</v>
      </c>
      <c r="I646" s="184">
        <v>-1.722</v>
      </c>
      <c r="J646" s="184">
        <v>0.53290000000000004</v>
      </c>
      <c r="K646" s="184">
        <v>8.2101000000000006</v>
      </c>
      <c r="L646" s="184">
        <v>23.8674</v>
      </c>
      <c r="M646" s="184">
        <v>37.232799999999997</v>
      </c>
      <c r="N646" s="184">
        <v>64.332300000000004</v>
      </c>
      <c r="O646" s="184">
        <v>27.6876</v>
      </c>
      <c r="P646" s="184">
        <v>15.7012</v>
      </c>
      <c r="Q646" s="184">
        <v>17.386800000000001</v>
      </c>
      <c r="R646" s="184">
        <v>34.697099999999999</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44494</v>
      </c>
      <c r="E647" s="184">
        <v>31.528700000000001</v>
      </c>
      <c r="F647" s="184">
        <v>-1.2234</v>
      </c>
      <c r="G647" s="184">
        <v>-1.2234</v>
      </c>
      <c r="H647" s="184">
        <v>-2.9178000000000002</v>
      </c>
      <c r="I647" s="184">
        <v>-0.42099999999999999</v>
      </c>
      <c r="J647" s="184">
        <v>2.8433999999999999</v>
      </c>
      <c r="K647" s="184">
        <v>11.620200000000001</v>
      </c>
      <c r="L647" s="184">
        <v>48.7806</v>
      </c>
      <c r="M647" s="184">
        <v>60.533900000000003</v>
      </c>
      <c r="N647" s="184">
        <v>102.1718</v>
      </c>
      <c r="O647" s="184">
        <v>38.942999999999998</v>
      </c>
      <c r="P647" s="184"/>
      <c r="Q647" s="184">
        <v>28.547599999999999</v>
      </c>
      <c r="R647" s="184">
        <v>50.761299999999999</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44494</v>
      </c>
      <c r="E648" s="184">
        <v>30.5364</v>
      </c>
      <c r="F648" s="184">
        <v>-1.2269000000000001</v>
      </c>
      <c r="G648" s="184">
        <v>-1.2269000000000001</v>
      </c>
      <c r="H648" s="184">
        <v>-2.9258999999999999</v>
      </c>
      <c r="I648" s="184">
        <v>-0.43819999999999998</v>
      </c>
      <c r="J648" s="184">
        <v>2.8043999999999998</v>
      </c>
      <c r="K648" s="184">
        <v>11.491099999999999</v>
      </c>
      <c r="L648" s="184">
        <v>48.441800000000001</v>
      </c>
      <c r="M648" s="184">
        <v>59.995399999999997</v>
      </c>
      <c r="N648" s="184">
        <v>101.235</v>
      </c>
      <c r="O648" s="184">
        <v>38.170099999999998</v>
      </c>
      <c r="P648" s="184"/>
      <c r="Q648" s="184">
        <v>27.651700000000002</v>
      </c>
      <c r="R648" s="184">
        <v>50.036799999999999</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44494</v>
      </c>
      <c r="E649" s="184">
        <v>17.074000000000002</v>
      </c>
      <c r="F649" s="184">
        <v>-0.1993</v>
      </c>
      <c r="G649" s="184">
        <v>-0.1993</v>
      </c>
      <c r="H649" s="184">
        <v>-2.3008999999999999</v>
      </c>
      <c r="I649" s="184">
        <v>0.51160000000000005</v>
      </c>
      <c r="J649" s="184">
        <v>2.9255</v>
      </c>
      <c r="K649" s="184">
        <v>11.5481</v>
      </c>
      <c r="L649" s="184">
        <v>28.465800000000002</v>
      </c>
      <c r="M649" s="184">
        <v>36.129199999999997</v>
      </c>
      <c r="N649" s="184">
        <v>57.520899999999997</v>
      </c>
      <c r="O649" s="184">
        <v>24.296299999999999</v>
      </c>
      <c r="P649" s="184"/>
      <c r="Q649" s="184">
        <v>16.1004</v>
      </c>
      <c r="R649" s="184">
        <v>27.3109</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44494</v>
      </c>
      <c r="E650" s="184">
        <v>16.6631</v>
      </c>
      <c r="F650" s="184">
        <v>-0.2024</v>
      </c>
      <c r="G650" s="184">
        <v>-0.2024</v>
      </c>
      <c r="H650" s="184">
        <v>-2.3081999999999998</v>
      </c>
      <c r="I650" s="184">
        <v>0.49640000000000001</v>
      </c>
      <c r="J650" s="184">
        <v>2.8904000000000001</v>
      </c>
      <c r="K650" s="184">
        <v>11.4335</v>
      </c>
      <c r="L650" s="184">
        <v>28.205300000000001</v>
      </c>
      <c r="M650" s="184">
        <v>35.783700000000003</v>
      </c>
      <c r="N650" s="184">
        <v>56.889699999999998</v>
      </c>
      <c r="O650" s="184">
        <v>23.587800000000001</v>
      </c>
      <c r="P650" s="184"/>
      <c r="Q650" s="184">
        <v>15.313800000000001</v>
      </c>
      <c r="R650" s="184">
        <v>26.679300000000001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44494</v>
      </c>
      <c r="E651" s="184">
        <v>18.2864</v>
      </c>
      <c r="F651" s="184">
        <v>4.8099999999999997E-2</v>
      </c>
      <c r="G651" s="184">
        <v>4.8099999999999997E-2</v>
      </c>
      <c r="H651" s="184">
        <v>-2.3908</v>
      </c>
      <c r="I651" s="184">
        <v>-0.13539999999999999</v>
      </c>
      <c r="J651" s="184">
        <v>1.2856000000000001</v>
      </c>
      <c r="K651" s="184">
        <v>8.3727999999999998</v>
      </c>
      <c r="L651" s="184">
        <v>26.372800000000002</v>
      </c>
      <c r="M651" s="184">
        <v>31.6449</v>
      </c>
      <c r="N651" s="184">
        <v>57.527299999999997</v>
      </c>
      <c r="O651" s="184">
        <v>25.7803</v>
      </c>
      <c r="P651" s="184"/>
      <c r="Q651" s="184">
        <v>20.2257</v>
      </c>
      <c r="R651" s="184">
        <v>29.680499999999999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44494</v>
      </c>
      <c r="E652" s="184">
        <v>17.851500000000001</v>
      </c>
      <c r="F652" s="184">
        <v>4.5400000000000003E-2</v>
      </c>
      <c r="G652" s="184">
        <v>4.5400000000000003E-2</v>
      </c>
      <c r="H652" s="184">
        <v>-2.3980000000000001</v>
      </c>
      <c r="I652" s="184">
        <v>-0.15049999999999999</v>
      </c>
      <c r="J652" s="184">
        <v>1.2512000000000001</v>
      </c>
      <c r="K652" s="184">
        <v>8.2611000000000008</v>
      </c>
      <c r="L652" s="184">
        <v>26.117100000000001</v>
      </c>
      <c r="M652" s="184">
        <v>31.3093</v>
      </c>
      <c r="N652" s="184">
        <v>56.872799999999998</v>
      </c>
      <c r="O652" s="184">
        <v>24.933</v>
      </c>
      <c r="P652" s="184"/>
      <c r="Q652" s="184">
        <v>19.345800000000001</v>
      </c>
      <c r="R652" s="184">
        <v>29.001999999999999</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44494</v>
      </c>
      <c r="E653" s="184">
        <v>84.561700000000002</v>
      </c>
      <c r="F653" s="184">
        <v>-0.3503</v>
      </c>
      <c r="G653" s="184">
        <v>-0.3503</v>
      </c>
      <c r="H653" s="184">
        <v>-2.1983999999999999</v>
      </c>
      <c r="I653" s="184">
        <v>1.5105999999999999</v>
      </c>
      <c r="J653" s="184">
        <v>3.0724999999999998</v>
      </c>
      <c r="K653" s="184">
        <v>17.302900000000001</v>
      </c>
      <c r="L653" s="184">
        <v>39.6145</v>
      </c>
      <c r="M653" s="184">
        <v>52.398600000000002</v>
      </c>
      <c r="N653" s="184">
        <v>78.236599999999996</v>
      </c>
      <c r="O653" s="184">
        <v>38.813099999999999</v>
      </c>
      <c r="P653" s="184">
        <v>23.9815</v>
      </c>
      <c r="Q653" s="184">
        <v>24.960799999999999</v>
      </c>
      <c r="R653" s="184">
        <v>48.173999999999999</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44494</v>
      </c>
      <c r="E654" s="184">
        <v>60.8048</v>
      </c>
      <c r="F654" s="184">
        <v>-1.2981</v>
      </c>
      <c r="G654" s="184">
        <v>-1.2981</v>
      </c>
      <c r="H654" s="184">
        <v>-3.0794999999999999</v>
      </c>
      <c r="I654" s="184">
        <v>-1.1194999999999999</v>
      </c>
      <c r="J654" s="184">
        <v>0.76980000000000004</v>
      </c>
      <c r="K654" s="184">
        <v>13.508900000000001</v>
      </c>
      <c r="L654" s="184">
        <v>37.334699999999998</v>
      </c>
      <c r="M654" s="184">
        <v>50.450299999999999</v>
      </c>
      <c r="N654" s="184">
        <v>75.670900000000003</v>
      </c>
      <c r="O654" s="184">
        <v>41.2273</v>
      </c>
      <c r="P654" s="184">
        <v>25.972999999999999</v>
      </c>
      <c r="Q654" s="184">
        <v>26.874199999999998</v>
      </c>
      <c r="R654" s="184">
        <v>48.557099999999998</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44494</v>
      </c>
      <c r="E655" s="184">
        <v>58.952199999999998</v>
      </c>
      <c r="F655" s="184">
        <v>-1.3013999999999999</v>
      </c>
      <c r="G655" s="184">
        <v>-1.3013999999999999</v>
      </c>
      <c r="H655" s="184">
        <v>-3.0870000000000002</v>
      </c>
      <c r="I655" s="184">
        <v>-1.1345000000000001</v>
      </c>
      <c r="J655" s="184">
        <v>0.73560000000000003</v>
      </c>
      <c r="K655" s="184">
        <v>13.392099999999999</v>
      </c>
      <c r="L655" s="184">
        <v>37.057299999999998</v>
      </c>
      <c r="M655" s="184">
        <v>49.997999999999998</v>
      </c>
      <c r="N655" s="184">
        <v>74.916799999999995</v>
      </c>
      <c r="O655" s="184">
        <v>40.431699999999999</v>
      </c>
      <c r="P655" s="184">
        <v>25.317900000000002</v>
      </c>
      <c r="Q655" s="184">
        <v>26.357600000000001</v>
      </c>
      <c r="R655" s="184">
        <v>47.873199999999997</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44494</v>
      </c>
      <c r="E656" s="184">
        <v>16.828099999999999</v>
      </c>
      <c r="F656" s="184">
        <v>-0.29449999999999998</v>
      </c>
      <c r="G656" s="184">
        <v>-0.29449999999999998</v>
      </c>
      <c r="H656" s="184">
        <v>-3.1587999999999998</v>
      </c>
      <c r="I656" s="184">
        <v>-0.9103</v>
      </c>
      <c r="J656" s="184">
        <v>0.47289999999999999</v>
      </c>
      <c r="K656" s="184">
        <v>13.348000000000001</v>
      </c>
      <c r="L656" s="184">
        <v>25.238900000000001</v>
      </c>
      <c r="M656" s="184">
        <v>24.497699999999998</v>
      </c>
      <c r="N656" s="184">
        <v>42.480600000000003</v>
      </c>
      <c r="O656" s="184"/>
      <c r="P656" s="184"/>
      <c r="Q656" s="184">
        <v>20.829799999999999</v>
      </c>
      <c r="R656" s="184">
        <v>23.783999999999999</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44494</v>
      </c>
      <c r="E657" s="184">
        <v>15.9682</v>
      </c>
      <c r="F657" s="184">
        <v>-0.30840000000000001</v>
      </c>
      <c r="G657" s="184">
        <v>-0.30840000000000001</v>
      </c>
      <c r="H657" s="184">
        <v>-3.1913</v>
      </c>
      <c r="I657" s="184">
        <v>-0.97729999999999995</v>
      </c>
      <c r="J657" s="184">
        <v>0.31979999999999997</v>
      </c>
      <c r="K657" s="184">
        <v>12.8287</v>
      </c>
      <c r="L657" s="184">
        <v>24.110600000000002</v>
      </c>
      <c r="M657" s="184">
        <v>22.825700000000001</v>
      </c>
      <c r="N657" s="184">
        <v>39.885399999999997</v>
      </c>
      <c r="O657" s="184"/>
      <c r="P657" s="184"/>
      <c r="Q657" s="184">
        <v>18.547599999999999</v>
      </c>
      <c r="R657" s="184">
        <v>21.501899999999999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44494</v>
      </c>
      <c r="E658" s="184">
        <v>150.27199999999999</v>
      </c>
      <c r="F658" s="184">
        <v>0.45619999999999999</v>
      </c>
      <c r="G658" s="184">
        <v>0.45619999999999999</v>
      </c>
      <c r="H658" s="184">
        <v>-2.7359</v>
      </c>
      <c r="I658" s="184">
        <v>0.16900000000000001</v>
      </c>
      <c r="J658" s="184">
        <v>0.61119999999999997</v>
      </c>
      <c r="K658" s="184">
        <v>11.5985</v>
      </c>
      <c r="L658" s="184">
        <v>27.573699999999999</v>
      </c>
      <c r="M658" s="184">
        <v>30.978400000000001</v>
      </c>
      <c r="N658" s="184">
        <v>55.7179</v>
      </c>
      <c r="O658" s="184">
        <v>18.9587</v>
      </c>
      <c r="P658" s="184">
        <v>11.6493</v>
      </c>
      <c r="Q658" s="184">
        <v>15.8873</v>
      </c>
      <c r="R658" s="184">
        <v>22.599499999999999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44494</v>
      </c>
      <c r="E659" s="184">
        <v>155.8399</v>
      </c>
      <c r="F659" s="184">
        <v>0.45910000000000001</v>
      </c>
      <c r="G659" s="184">
        <v>0.45910000000000001</v>
      </c>
      <c r="H659" s="184">
        <v>-2.7292999999999998</v>
      </c>
      <c r="I659" s="184">
        <v>0.1827</v>
      </c>
      <c r="J659" s="184">
        <v>0.64149999999999996</v>
      </c>
      <c r="K659" s="184">
        <v>11.7003</v>
      </c>
      <c r="L659" s="184">
        <v>27.935300000000002</v>
      </c>
      <c r="M659" s="184">
        <v>31.5261</v>
      </c>
      <c r="N659" s="184">
        <v>56.511299999999999</v>
      </c>
      <c r="O659" s="184">
        <v>19.465399999999999</v>
      </c>
      <c r="P659" s="184">
        <v>12.1904</v>
      </c>
      <c r="Q659" s="184">
        <v>14.1038</v>
      </c>
      <c r="R659" s="184">
        <v>23.141400000000001</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44494</v>
      </c>
      <c r="E660" s="184">
        <v>18.310500000000001</v>
      </c>
      <c r="F660" s="184">
        <v>-1.5712999999999999</v>
      </c>
      <c r="G660" s="184">
        <v>-1.5712999999999999</v>
      </c>
      <c r="H660" s="184">
        <v>-6.5037000000000003</v>
      </c>
      <c r="I660" s="184">
        <v>-4.5921000000000003</v>
      </c>
      <c r="J660" s="184">
        <v>-2.9499999999999998E-2</v>
      </c>
      <c r="K660" s="184">
        <v>7.0727000000000002</v>
      </c>
      <c r="L660" s="184">
        <v>47.183399999999999</v>
      </c>
      <c r="M660" s="184">
        <v>62.907699999999998</v>
      </c>
      <c r="N660" s="184">
        <v>100.42359999999999</v>
      </c>
      <c r="O660" s="184">
        <v>23.0779</v>
      </c>
      <c r="P660" s="184"/>
      <c r="Q660" s="184">
        <v>13.0344</v>
      </c>
      <c r="R660" s="184">
        <v>40.738900000000001</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44494</v>
      </c>
      <c r="E661" s="184">
        <v>17.898199999999999</v>
      </c>
      <c r="F661" s="184">
        <v>-1.5723</v>
      </c>
      <c r="G661" s="184">
        <v>-1.5723</v>
      </c>
      <c r="H661" s="184">
        <v>-6.5065</v>
      </c>
      <c r="I661" s="184">
        <v>-4.5979000000000001</v>
      </c>
      <c r="J661" s="184">
        <v>-4.41E-2</v>
      </c>
      <c r="K661" s="184">
        <v>7.0262000000000002</v>
      </c>
      <c r="L661" s="184">
        <v>47.058500000000002</v>
      </c>
      <c r="M661" s="184">
        <v>62.725700000000003</v>
      </c>
      <c r="N661" s="184">
        <v>100.1118</v>
      </c>
      <c r="O661" s="184">
        <v>22.7925</v>
      </c>
      <c r="P661" s="184"/>
      <c r="Q661" s="184">
        <v>12.514200000000001</v>
      </c>
      <c r="R661" s="184">
        <v>40.517099999999999</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44494</v>
      </c>
      <c r="E662" s="184">
        <v>15.675800000000001</v>
      </c>
      <c r="F662" s="184">
        <v>-1.5908</v>
      </c>
      <c r="G662" s="184">
        <v>-1.5908</v>
      </c>
      <c r="H662" s="184">
        <v>-6.7698999999999998</v>
      </c>
      <c r="I662" s="184">
        <v>-4.8643000000000001</v>
      </c>
      <c r="J662" s="184">
        <v>-0.38129999999999997</v>
      </c>
      <c r="K662" s="184">
        <v>6.8795000000000002</v>
      </c>
      <c r="L662" s="184">
        <v>46.925699999999999</v>
      </c>
      <c r="M662" s="184">
        <v>64.068899999999999</v>
      </c>
      <c r="N662" s="184">
        <v>102.4329</v>
      </c>
      <c r="O662" s="184">
        <v>23.377199999999998</v>
      </c>
      <c r="P662" s="184"/>
      <c r="Q662" s="184">
        <v>10.2852</v>
      </c>
      <c r="R662" s="184">
        <v>41.093000000000004</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44494</v>
      </c>
      <c r="E663" s="184">
        <v>15.393700000000001</v>
      </c>
      <c r="F663" s="184">
        <v>-1.5918000000000001</v>
      </c>
      <c r="G663" s="184">
        <v>-1.5918000000000001</v>
      </c>
      <c r="H663" s="184">
        <v>-6.7721</v>
      </c>
      <c r="I663" s="184">
        <v>-4.8678999999999997</v>
      </c>
      <c r="J663" s="184">
        <v>-0.39079999999999998</v>
      </c>
      <c r="K663" s="184">
        <v>6.8487999999999998</v>
      </c>
      <c r="L663" s="184">
        <v>46.840200000000003</v>
      </c>
      <c r="M663" s="184">
        <v>63.930199999999999</v>
      </c>
      <c r="N663" s="184">
        <v>102.21339999999999</v>
      </c>
      <c r="O663" s="184">
        <v>23.114799999999999</v>
      </c>
      <c r="P663" s="184"/>
      <c r="Q663" s="184">
        <v>9.8498999999999999</v>
      </c>
      <c r="R663" s="184">
        <v>40.936700000000002</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44494</v>
      </c>
      <c r="E664" s="184">
        <v>15.716200000000001</v>
      </c>
      <c r="F664" s="184">
        <v>-1.2653000000000001</v>
      </c>
      <c r="G664" s="184">
        <v>-1.2653000000000001</v>
      </c>
      <c r="H664" s="184">
        <v>-6.3312999999999997</v>
      </c>
      <c r="I664" s="184">
        <v>-4.3829000000000002</v>
      </c>
      <c r="J664" s="184">
        <v>0.11020000000000001</v>
      </c>
      <c r="K664" s="184">
        <v>7.39</v>
      </c>
      <c r="L664" s="184">
        <v>49.047800000000002</v>
      </c>
      <c r="M664" s="184">
        <v>67.762900000000002</v>
      </c>
      <c r="N664" s="184">
        <v>108.7145</v>
      </c>
      <c r="O664" s="184">
        <v>24.620200000000001</v>
      </c>
      <c r="P664" s="184"/>
      <c r="Q664" s="184">
        <v>11.0608</v>
      </c>
      <c r="R664" s="184">
        <v>43.4422</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44494</v>
      </c>
      <c r="E665" s="184">
        <v>15.408099999999999</v>
      </c>
      <c r="F665" s="184">
        <v>-1.2675000000000001</v>
      </c>
      <c r="G665" s="184">
        <v>-1.2675000000000001</v>
      </c>
      <c r="H665" s="184">
        <v>-6.3349000000000002</v>
      </c>
      <c r="I665" s="184">
        <v>-4.3902000000000001</v>
      </c>
      <c r="J665" s="184">
        <v>9.35E-2</v>
      </c>
      <c r="K665" s="184">
        <v>7.3369</v>
      </c>
      <c r="L665" s="184">
        <v>48.905099999999997</v>
      </c>
      <c r="M665" s="184">
        <v>67.481200000000001</v>
      </c>
      <c r="N665" s="184">
        <v>108.18940000000001</v>
      </c>
      <c r="O665" s="184">
        <v>24.207699999999999</v>
      </c>
      <c r="P665" s="184"/>
      <c r="Q665" s="184">
        <v>10.5517</v>
      </c>
      <c r="R665" s="184">
        <v>43.032400000000003</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44494</v>
      </c>
      <c r="E666" s="184">
        <v>15.0534</v>
      </c>
      <c r="F666" s="184">
        <v>-1.403</v>
      </c>
      <c r="G666" s="184">
        <v>-1.403</v>
      </c>
      <c r="H666" s="184">
        <v>-5.9432999999999998</v>
      </c>
      <c r="I666" s="184">
        <v>-3.911</v>
      </c>
      <c r="J666" s="184">
        <v>0.30790000000000001</v>
      </c>
      <c r="K666" s="184">
        <v>7.9569000000000001</v>
      </c>
      <c r="L666" s="184">
        <v>52.093000000000004</v>
      </c>
      <c r="M666" s="184">
        <v>72.068399999999997</v>
      </c>
      <c r="N666" s="184">
        <v>113.3993</v>
      </c>
      <c r="O666" s="184">
        <v>24.7118</v>
      </c>
      <c r="P666" s="184"/>
      <c r="Q666" s="184">
        <v>10.553599999999999</v>
      </c>
      <c r="R666" s="184">
        <v>43.3354</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44494</v>
      </c>
      <c r="E667" s="184">
        <v>14.489599999999999</v>
      </c>
      <c r="F667" s="184">
        <v>-1.4045000000000001</v>
      </c>
      <c r="G667" s="184">
        <v>-1.4045000000000001</v>
      </c>
      <c r="H667" s="184">
        <v>-5.9465000000000003</v>
      </c>
      <c r="I667" s="184">
        <v>-3.9177</v>
      </c>
      <c r="J667" s="184">
        <v>0.29210000000000003</v>
      </c>
      <c r="K667" s="184">
        <v>7.9066999999999998</v>
      </c>
      <c r="L667" s="184">
        <v>51.954300000000003</v>
      </c>
      <c r="M667" s="184">
        <v>71.801900000000003</v>
      </c>
      <c r="N667" s="184">
        <v>112.9164</v>
      </c>
      <c r="O667" s="184">
        <v>24.081299999999999</v>
      </c>
      <c r="P667" s="184"/>
      <c r="Q667" s="184">
        <v>9.5233000000000008</v>
      </c>
      <c r="R667" s="184">
        <v>42.973599999999998</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44494</v>
      </c>
      <c r="E668" s="184">
        <v>22.364599999999999</v>
      </c>
      <c r="F668" s="184">
        <v>0.25869999999999999</v>
      </c>
      <c r="G668" s="184">
        <v>0.25869999999999999</v>
      </c>
      <c r="H668" s="184">
        <v>-2.0981999999999998</v>
      </c>
      <c r="I668" s="184">
        <v>0.87960000000000005</v>
      </c>
      <c r="J668" s="184">
        <v>1.9083000000000001</v>
      </c>
      <c r="K668" s="184">
        <v>11.4641</v>
      </c>
      <c r="L668" s="184">
        <v>27.565200000000001</v>
      </c>
      <c r="M668" s="184">
        <v>31.943000000000001</v>
      </c>
      <c r="N668" s="184">
        <v>57.328800000000001</v>
      </c>
      <c r="O668" s="184">
        <v>21.382899999999999</v>
      </c>
      <c r="P668" s="184">
        <v>14.011799999999999</v>
      </c>
      <c r="Q668" s="184">
        <v>12.9931</v>
      </c>
      <c r="R668" s="184">
        <v>28.547599999999999</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44494</v>
      </c>
      <c r="E669" s="184">
        <v>21.8703</v>
      </c>
      <c r="F669" s="184">
        <v>0.25580000000000003</v>
      </c>
      <c r="G669" s="184">
        <v>0.25580000000000003</v>
      </c>
      <c r="H669" s="184">
        <v>-2.1046999999999998</v>
      </c>
      <c r="I669" s="184">
        <v>0.86570000000000003</v>
      </c>
      <c r="J669" s="184">
        <v>1.8773</v>
      </c>
      <c r="K669" s="184">
        <v>11.3621</v>
      </c>
      <c r="L669" s="184">
        <v>27.448599999999999</v>
      </c>
      <c r="M669" s="184">
        <v>31.8171</v>
      </c>
      <c r="N669" s="184">
        <v>57.171799999999998</v>
      </c>
      <c r="O669" s="184">
        <v>21.098400000000002</v>
      </c>
      <c r="P669" s="184">
        <v>13.692399999999999</v>
      </c>
      <c r="Q669" s="184">
        <v>12.6105</v>
      </c>
      <c r="R669" s="184">
        <v>28.345600000000001</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44494</v>
      </c>
      <c r="E670" s="184">
        <v>24.4114</v>
      </c>
      <c r="F670" s="184">
        <v>0.23080000000000001</v>
      </c>
      <c r="G670" s="184">
        <v>0.23080000000000001</v>
      </c>
      <c r="H670" s="184">
        <v>-2.0087000000000002</v>
      </c>
      <c r="I670" s="184">
        <v>1.0468</v>
      </c>
      <c r="J670" s="184">
        <v>2.0188999999999999</v>
      </c>
      <c r="K670" s="184">
        <v>11.557700000000001</v>
      </c>
      <c r="L670" s="184">
        <v>27.313099999999999</v>
      </c>
      <c r="M670" s="184">
        <v>31.6447</v>
      </c>
      <c r="N670" s="184">
        <v>56.103099999999998</v>
      </c>
      <c r="O670" s="184">
        <v>21.908200000000001</v>
      </c>
      <c r="P670" s="184">
        <v>14.4742</v>
      </c>
      <c r="Q670" s="184">
        <v>17.277000000000001</v>
      </c>
      <c r="R670" s="184">
        <v>28.906500000000001</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44494</v>
      </c>
      <c r="E671" s="184">
        <v>23.863700000000001</v>
      </c>
      <c r="F671" s="184">
        <v>0.2293</v>
      </c>
      <c r="G671" s="184">
        <v>0.2293</v>
      </c>
      <c r="H671" s="184">
        <v>-2.0124</v>
      </c>
      <c r="I671" s="184">
        <v>1.0399</v>
      </c>
      <c r="J671" s="184">
        <v>2.0034000000000001</v>
      </c>
      <c r="K671" s="184">
        <v>11.505800000000001</v>
      </c>
      <c r="L671" s="184">
        <v>27.2012</v>
      </c>
      <c r="M671" s="184">
        <v>31.477499999999999</v>
      </c>
      <c r="N671" s="184">
        <v>55.840499999999999</v>
      </c>
      <c r="O671" s="184">
        <v>21.565899999999999</v>
      </c>
      <c r="P671" s="184">
        <v>14.0022</v>
      </c>
      <c r="Q671" s="184">
        <v>16.802800000000001</v>
      </c>
      <c r="R671" s="184">
        <v>28.6602</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44494</v>
      </c>
      <c r="E672" s="184">
        <v>15.034700000000001</v>
      </c>
      <c r="F672" s="184">
        <v>-0.78069999999999995</v>
      </c>
      <c r="G672" s="184">
        <v>-0.78069999999999995</v>
      </c>
      <c r="H672" s="184">
        <v>-4.8677999999999999</v>
      </c>
      <c r="I672" s="184">
        <v>-2.9893999999999998</v>
      </c>
      <c r="J672" s="184">
        <v>0.79310000000000003</v>
      </c>
      <c r="K672" s="184">
        <v>6.8815</v>
      </c>
      <c r="L672" s="184">
        <v>44.370100000000001</v>
      </c>
      <c r="M672" s="184">
        <v>60.699199999999998</v>
      </c>
      <c r="N672" s="184">
        <v>98.273700000000005</v>
      </c>
      <c r="O672" s="184">
        <v>23.9145</v>
      </c>
      <c r="P672" s="184"/>
      <c r="Q672" s="184">
        <v>12.061500000000001</v>
      </c>
      <c r="R672" s="184">
        <v>38.785499999999999</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44494</v>
      </c>
      <c r="E673" s="184">
        <v>14.686299999999999</v>
      </c>
      <c r="F673" s="184">
        <v>-0.7843</v>
      </c>
      <c r="G673" s="184">
        <v>-0.7843</v>
      </c>
      <c r="H673" s="184">
        <v>-4.8753000000000002</v>
      </c>
      <c r="I673" s="184">
        <v>-3.0036999999999998</v>
      </c>
      <c r="J673" s="184">
        <v>0.75880000000000003</v>
      </c>
      <c r="K673" s="184">
        <v>6.7713999999999999</v>
      </c>
      <c r="L673" s="184">
        <v>44.169899999999998</v>
      </c>
      <c r="M673" s="184">
        <v>60.404299999999999</v>
      </c>
      <c r="N673" s="184">
        <v>97.800600000000003</v>
      </c>
      <c r="O673" s="184">
        <v>23.369399999999999</v>
      </c>
      <c r="P673" s="184"/>
      <c r="Q673" s="184">
        <v>11.3302</v>
      </c>
      <c r="R673" s="184">
        <v>38.476199999999999</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44494</v>
      </c>
      <c r="E674" s="184">
        <v>17.226299999999998</v>
      </c>
      <c r="F674" s="184">
        <v>-0.76729999999999998</v>
      </c>
      <c r="G674" s="184">
        <v>-0.76729999999999998</v>
      </c>
      <c r="H674" s="184">
        <v>-4.7233999999999998</v>
      </c>
      <c r="I674" s="184">
        <v>-3.0225</v>
      </c>
      <c r="J674" s="184">
        <v>0.86480000000000001</v>
      </c>
      <c r="K674" s="184">
        <v>7.0575000000000001</v>
      </c>
      <c r="L674" s="184">
        <v>43.8354</v>
      </c>
      <c r="M674" s="184">
        <v>58.609900000000003</v>
      </c>
      <c r="N674" s="184">
        <v>96.995800000000003</v>
      </c>
      <c r="O674" s="184">
        <v>22.287500000000001</v>
      </c>
      <c r="P674" s="184"/>
      <c r="Q674" s="184">
        <v>17.764199999999999</v>
      </c>
      <c r="R674" s="184">
        <v>39.008600000000001</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44494</v>
      </c>
      <c r="E675" s="184">
        <v>17.023</v>
      </c>
      <c r="F675" s="184">
        <v>-0.76829999999999998</v>
      </c>
      <c r="G675" s="184">
        <v>-0.76829999999999998</v>
      </c>
      <c r="H675" s="184">
        <v>-4.7253999999999996</v>
      </c>
      <c r="I675" s="184">
        <v>-3.0266000000000002</v>
      </c>
      <c r="J675" s="184">
        <v>0.85429999999999995</v>
      </c>
      <c r="K675" s="184">
        <v>6.9821999999999997</v>
      </c>
      <c r="L675" s="184">
        <v>43.616399999999999</v>
      </c>
      <c r="M675" s="184">
        <v>58.257800000000003</v>
      </c>
      <c r="N675" s="184">
        <v>96.411699999999996</v>
      </c>
      <c r="O675" s="184">
        <v>21.881799999999998</v>
      </c>
      <c r="P675" s="184"/>
      <c r="Q675" s="184">
        <v>17.3446</v>
      </c>
      <c r="R675" s="184">
        <v>38.603299999999997</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44494</v>
      </c>
      <c r="E680" s="184">
        <v>31.406400000000001</v>
      </c>
      <c r="F680" s="184">
        <v>0.19139999999999999</v>
      </c>
      <c r="G680" s="184">
        <v>0.19139999999999999</v>
      </c>
      <c r="H680" s="184">
        <v>-2.2235</v>
      </c>
      <c r="I680" s="184">
        <v>1.0606</v>
      </c>
      <c r="J680" s="184">
        <v>2.4518</v>
      </c>
      <c r="K680" s="184">
        <v>13.704000000000001</v>
      </c>
      <c r="L680" s="184">
        <v>27.282800000000002</v>
      </c>
      <c r="M680" s="184">
        <v>31.362500000000001</v>
      </c>
      <c r="N680" s="184">
        <v>56.265500000000003</v>
      </c>
      <c r="O680" s="184">
        <v>24.543700000000001</v>
      </c>
      <c r="P680" s="184">
        <v>16.720700000000001</v>
      </c>
      <c r="Q680" s="184">
        <v>17.656400000000001</v>
      </c>
      <c r="R680" s="184">
        <v>26.542899999999999</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44494</v>
      </c>
      <c r="E681" s="184">
        <v>28.652100000000001</v>
      </c>
      <c r="F681" s="184">
        <v>0.18149999999999999</v>
      </c>
      <c r="G681" s="184">
        <v>0.18149999999999999</v>
      </c>
      <c r="H681" s="184">
        <v>-2.2465999999999999</v>
      </c>
      <c r="I681" s="184">
        <v>1.0136000000000001</v>
      </c>
      <c r="J681" s="184">
        <v>2.3464999999999998</v>
      </c>
      <c r="K681" s="184">
        <v>13.348000000000001</v>
      </c>
      <c r="L681" s="184">
        <v>26.498799999999999</v>
      </c>
      <c r="M681" s="184">
        <v>30.121500000000001</v>
      </c>
      <c r="N681" s="184">
        <v>54.244199999999999</v>
      </c>
      <c r="O681" s="184">
        <v>22.7684</v>
      </c>
      <c r="P681" s="184">
        <v>15.204499999999999</v>
      </c>
      <c r="Q681" s="184">
        <v>16.132100000000001</v>
      </c>
      <c r="R681" s="184">
        <v>24.796299999999999</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44494</v>
      </c>
      <c r="E682" s="184">
        <v>123.64</v>
      </c>
      <c r="F682" s="184">
        <v>-0.34660000000000002</v>
      </c>
      <c r="G682" s="184">
        <v>-0.34660000000000002</v>
      </c>
      <c r="H682" s="184">
        <v>-2.9590000000000001</v>
      </c>
      <c r="I682" s="184">
        <v>-0.32250000000000001</v>
      </c>
      <c r="J682" s="184">
        <v>1.2281</v>
      </c>
      <c r="K682" s="184">
        <v>9.3869000000000007</v>
      </c>
      <c r="L682" s="184">
        <v>23.9499</v>
      </c>
      <c r="M682" s="184">
        <v>24.511600000000001</v>
      </c>
      <c r="N682" s="184">
        <v>43.0687</v>
      </c>
      <c r="O682" s="184">
        <v>18.616099999999999</v>
      </c>
      <c r="P682" s="184">
        <v>15.0702</v>
      </c>
      <c r="Q682" s="184">
        <v>14.0806</v>
      </c>
      <c r="R682" s="184">
        <v>22.915500000000002</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44494</v>
      </c>
      <c r="E683" s="184">
        <v>176.47692947302201</v>
      </c>
      <c r="F683" s="184">
        <v>-0.36009999999999998</v>
      </c>
      <c r="G683" s="184">
        <v>-0.36009999999999998</v>
      </c>
      <c r="H683" s="184">
        <v>-2.9723999999999999</v>
      </c>
      <c r="I683" s="184">
        <v>-0.35160000000000002</v>
      </c>
      <c r="J683" s="184">
        <v>1.1577</v>
      </c>
      <c r="K683" s="184">
        <v>9.1789000000000005</v>
      </c>
      <c r="L683" s="184">
        <v>23.4832</v>
      </c>
      <c r="M683" s="184">
        <v>23.864799999999999</v>
      </c>
      <c r="N683" s="184">
        <v>42.152900000000002</v>
      </c>
      <c r="O683" s="184">
        <v>17.765799999999999</v>
      </c>
      <c r="P683" s="184">
        <v>14.3408</v>
      </c>
      <c r="Q683" s="184">
        <v>11.8729</v>
      </c>
      <c r="R683" s="184">
        <v>22.011399999999998</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44494</v>
      </c>
      <c r="E684" s="184">
        <v>42.7</v>
      </c>
      <c r="F684" s="184">
        <v>-0.39650000000000002</v>
      </c>
      <c r="G684" s="184">
        <v>-0.39650000000000002</v>
      </c>
      <c r="H684" s="184">
        <v>-3.1966000000000001</v>
      </c>
      <c r="I684" s="184">
        <v>-0.41980000000000001</v>
      </c>
      <c r="J684" s="184">
        <v>1.2567999999999999</v>
      </c>
      <c r="K684" s="184">
        <v>12.398</v>
      </c>
      <c r="L684" s="184">
        <v>31.263400000000001</v>
      </c>
      <c r="M684" s="184">
        <v>34.742800000000003</v>
      </c>
      <c r="N684" s="184">
        <v>58.618099999999998</v>
      </c>
      <c r="O684" s="184">
        <v>25.381499999999999</v>
      </c>
      <c r="P684" s="184">
        <v>15.2742</v>
      </c>
      <c r="Q684" s="184">
        <v>15.884399999999999</v>
      </c>
      <c r="R684" s="184">
        <v>30.930599999999998</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44494</v>
      </c>
      <c r="E685" s="184">
        <v>44.87</v>
      </c>
      <c r="F685" s="184">
        <v>-0.39960000000000001</v>
      </c>
      <c r="G685" s="184">
        <v>-0.39960000000000001</v>
      </c>
      <c r="H685" s="184">
        <v>-3.214</v>
      </c>
      <c r="I685" s="184">
        <v>-0.39960000000000001</v>
      </c>
      <c r="J685" s="184">
        <v>1.3096000000000001</v>
      </c>
      <c r="K685" s="184">
        <v>12.569000000000001</v>
      </c>
      <c r="L685" s="184">
        <v>31.622199999999999</v>
      </c>
      <c r="M685" s="184">
        <v>35.313600000000001</v>
      </c>
      <c r="N685" s="184">
        <v>59.509399999999999</v>
      </c>
      <c r="O685" s="184">
        <v>25.9375</v>
      </c>
      <c r="P685" s="184">
        <v>15.961499999999999</v>
      </c>
      <c r="Q685" s="184">
        <v>14.951599999999999</v>
      </c>
      <c r="R685" s="184">
        <v>31.597799999999999</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c r="E686" s="184"/>
      <c r="F686" s="184"/>
      <c r="G686" s="184"/>
      <c r="H686" s="184"/>
      <c r="I686" s="184"/>
      <c r="J686" s="184"/>
      <c r="K686" s="184"/>
      <c r="L686" s="184"/>
      <c r="M686" s="184"/>
      <c r="N686" s="184"/>
      <c r="O686" s="184"/>
      <c r="P686" s="184"/>
      <c r="Q686" s="184"/>
      <c r="R686" s="184"/>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c r="E687" s="184"/>
      <c r="F687" s="184"/>
      <c r="G687" s="184"/>
      <c r="H687" s="184"/>
      <c r="I687" s="184"/>
      <c r="J687" s="184"/>
      <c r="K687" s="184"/>
      <c r="L687" s="184"/>
      <c r="M687" s="184"/>
      <c r="N687" s="184"/>
      <c r="O687" s="184"/>
      <c r="P687" s="184"/>
      <c r="Q687" s="184"/>
      <c r="R687" s="184"/>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c r="E688" s="184"/>
      <c r="F688" s="184"/>
      <c r="G688" s="184"/>
      <c r="H688" s="184"/>
      <c r="I688" s="184"/>
      <c r="J688" s="184"/>
      <c r="K688" s="184"/>
      <c r="L688" s="184"/>
      <c r="M688" s="184"/>
      <c r="N688" s="184"/>
      <c r="O688" s="184"/>
      <c r="P688" s="184"/>
      <c r="Q688" s="184"/>
      <c r="R688" s="184"/>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c r="E689" s="184"/>
      <c r="F689" s="184"/>
      <c r="G689" s="184"/>
      <c r="H689" s="184"/>
      <c r="I689" s="184"/>
      <c r="J689" s="184"/>
      <c r="K689" s="184"/>
      <c r="L689" s="184"/>
      <c r="M689" s="184"/>
      <c r="N689" s="184"/>
      <c r="O689" s="184"/>
      <c r="P689" s="184"/>
      <c r="Q689" s="184"/>
      <c r="R689" s="184"/>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c r="E690" s="184"/>
      <c r="F690" s="184"/>
      <c r="G690" s="184"/>
      <c r="H690" s="184"/>
      <c r="I690" s="184"/>
      <c r="J690" s="184"/>
      <c r="K690" s="184"/>
      <c r="L690" s="184"/>
      <c r="M690" s="184"/>
      <c r="N690" s="184"/>
      <c r="O690" s="184"/>
      <c r="P690" s="184"/>
      <c r="Q690" s="184"/>
      <c r="R690" s="184"/>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c r="E691" s="184"/>
      <c r="F691" s="184"/>
      <c r="G691" s="184"/>
      <c r="H691" s="184"/>
      <c r="I691" s="184"/>
      <c r="J691" s="184"/>
      <c r="K691" s="184"/>
      <c r="L691" s="184"/>
      <c r="M691" s="184"/>
      <c r="N691" s="184"/>
      <c r="O691" s="184"/>
      <c r="P691" s="184"/>
      <c r="Q691" s="184"/>
      <c r="R691" s="184"/>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c r="E692" s="184"/>
      <c r="F692" s="184"/>
      <c r="G692" s="184"/>
      <c r="H692" s="184"/>
      <c r="I692" s="184"/>
      <c r="J692" s="184"/>
      <c r="K692" s="184"/>
      <c r="L692" s="184"/>
      <c r="M692" s="184"/>
      <c r="N692" s="184"/>
      <c r="O692" s="184"/>
      <c r="P692" s="184"/>
      <c r="Q692" s="184"/>
      <c r="R692" s="184"/>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c r="E693" s="184"/>
      <c r="F693" s="184"/>
      <c r="G693" s="184"/>
      <c r="H693" s="184"/>
      <c r="I693" s="184"/>
      <c r="J693" s="184"/>
      <c r="K693" s="184"/>
      <c r="L693" s="184"/>
      <c r="M693" s="184"/>
      <c r="N693" s="184"/>
      <c r="O693" s="184"/>
      <c r="P693" s="184"/>
      <c r="Q693" s="184"/>
      <c r="R693" s="184"/>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c r="E694" s="184"/>
      <c r="F694" s="184"/>
      <c r="G694" s="184"/>
      <c r="H694" s="184"/>
      <c r="I694" s="184"/>
      <c r="J694" s="184"/>
      <c r="K694" s="184"/>
      <c r="L694" s="184"/>
      <c r="M694" s="184"/>
      <c r="N694" s="184"/>
      <c r="O694" s="184"/>
      <c r="P694" s="184"/>
      <c r="Q694" s="184"/>
      <c r="R694" s="184"/>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c r="E695" s="184"/>
      <c r="F695" s="184"/>
      <c r="G695" s="184"/>
      <c r="H695" s="184"/>
      <c r="I695" s="184"/>
      <c r="J695" s="184"/>
      <c r="K695" s="184"/>
      <c r="L695" s="184"/>
      <c r="M695" s="184"/>
      <c r="N695" s="184"/>
      <c r="O695" s="184"/>
      <c r="P695" s="184"/>
      <c r="Q695" s="184"/>
      <c r="R695" s="184"/>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44494</v>
      </c>
      <c r="E696" s="184">
        <v>159.50460000000001</v>
      </c>
      <c r="F696" s="184">
        <v>-1.1000000000000001E-3</v>
      </c>
      <c r="G696" s="184">
        <v>-1.1000000000000001E-3</v>
      </c>
      <c r="H696" s="184">
        <v>-2.8414999999999999</v>
      </c>
      <c r="I696" s="184">
        <v>-0.25109999999999999</v>
      </c>
      <c r="J696" s="184">
        <v>0.9849</v>
      </c>
      <c r="K696" s="184">
        <v>10.414099999999999</v>
      </c>
      <c r="L696" s="184">
        <v>28.933599999999998</v>
      </c>
      <c r="M696" s="184">
        <v>31.503900000000002</v>
      </c>
      <c r="N696" s="184">
        <v>60.412399999999998</v>
      </c>
      <c r="O696" s="184">
        <v>24.950600000000001</v>
      </c>
      <c r="P696" s="184">
        <v>16.743600000000001</v>
      </c>
      <c r="Q696" s="184">
        <v>16.190999999999999</v>
      </c>
      <c r="R696" s="184">
        <v>32.284500000000001</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44494</v>
      </c>
      <c r="E697" s="184">
        <v>148.00810000000001</v>
      </c>
      <c r="F697" s="184">
        <v>-1.0200000000000001E-2</v>
      </c>
      <c r="G697" s="184">
        <v>-1.0200000000000001E-2</v>
      </c>
      <c r="H697" s="184">
        <v>-2.8622000000000001</v>
      </c>
      <c r="I697" s="184">
        <v>-0.29349999999999998</v>
      </c>
      <c r="J697" s="184">
        <v>0.91749999999999998</v>
      </c>
      <c r="K697" s="184">
        <v>10.173</v>
      </c>
      <c r="L697" s="184">
        <v>28.369199999999999</v>
      </c>
      <c r="M697" s="184">
        <v>30.615600000000001</v>
      </c>
      <c r="N697" s="184">
        <v>58.962499999999999</v>
      </c>
      <c r="O697" s="184">
        <v>23.810099999999998</v>
      </c>
      <c r="P697" s="184">
        <v>15.688800000000001</v>
      </c>
      <c r="Q697" s="184">
        <v>12.668900000000001</v>
      </c>
      <c r="R697" s="184">
        <v>31.0748</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44494</v>
      </c>
      <c r="E698" s="184">
        <v>234.66105366041401</v>
      </c>
      <c r="F698" s="184">
        <v>0.30299999999999999</v>
      </c>
      <c r="G698" s="184">
        <v>0.30299999999999999</v>
      </c>
      <c r="H698" s="184">
        <v>-1.6436999999999999</v>
      </c>
      <c r="I698" s="184">
        <v>0.39500000000000002</v>
      </c>
      <c r="J698" s="184">
        <v>0.45429999999999998</v>
      </c>
      <c r="K698" s="184">
        <v>11.7385</v>
      </c>
      <c r="L698" s="184">
        <v>27.261800000000001</v>
      </c>
      <c r="M698" s="184">
        <v>28.4298</v>
      </c>
      <c r="N698" s="184">
        <v>52.209299999999999</v>
      </c>
      <c r="O698" s="184">
        <v>20.273900000000001</v>
      </c>
      <c r="P698" s="184">
        <v>13.650700000000001</v>
      </c>
      <c r="Q698" s="184">
        <v>18.4983</v>
      </c>
      <c r="R698" s="184">
        <v>23.857600000000001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-0.39400000000000002</v>
      </c>
      <c r="G699" s="186">
        <v>-0.39400000000000002</v>
      </c>
      <c r="H699" s="186">
        <v>-3.3578713114754102</v>
      </c>
      <c r="I699" s="186">
        <v>-0.88762622950819703</v>
      </c>
      <c r="J699" s="186">
        <v>1.1372696721311475</v>
      </c>
      <c r="K699" s="186">
        <v>10.15388852459016</v>
      </c>
      <c r="L699" s="186">
        <v>29.610549180327865</v>
      </c>
      <c r="M699" s="186">
        <v>36.223868032786889</v>
      </c>
      <c r="N699" s="186">
        <v>63.183967213114741</v>
      </c>
      <c r="O699" s="186">
        <v>23.77151052631579</v>
      </c>
      <c r="P699" s="186">
        <v>15.530732222222218</v>
      </c>
      <c r="Q699" s="186">
        <v>16.916539344262297</v>
      </c>
      <c r="R699" s="186">
        <v>30.296764754098358</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-0.24545</v>
      </c>
      <c r="G700" s="186">
        <v>-0.24545</v>
      </c>
      <c r="H700" s="186">
        <v>-2.9115500000000001</v>
      </c>
      <c r="I700" s="186">
        <v>-0.42059999999999997</v>
      </c>
      <c r="J700" s="186">
        <v>1.0439000000000001</v>
      </c>
      <c r="K700" s="186">
        <v>10.69965</v>
      </c>
      <c r="L700" s="186">
        <v>28.112850000000002</v>
      </c>
      <c r="M700" s="186">
        <v>33.430949999999996</v>
      </c>
      <c r="N700" s="186">
        <v>59.781149999999997</v>
      </c>
      <c r="O700" s="186">
        <v>23.096350000000001</v>
      </c>
      <c r="P700" s="186">
        <v>15.021049999999999</v>
      </c>
      <c r="Q700" s="186">
        <v>16.116250000000001</v>
      </c>
      <c r="R700" s="186">
        <v>28.819849999999999</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44494</v>
      </c>
      <c r="E703" s="184">
        <v>34.0764</v>
      </c>
      <c r="F703" s="184">
        <v>-2.8799999999999999E-2</v>
      </c>
      <c r="G703" s="184">
        <v>-2.8799999999999999E-2</v>
      </c>
      <c r="H703" s="184">
        <v>-2.0663999999999998</v>
      </c>
      <c r="I703" s="184">
        <v>-0.50049999999999994</v>
      </c>
      <c r="J703" s="184">
        <v>0.67659999999999998</v>
      </c>
      <c r="K703" s="184">
        <v>6.7138</v>
      </c>
      <c r="L703" s="184">
        <v>18.2194</v>
      </c>
      <c r="M703" s="184">
        <v>20.988499999999998</v>
      </c>
      <c r="N703" s="184">
        <v>38.104300000000002</v>
      </c>
      <c r="O703" s="184">
        <v>17.951599999999999</v>
      </c>
      <c r="P703" s="184">
        <v>12.417999999999999</v>
      </c>
      <c r="Q703" s="184">
        <v>12.4215</v>
      </c>
      <c r="R703" s="184">
        <v>22.639299999999999</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44494</v>
      </c>
      <c r="E704" s="184">
        <v>36.343400000000003</v>
      </c>
      <c r="F704" s="184">
        <v>-2.12E-2</v>
      </c>
      <c r="G704" s="184">
        <v>-2.12E-2</v>
      </c>
      <c r="H704" s="184">
        <v>-2.0480999999999998</v>
      </c>
      <c r="I704" s="184">
        <v>-0.46229999999999999</v>
      </c>
      <c r="J704" s="184">
        <v>0.76219999999999999</v>
      </c>
      <c r="K704" s="184">
        <v>6.9880000000000004</v>
      </c>
      <c r="L704" s="184">
        <v>18.814299999999999</v>
      </c>
      <c r="M704" s="184">
        <v>21.890999999999998</v>
      </c>
      <c r="N704" s="184">
        <v>39.577199999999998</v>
      </c>
      <c r="O704" s="184">
        <v>19.022400000000001</v>
      </c>
      <c r="P704" s="184">
        <v>13.3697</v>
      </c>
      <c r="Q704" s="184">
        <v>13.9427</v>
      </c>
      <c r="R704" s="184">
        <v>23.848600000000001</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44494</v>
      </c>
      <c r="E705" s="184">
        <v>121.6277</v>
      </c>
      <c r="F705" s="184">
        <v>0.38159999999999999</v>
      </c>
      <c r="G705" s="184">
        <v>0.38159999999999999</v>
      </c>
      <c r="H705" s="184">
        <v>-1.1974</v>
      </c>
      <c r="I705" s="184">
        <v>1.0676000000000001</v>
      </c>
      <c r="J705" s="184">
        <v>2.8481000000000001</v>
      </c>
      <c r="K705" s="184">
        <v>9.6219999999999999</v>
      </c>
      <c r="L705" s="184">
        <v>24.584299999999999</v>
      </c>
      <c r="M705" s="184">
        <v>31.900700000000001</v>
      </c>
      <c r="N705" s="184">
        <v>56.947899999999997</v>
      </c>
      <c r="O705" s="184">
        <v>17.3416</v>
      </c>
      <c r="P705" s="184">
        <v>11.474</v>
      </c>
      <c r="Q705" s="184">
        <v>14.9674</v>
      </c>
      <c r="R705" s="184">
        <v>23.212399999999999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44494</v>
      </c>
      <c r="E706" s="184">
        <v>126.8433</v>
      </c>
      <c r="F706" s="184">
        <v>0.38540000000000002</v>
      </c>
      <c r="G706" s="184">
        <v>0.38540000000000002</v>
      </c>
      <c r="H706" s="184">
        <v>-1.1886000000000001</v>
      </c>
      <c r="I706" s="184">
        <v>1.0857000000000001</v>
      </c>
      <c r="J706" s="184">
        <v>2.8904999999999998</v>
      </c>
      <c r="K706" s="184">
        <v>9.7578999999999994</v>
      </c>
      <c r="L706" s="184">
        <v>24.867799999999999</v>
      </c>
      <c r="M706" s="184">
        <v>32.358499999999999</v>
      </c>
      <c r="N706" s="184">
        <v>57.7545</v>
      </c>
      <c r="O706" s="184">
        <v>18.015699999999999</v>
      </c>
      <c r="P706" s="184">
        <v>12.0548</v>
      </c>
      <c r="Q706" s="184">
        <v>13.3551</v>
      </c>
      <c r="R706" s="184">
        <v>24.0198</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44494</v>
      </c>
      <c r="E707" s="184">
        <v>79.952299999999994</v>
      </c>
      <c r="F707" s="184">
        <v>0.26960000000000001</v>
      </c>
      <c r="G707" s="184">
        <v>0.26960000000000001</v>
      </c>
      <c r="H707" s="184">
        <v>-0.66720000000000002</v>
      </c>
      <c r="I707" s="184">
        <v>0.91510000000000002</v>
      </c>
      <c r="J707" s="184">
        <v>2.2856999999999998</v>
      </c>
      <c r="K707" s="184">
        <v>8.2922999999999991</v>
      </c>
      <c r="L707" s="184">
        <v>21.220099999999999</v>
      </c>
      <c r="M707" s="184">
        <v>31.508700000000001</v>
      </c>
      <c r="N707" s="184">
        <v>49.0593</v>
      </c>
      <c r="O707" s="184">
        <v>13.142099999999999</v>
      </c>
      <c r="P707" s="184">
        <v>9.5053000000000001</v>
      </c>
      <c r="Q707" s="184">
        <v>12.305999999999999</v>
      </c>
      <c r="R707" s="184">
        <v>16.175599999999999</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44494</v>
      </c>
      <c r="E708" s="184">
        <v>84.132599999999996</v>
      </c>
      <c r="F708" s="184">
        <v>0.27329999999999999</v>
      </c>
      <c r="G708" s="184">
        <v>0.27329999999999999</v>
      </c>
      <c r="H708" s="184">
        <v>-0.65890000000000004</v>
      </c>
      <c r="I708" s="184">
        <v>0.93220000000000003</v>
      </c>
      <c r="J708" s="184">
        <v>2.3256999999999999</v>
      </c>
      <c r="K708" s="184">
        <v>8.4235000000000007</v>
      </c>
      <c r="L708" s="184">
        <v>21.511800000000001</v>
      </c>
      <c r="M708" s="184">
        <v>31.994900000000001</v>
      </c>
      <c r="N708" s="184">
        <v>49.844999999999999</v>
      </c>
      <c r="O708" s="184">
        <v>13.8102</v>
      </c>
      <c r="P708" s="184">
        <v>10.1884</v>
      </c>
      <c r="Q708" s="184">
        <v>11.4848</v>
      </c>
      <c r="R708" s="184">
        <v>16.907699999999998</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44494</v>
      </c>
      <c r="E709" s="184">
        <v>27.361000000000001</v>
      </c>
      <c r="F709" s="184">
        <v>-0.23699999999999999</v>
      </c>
      <c r="G709" s="184">
        <v>-0.23699999999999999</v>
      </c>
      <c r="H709" s="184">
        <v>-2.7115999999999998</v>
      </c>
      <c r="I709" s="184">
        <v>-0.63260000000000005</v>
      </c>
      <c r="J709" s="184">
        <v>1.0932999999999999</v>
      </c>
      <c r="K709" s="184">
        <v>9.0949000000000009</v>
      </c>
      <c r="L709" s="184">
        <v>23.2117</v>
      </c>
      <c r="M709" s="184">
        <v>24.734400000000001</v>
      </c>
      <c r="N709" s="184">
        <v>45.314599999999999</v>
      </c>
      <c r="O709" s="184">
        <v>19.381</v>
      </c>
      <c r="P709" s="184">
        <v>12.9412</v>
      </c>
      <c r="Q709" s="184">
        <v>14.3767</v>
      </c>
      <c r="R709" s="184">
        <v>23.605799999999999</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44494</v>
      </c>
      <c r="E710" s="184">
        <v>27.977399999999999</v>
      </c>
      <c r="F710" s="184">
        <v>-0.2339</v>
      </c>
      <c r="G710" s="184">
        <v>-0.2339</v>
      </c>
      <c r="H710" s="184">
        <v>-2.7048999999999999</v>
      </c>
      <c r="I710" s="184">
        <v>-0.61909999999999998</v>
      </c>
      <c r="J710" s="184">
        <v>1.1236999999999999</v>
      </c>
      <c r="K710" s="184">
        <v>9.1936999999999998</v>
      </c>
      <c r="L710" s="184">
        <v>23.4312</v>
      </c>
      <c r="M710" s="184">
        <v>25.0627</v>
      </c>
      <c r="N710" s="184">
        <v>45.828000000000003</v>
      </c>
      <c r="O710" s="184">
        <v>19.785499999999999</v>
      </c>
      <c r="P710" s="184">
        <v>13.292899999999999</v>
      </c>
      <c r="Q710" s="184">
        <v>14.7173</v>
      </c>
      <c r="R710" s="184">
        <v>24.0456</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44494</v>
      </c>
      <c r="E711" s="184">
        <v>24.8599</v>
      </c>
      <c r="F711" s="184">
        <v>-0.19270000000000001</v>
      </c>
      <c r="G711" s="184">
        <v>-0.19270000000000001</v>
      </c>
      <c r="H711" s="184">
        <v>-2.1983999999999999</v>
      </c>
      <c r="I711" s="184">
        <v>-0.4844</v>
      </c>
      <c r="J711" s="184">
        <v>0.8851</v>
      </c>
      <c r="K711" s="184">
        <v>7.5465</v>
      </c>
      <c r="L711" s="184">
        <v>18.942299999999999</v>
      </c>
      <c r="M711" s="184">
        <v>20.1553</v>
      </c>
      <c r="N711" s="184">
        <v>36.2821</v>
      </c>
      <c r="O711" s="184">
        <v>16.950600000000001</v>
      </c>
      <c r="P711" s="184">
        <v>11.6136</v>
      </c>
      <c r="Q711" s="184">
        <v>12.922800000000001</v>
      </c>
      <c r="R711" s="184">
        <v>20.411899999999999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44494</v>
      </c>
      <c r="E712" s="184">
        <v>25.555399999999999</v>
      </c>
      <c r="F712" s="184">
        <v>-0.18790000000000001</v>
      </c>
      <c r="G712" s="184">
        <v>-0.18790000000000001</v>
      </c>
      <c r="H712" s="184">
        <v>-2.1873999999999998</v>
      </c>
      <c r="I712" s="184">
        <v>-0.46189999999999998</v>
      </c>
      <c r="J712" s="184">
        <v>0.93489999999999995</v>
      </c>
      <c r="K712" s="184">
        <v>7.7073999999999998</v>
      </c>
      <c r="L712" s="184">
        <v>19.292899999999999</v>
      </c>
      <c r="M712" s="184">
        <v>20.680399999999999</v>
      </c>
      <c r="N712" s="184">
        <v>37.085099999999997</v>
      </c>
      <c r="O712" s="184">
        <v>17.589700000000001</v>
      </c>
      <c r="P712" s="184">
        <v>12.0915</v>
      </c>
      <c r="Q712" s="184">
        <v>13.3393</v>
      </c>
      <c r="R712" s="184">
        <v>21.1449</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44494</v>
      </c>
      <c r="E713" s="184">
        <v>13.902900000000001</v>
      </c>
      <c r="F713" s="184">
        <v>-0.14799999999999999</v>
      </c>
      <c r="G713" s="184">
        <v>-0.14799999999999999</v>
      </c>
      <c r="H713" s="184">
        <v>-4.5805999999999996</v>
      </c>
      <c r="I713" s="184">
        <v>0.79390000000000005</v>
      </c>
      <c r="J713" s="184">
        <v>7.0095999999999998</v>
      </c>
      <c r="K713" s="184">
        <v>16.191600000000001</v>
      </c>
      <c r="L713" s="184">
        <v>36.202800000000003</v>
      </c>
      <c r="M713" s="184">
        <v>43.789900000000003</v>
      </c>
      <c r="N713" s="184">
        <v>86.651200000000003</v>
      </c>
      <c r="O713" s="184">
        <v>11.6439</v>
      </c>
      <c r="P713" s="184"/>
      <c r="Q713" s="184">
        <v>10.4145</v>
      </c>
      <c r="R713" s="184">
        <v>15.718500000000001</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44494</v>
      </c>
      <c r="E714" s="184">
        <v>13.902900000000001</v>
      </c>
      <c r="F714" s="184">
        <v>-0.14799999999999999</v>
      </c>
      <c r="G714" s="184">
        <v>-0.14799999999999999</v>
      </c>
      <c r="H714" s="184">
        <v>-4.5805999999999996</v>
      </c>
      <c r="I714" s="184">
        <v>0.79390000000000005</v>
      </c>
      <c r="J714" s="184">
        <v>7.0095999999999998</v>
      </c>
      <c r="K714" s="184">
        <v>16.192499999999999</v>
      </c>
      <c r="L714" s="184">
        <v>36.202800000000003</v>
      </c>
      <c r="M714" s="184">
        <v>43.791400000000003</v>
      </c>
      <c r="N714" s="184">
        <v>86.651200000000003</v>
      </c>
      <c r="O714" s="184">
        <v>11.6439</v>
      </c>
      <c r="P714" s="184"/>
      <c r="Q714" s="184">
        <v>10.4145</v>
      </c>
      <c r="R714" s="184">
        <v>15.718500000000001</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44494</v>
      </c>
      <c r="E715" s="184">
        <v>17.162199999999999</v>
      </c>
      <c r="F715" s="184">
        <v>-0.2215</v>
      </c>
      <c r="G715" s="184">
        <v>-0.2215</v>
      </c>
      <c r="H715" s="184">
        <v>-2.7858000000000001</v>
      </c>
      <c r="I715" s="184">
        <v>-0.2389</v>
      </c>
      <c r="J715" s="184">
        <v>4.1654999999999998</v>
      </c>
      <c r="K715" s="184">
        <v>13.184699999999999</v>
      </c>
      <c r="L715" s="184">
        <v>33.223100000000002</v>
      </c>
      <c r="M715" s="184">
        <v>43.610700000000001</v>
      </c>
      <c r="N715" s="184">
        <v>74.561599999999999</v>
      </c>
      <c r="O715" s="184"/>
      <c r="P715" s="184"/>
      <c r="Q715" s="184">
        <v>38.299599999999998</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44494</v>
      </c>
      <c r="E716" s="184">
        <v>17.429200000000002</v>
      </c>
      <c r="F716" s="184">
        <v>-0.21529999999999999</v>
      </c>
      <c r="G716" s="184">
        <v>-0.21529999999999999</v>
      </c>
      <c r="H716" s="184">
        <v>-2.7725</v>
      </c>
      <c r="I716" s="184">
        <v>-0.20730000000000001</v>
      </c>
      <c r="J716" s="184">
        <v>4.2484999999999999</v>
      </c>
      <c r="K716" s="184">
        <v>13.473599999999999</v>
      </c>
      <c r="L716" s="184">
        <v>33.895699999999998</v>
      </c>
      <c r="M716" s="184">
        <v>44.674300000000002</v>
      </c>
      <c r="N716" s="184">
        <v>76.276899999999998</v>
      </c>
      <c r="O716" s="184"/>
      <c r="P716" s="184"/>
      <c r="Q716" s="184">
        <v>39.587299999999999</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44494</v>
      </c>
      <c r="E717" s="184">
        <v>102.10720000000001</v>
      </c>
      <c r="F717" s="184">
        <v>-0.1447</v>
      </c>
      <c r="G717" s="184">
        <v>-0.1447</v>
      </c>
      <c r="H717" s="184">
        <v>-2.4438</v>
      </c>
      <c r="I717" s="184">
        <v>0.3916</v>
      </c>
      <c r="J717" s="184">
        <v>1.5282</v>
      </c>
      <c r="K717" s="184">
        <v>12.456200000000001</v>
      </c>
      <c r="L717" s="184">
        <v>26.8233</v>
      </c>
      <c r="M717" s="184">
        <v>31.239100000000001</v>
      </c>
      <c r="N717" s="184">
        <v>58.119900000000001</v>
      </c>
      <c r="O717" s="184">
        <v>19.526</v>
      </c>
      <c r="P717" s="184">
        <v>14.105399999999999</v>
      </c>
      <c r="Q717" s="184">
        <v>13.888500000000001</v>
      </c>
      <c r="R717" s="184">
        <v>23.994499999999999</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44494</v>
      </c>
      <c r="E718" s="184">
        <v>105.7787</v>
      </c>
      <c r="F718" s="184">
        <v>-0.14230000000000001</v>
      </c>
      <c r="G718" s="184">
        <v>-0.14230000000000001</v>
      </c>
      <c r="H718" s="184">
        <v>-2.4382000000000001</v>
      </c>
      <c r="I718" s="184">
        <v>0.40310000000000001</v>
      </c>
      <c r="J718" s="184">
        <v>1.5531999999999999</v>
      </c>
      <c r="K718" s="184">
        <v>12.5382</v>
      </c>
      <c r="L718" s="184">
        <v>27.008400000000002</v>
      </c>
      <c r="M718" s="184">
        <v>31.556899999999999</v>
      </c>
      <c r="N718" s="184">
        <v>58.685299999999998</v>
      </c>
      <c r="O718" s="184">
        <v>19.966899999999999</v>
      </c>
      <c r="P718" s="184">
        <v>14.5101</v>
      </c>
      <c r="Q718" s="184">
        <v>13.084099999999999</v>
      </c>
      <c r="R718" s="184">
        <v>24.415800000000001</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44494</v>
      </c>
      <c r="E719" s="184">
        <v>131.74</v>
      </c>
      <c r="F719" s="184">
        <v>-0.11990000000000001</v>
      </c>
      <c r="G719" s="184">
        <v>-0.11990000000000001</v>
      </c>
      <c r="H719" s="184">
        <v>-1.5092000000000001</v>
      </c>
      <c r="I719" s="184">
        <v>0.49380000000000002</v>
      </c>
      <c r="J719" s="184">
        <v>3.0954999999999999</v>
      </c>
      <c r="K719" s="184">
        <v>11.069100000000001</v>
      </c>
      <c r="L719" s="184">
        <v>31.022400000000001</v>
      </c>
      <c r="M719" s="184">
        <v>43.73</v>
      </c>
      <c r="N719" s="184">
        <v>80.504800000000003</v>
      </c>
      <c r="O719" s="184">
        <v>25.061399999999999</v>
      </c>
      <c r="P719" s="184">
        <v>17.5792</v>
      </c>
      <c r="Q719" s="184">
        <v>15.5245</v>
      </c>
      <c r="R719" s="184">
        <v>39.225099999999998</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44494</v>
      </c>
      <c r="E720" s="184">
        <v>134.4436</v>
      </c>
      <c r="F720" s="184">
        <v>-0.1084</v>
      </c>
      <c r="G720" s="184">
        <v>-0.1084</v>
      </c>
      <c r="H720" s="184">
        <v>-1.4832000000000001</v>
      </c>
      <c r="I720" s="184">
        <v>0.53849999999999998</v>
      </c>
      <c r="J720" s="184">
        <v>3.1808999999999998</v>
      </c>
      <c r="K720" s="184">
        <v>11.289099999999999</v>
      </c>
      <c r="L720" s="184">
        <v>31.4375</v>
      </c>
      <c r="M720" s="184">
        <v>44.309199999999997</v>
      </c>
      <c r="N720" s="184">
        <v>81.361400000000003</v>
      </c>
      <c r="O720" s="184">
        <v>25.515599999999999</v>
      </c>
      <c r="P720" s="184">
        <v>17.923100000000002</v>
      </c>
      <c r="Q720" s="184">
        <v>16.544499999999999</v>
      </c>
      <c r="R720" s="184">
        <v>39.401000000000003</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44494</v>
      </c>
      <c r="E721" s="184">
        <v>33.464700000000001</v>
      </c>
      <c r="F721" s="184">
        <v>-9.1700000000000004E-2</v>
      </c>
      <c r="G721" s="184">
        <v>-9.1700000000000004E-2</v>
      </c>
      <c r="H721" s="184">
        <v>-1.7602</v>
      </c>
      <c r="I721" s="184">
        <v>1.9400000000000001E-2</v>
      </c>
      <c r="J721" s="184">
        <v>0.95150000000000001</v>
      </c>
      <c r="K721" s="184">
        <v>7.3029999999999999</v>
      </c>
      <c r="L721" s="184">
        <v>19.322500000000002</v>
      </c>
      <c r="M721" s="184">
        <v>19.674900000000001</v>
      </c>
      <c r="N721" s="184">
        <v>34.055100000000003</v>
      </c>
      <c r="O721" s="184">
        <v>15.4267</v>
      </c>
      <c r="P721" s="184">
        <v>10.5893</v>
      </c>
      <c r="Q721" s="184">
        <v>11.065</v>
      </c>
      <c r="R721" s="184">
        <v>18.935500000000001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44494</v>
      </c>
      <c r="E722" s="184">
        <v>31.801600000000001</v>
      </c>
      <c r="F722" s="184">
        <v>-9.8599999999999993E-2</v>
      </c>
      <c r="G722" s="184">
        <v>-9.8599999999999993E-2</v>
      </c>
      <c r="H722" s="184">
        <v>-1.7766</v>
      </c>
      <c r="I722" s="184">
        <v>-1.38E-2</v>
      </c>
      <c r="J722" s="184">
        <v>0.878</v>
      </c>
      <c r="K722" s="184">
        <v>7.0728</v>
      </c>
      <c r="L722" s="184">
        <v>18.827200000000001</v>
      </c>
      <c r="M722" s="184">
        <v>18.929400000000001</v>
      </c>
      <c r="N722" s="184">
        <v>32.905900000000003</v>
      </c>
      <c r="O722" s="184">
        <v>14.4298</v>
      </c>
      <c r="P722" s="184">
        <v>9.7474000000000007</v>
      </c>
      <c r="Q722" s="184">
        <v>10.3848</v>
      </c>
      <c r="R722" s="184">
        <v>17.952400000000001</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44494</v>
      </c>
      <c r="E723" s="184">
        <v>15.4511</v>
      </c>
      <c r="F723" s="184">
        <v>-0.91569999999999996</v>
      </c>
      <c r="G723" s="184">
        <v>-0.91569999999999996</v>
      </c>
      <c r="H723" s="184">
        <v>-5.9596999999999998</v>
      </c>
      <c r="I723" s="184">
        <v>-3.2189000000000001</v>
      </c>
      <c r="J723" s="184">
        <v>-2.4897</v>
      </c>
      <c r="K723" s="184">
        <v>7.2807000000000004</v>
      </c>
      <c r="L723" s="184">
        <v>22.414999999999999</v>
      </c>
      <c r="M723" s="184">
        <v>27.412800000000001</v>
      </c>
      <c r="N723" s="184">
        <v>53.613900000000001</v>
      </c>
      <c r="O723" s="184"/>
      <c r="P723" s="184"/>
      <c r="Q723" s="184">
        <v>17.949100000000001</v>
      </c>
      <c r="R723" s="184">
        <v>22.871500000000001</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44494</v>
      </c>
      <c r="E724" s="184">
        <v>15.342700000000001</v>
      </c>
      <c r="F724" s="184">
        <v>-0.91769999999999996</v>
      </c>
      <c r="G724" s="184">
        <v>-0.91769999999999996</v>
      </c>
      <c r="H724" s="184">
        <v>-5.9641999999999999</v>
      </c>
      <c r="I724" s="184">
        <v>-3.2281</v>
      </c>
      <c r="J724" s="184">
        <v>-2.5110999999999999</v>
      </c>
      <c r="K724" s="184">
        <v>7.2091000000000003</v>
      </c>
      <c r="L724" s="184">
        <v>22.2545</v>
      </c>
      <c r="M724" s="184">
        <v>27.166</v>
      </c>
      <c r="N724" s="184">
        <v>53.221699999999998</v>
      </c>
      <c r="O724" s="184"/>
      <c r="P724" s="184"/>
      <c r="Q724" s="184">
        <v>17.634399999999999</v>
      </c>
      <c r="R724" s="184">
        <v>22.570799999999998</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44494</v>
      </c>
      <c r="E725" s="184">
        <v>55.363</v>
      </c>
      <c r="F725" s="184">
        <v>-0.31690000000000002</v>
      </c>
      <c r="G725" s="184">
        <v>-0.31690000000000002</v>
      </c>
      <c r="H725" s="184">
        <v>-3.5152000000000001</v>
      </c>
      <c r="I725" s="184">
        <v>-0.84179999999999999</v>
      </c>
      <c r="J725" s="184">
        <v>0.69299999999999995</v>
      </c>
      <c r="K725" s="184">
        <v>10.0853</v>
      </c>
      <c r="L725" s="184">
        <v>25.8279</v>
      </c>
      <c r="M725" s="184">
        <v>29.045300000000001</v>
      </c>
      <c r="N725" s="184">
        <v>52.531999999999996</v>
      </c>
      <c r="O725" s="184">
        <v>20.4055</v>
      </c>
      <c r="P725" s="184">
        <v>14.048</v>
      </c>
      <c r="Q725" s="184">
        <v>14.961499999999999</v>
      </c>
      <c r="R725" s="184">
        <v>24.8095</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-0.13827391304347825</v>
      </c>
      <c r="G726" s="186">
        <v>-0.13827391304347825</v>
      </c>
      <c r="H726" s="186">
        <v>-2.5738565217391307</v>
      </c>
      <c r="I726" s="186">
        <v>-0.15107826086956519</v>
      </c>
      <c r="J726" s="186">
        <v>1.9625434782608695</v>
      </c>
      <c r="K726" s="186">
        <v>9.9428652173913026</v>
      </c>
      <c r="L726" s="186">
        <v>25.154734782608696</v>
      </c>
      <c r="M726" s="186">
        <v>30.878478260869567</v>
      </c>
      <c r="N726" s="186">
        <v>55.866908695652178</v>
      </c>
      <c r="O726" s="186">
        <v>17.716321052631582</v>
      </c>
      <c r="P726" s="186">
        <v>12.791288235294118</v>
      </c>
      <c r="Q726" s="186">
        <v>15.808082608695649</v>
      </c>
      <c r="R726" s="186">
        <v>22.934509523809528</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-0.1447</v>
      </c>
      <c r="G727" s="186">
        <v>-0.1447</v>
      </c>
      <c r="H727" s="186">
        <v>-2.1983999999999999</v>
      </c>
      <c r="I727" s="186">
        <v>-1.38E-2</v>
      </c>
      <c r="J727" s="186">
        <v>1.5282</v>
      </c>
      <c r="K727" s="186">
        <v>9.1936999999999998</v>
      </c>
      <c r="L727" s="186">
        <v>23.4312</v>
      </c>
      <c r="M727" s="186">
        <v>31.239100000000001</v>
      </c>
      <c r="N727" s="186">
        <v>53.221699999999998</v>
      </c>
      <c r="O727" s="186">
        <v>17.951599999999999</v>
      </c>
      <c r="P727" s="186">
        <v>12.417999999999999</v>
      </c>
      <c r="Q727" s="186">
        <v>13.888500000000001</v>
      </c>
      <c r="R727" s="186">
        <v>22.871500000000001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44494</v>
      </c>
      <c r="E730" s="184">
        <v>18.97</v>
      </c>
      <c r="F730" s="184">
        <v>5.2699999999999997E-2</v>
      </c>
      <c r="G730" s="184">
        <v>5.2699999999999997E-2</v>
      </c>
      <c r="H730" s="184">
        <v>-1.0949</v>
      </c>
      <c r="I730" s="184">
        <v>-0.1053</v>
      </c>
      <c r="J730" s="184">
        <v>-0.31530000000000002</v>
      </c>
      <c r="K730" s="184">
        <v>4.7488000000000001</v>
      </c>
      <c r="L730" s="184">
        <v>10.741400000000001</v>
      </c>
      <c r="M730" s="184">
        <v>13.524800000000001</v>
      </c>
      <c r="N730" s="184">
        <v>24.068000000000001</v>
      </c>
      <c r="O730" s="184">
        <v>13.1515</v>
      </c>
      <c r="P730" s="184">
        <v>9.2783999999999995</v>
      </c>
      <c r="Q730" s="184">
        <v>9.7052999999999994</v>
      </c>
      <c r="R730" s="184">
        <v>14.2409</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44494</v>
      </c>
      <c r="E731" s="184">
        <v>17.62</v>
      </c>
      <c r="F731" s="184">
        <v>0</v>
      </c>
      <c r="G731" s="184">
        <v>0</v>
      </c>
      <c r="H731" s="184">
        <v>-1.1223000000000001</v>
      </c>
      <c r="I731" s="184">
        <v>-0.17</v>
      </c>
      <c r="J731" s="184">
        <v>-0.45200000000000001</v>
      </c>
      <c r="K731" s="184">
        <v>4.4458000000000002</v>
      </c>
      <c r="L731" s="184">
        <v>10.125</v>
      </c>
      <c r="M731" s="184">
        <v>12.587899999999999</v>
      </c>
      <c r="N731" s="184">
        <v>22.787500000000001</v>
      </c>
      <c r="O731" s="184">
        <v>12.0526</v>
      </c>
      <c r="P731" s="184">
        <v>8.1252999999999993</v>
      </c>
      <c r="Q731" s="184">
        <v>8.5398999999999994</v>
      </c>
      <c r="R731" s="184">
        <v>13.1</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44494</v>
      </c>
      <c r="E732" s="184">
        <v>18.420000000000002</v>
      </c>
      <c r="F732" s="184">
        <v>0.16309999999999999</v>
      </c>
      <c r="G732" s="184">
        <v>0.16309999999999999</v>
      </c>
      <c r="H732" s="184">
        <v>-0.91449999999999998</v>
      </c>
      <c r="I732" s="184">
        <v>0.32679999999999998</v>
      </c>
      <c r="J732" s="184">
        <v>0.38150000000000001</v>
      </c>
      <c r="K732" s="184">
        <v>5.9839000000000002</v>
      </c>
      <c r="L732" s="184">
        <v>14.4099</v>
      </c>
      <c r="M732" s="184">
        <v>14.9095</v>
      </c>
      <c r="N732" s="184">
        <v>25.648</v>
      </c>
      <c r="O732" s="184">
        <v>14.2408</v>
      </c>
      <c r="P732" s="184">
        <v>11.2828</v>
      </c>
      <c r="Q732" s="184">
        <v>10.349299999999999</v>
      </c>
      <c r="R732" s="184">
        <v>14.6831</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44494</v>
      </c>
      <c r="E733" s="184">
        <v>17.059999999999999</v>
      </c>
      <c r="F733" s="184">
        <v>0.1174</v>
      </c>
      <c r="G733" s="184">
        <v>0.1174</v>
      </c>
      <c r="H733" s="184">
        <v>-0.98670000000000002</v>
      </c>
      <c r="I733" s="184">
        <v>0.23499999999999999</v>
      </c>
      <c r="J733" s="184">
        <v>0.23499999999999999</v>
      </c>
      <c r="K733" s="184">
        <v>5.5693000000000001</v>
      </c>
      <c r="L733" s="184">
        <v>13.581899999999999</v>
      </c>
      <c r="M733" s="184">
        <v>13.6576</v>
      </c>
      <c r="N733" s="184">
        <v>23.802600000000002</v>
      </c>
      <c r="O733" s="184">
        <v>12.808</v>
      </c>
      <c r="P733" s="184">
        <v>9.9381000000000004</v>
      </c>
      <c r="Q733" s="184">
        <v>8.9931999999999999</v>
      </c>
      <c r="R733" s="184">
        <v>13.1524</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44494</v>
      </c>
      <c r="E734" s="184">
        <v>12.62</v>
      </c>
      <c r="F734" s="184">
        <v>0</v>
      </c>
      <c r="G734" s="184">
        <v>0</v>
      </c>
      <c r="H734" s="184">
        <v>-0.78620000000000001</v>
      </c>
      <c r="I734" s="184">
        <v>0</v>
      </c>
      <c r="J734" s="184">
        <v>0.15870000000000001</v>
      </c>
      <c r="K734" s="184">
        <v>3.4426000000000001</v>
      </c>
      <c r="L734" s="184">
        <v>5.8724999999999996</v>
      </c>
      <c r="M734" s="184">
        <v>6.9492000000000003</v>
      </c>
      <c r="N734" s="184">
        <v>10.604699999999999</v>
      </c>
      <c r="O734" s="184"/>
      <c r="P734" s="184"/>
      <c r="Q734" s="184">
        <v>10.871499999999999</v>
      </c>
      <c r="R734" s="184">
        <v>10.836600000000001</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44494</v>
      </c>
      <c r="E735" s="184">
        <v>12.32</v>
      </c>
      <c r="F735" s="184">
        <v>0</v>
      </c>
      <c r="G735" s="184">
        <v>0</v>
      </c>
      <c r="H735" s="184">
        <v>-0.80520000000000003</v>
      </c>
      <c r="I735" s="184">
        <v>0</v>
      </c>
      <c r="J735" s="184">
        <v>8.1199999999999994E-2</v>
      </c>
      <c r="K735" s="184">
        <v>3.1825999999999999</v>
      </c>
      <c r="L735" s="184">
        <v>5.2991000000000001</v>
      </c>
      <c r="M735" s="184">
        <v>6.1154000000000002</v>
      </c>
      <c r="N735" s="184">
        <v>9.4138999999999999</v>
      </c>
      <c r="O735" s="184"/>
      <c r="P735" s="184"/>
      <c r="Q735" s="184">
        <v>9.6946999999999992</v>
      </c>
      <c r="R735" s="184">
        <v>9.6731999999999996</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44494</v>
      </c>
      <c r="E736" s="184">
        <v>17.456</v>
      </c>
      <c r="F736" s="184">
        <v>1.15E-2</v>
      </c>
      <c r="G736" s="184">
        <v>1.15E-2</v>
      </c>
      <c r="H736" s="184">
        <v>-1.1831</v>
      </c>
      <c r="I736" s="184">
        <v>-0.90259999999999996</v>
      </c>
      <c r="J736" s="184">
        <v>-1.0263</v>
      </c>
      <c r="K736" s="184">
        <v>2.9184999999999999</v>
      </c>
      <c r="L736" s="184">
        <v>10.544</v>
      </c>
      <c r="M736" s="184">
        <v>13.1303</v>
      </c>
      <c r="N736" s="184">
        <v>22.886299999999999</v>
      </c>
      <c r="O736" s="184">
        <v>12.4754</v>
      </c>
      <c r="P736" s="184">
        <v>9.2077000000000009</v>
      </c>
      <c r="Q736" s="184">
        <v>10.4976</v>
      </c>
      <c r="R736" s="184">
        <v>13.3485</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44494</v>
      </c>
      <c r="E737" s="184">
        <v>16.085000000000001</v>
      </c>
      <c r="F737" s="184">
        <v>0</v>
      </c>
      <c r="G737" s="184">
        <v>0</v>
      </c>
      <c r="H737" s="184">
        <v>-1.216</v>
      </c>
      <c r="I737" s="184">
        <v>-0.96050000000000002</v>
      </c>
      <c r="J737" s="184">
        <v>-1.1614</v>
      </c>
      <c r="K737" s="184">
        <v>2.5045000000000002</v>
      </c>
      <c r="L737" s="184">
        <v>9.6605000000000008</v>
      </c>
      <c r="M737" s="184">
        <v>11.802300000000001</v>
      </c>
      <c r="N737" s="184">
        <v>20.957999999999998</v>
      </c>
      <c r="O737" s="184">
        <v>10.7585</v>
      </c>
      <c r="P737" s="184">
        <v>7.5536000000000003</v>
      </c>
      <c r="Q737" s="184">
        <v>8.8899000000000008</v>
      </c>
      <c r="R737" s="184">
        <v>11.6089</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44494</v>
      </c>
      <c r="E738" s="184">
        <v>19.4481</v>
      </c>
      <c r="F738" s="184">
        <v>-0.1027</v>
      </c>
      <c r="G738" s="184">
        <v>-0.1027</v>
      </c>
      <c r="H738" s="184">
        <v>-1.0426</v>
      </c>
      <c r="I738" s="184">
        <v>-0.1653</v>
      </c>
      <c r="J738" s="184">
        <v>0.25929999999999997</v>
      </c>
      <c r="K738" s="184">
        <v>4.3124000000000002</v>
      </c>
      <c r="L738" s="184">
        <v>10.7277</v>
      </c>
      <c r="M738" s="184">
        <v>12.4857</v>
      </c>
      <c r="N738" s="184">
        <v>20.532900000000001</v>
      </c>
      <c r="O738" s="184">
        <v>13.057600000000001</v>
      </c>
      <c r="P738" s="184">
        <v>10.7807</v>
      </c>
      <c r="Q738" s="184">
        <v>9.9115000000000002</v>
      </c>
      <c r="R738" s="184">
        <v>14.655200000000001</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44494</v>
      </c>
      <c r="E739" s="184">
        <v>18.396599999999999</v>
      </c>
      <c r="F739" s="184">
        <v>-0.114</v>
      </c>
      <c r="G739" s="184">
        <v>-0.114</v>
      </c>
      <c r="H739" s="184">
        <v>-1.0690999999999999</v>
      </c>
      <c r="I739" s="184">
        <v>-0.21859999999999999</v>
      </c>
      <c r="J739" s="184">
        <v>0.1399</v>
      </c>
      <c r="K739" s="184">
        <v>3.9344000000000001</v>
      </c>
      <c r="L739" s="184">
        <v>9.9867000000000008</v>
      </c>
      <c r="M739" s="184">
        <v>11.4621</v>
      </c>
      <c r="N739" s="184">
        <v>19.1281</v>
      </c>
      <c r="O739" s="184">
        <v>11.8604</v>
      </c>
      <c r="P739" s="184">
        <v>9.7299000000000007</v>
      </c>
      <c r="Q739" s="184">
        <v>9.0470000000000006</v>
      </c>
      <c r="R739" s="184">
        <v>13.4275</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44494</v>
      </c>
      <c r="E740" s="184">
        <v>12.9343</v>
      </c>
      <c r="F740" s="184">
        <v>5.11E-2</v>
      </c>
      <c r="G740" s="184">
        <v>5.11E-2</v>
      </c>
      <c r="H740" s="184">
        <v>-1.1411</v>
      </c>
      <c r="I740" s="184">
        <v>0.5121</v>
      </c>
      <c r="J740" s="184">
        <v>2.1425000000000001</v>
      </c>
      <c r="K740" s="184">
        <v>5.2545000000000002</v>
      </c>
      <c r="L740" s="184">
        <v>12.7614</v>
      </c>
      <c r="M740" s="184">
        <v>13.7281</v>
      </c>
      <c r="N740" s="184">
        <v>23.766100000000002</v>
      </c>
      <c r="O740" s="184">
        <v>10.2545</v>
      </c>
      <c r="P740" s="184"/>
      <c r="Q740" s="184">
        <v>8.4708000000000006</v>
      </c>
      <c r="R740" s="184">
        <v>12.580299999999999</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44494</v>
      </c>
      <c r="E741" s="184">
        <v>13.6107</v>
      </c>
      <c r="F741" s="184">
        <v>6.1800000000000001E-2</v>
      </c>
      <c r="G741" s="184">
        <v>6.1800000000000001E-2</v>
      </c>
      <c r="H741" s="184">
        <v>-1.1152</v>
      </c>
      <c r="I741" s="184">
        <v>0.5645</v>
      </c>
      <c r="J741" s="184">
        <v>2.2568999999999999</v>
      </c>
      <c r="K741" s="184">
        <v>5.6092000000000004</v>
      </c>
      <c r="L741" s="184">
        <v>13.5001</v>
      </c>
      <c r="M741" s="184">
        <v>14.860200000000001</v>
      </c>
      <c r="N741" s="184">
        <v>25.42</v>
      </c>
      <c r="O741" s="184">
        <v>12.033200000000001</v>
      </c>
      <c r="P741" s="184"/>
      <c r="Q741" s="184">
        <v>10.232200000000001</v>
      </c>
      <c r="R741" s="184">
        <v>14.2927</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44494</v>
      </c>
      <c r="E742" s="184">
        <v>48.347999999999999</v>
      </c>
      <c r="F742" s="184">
        <v>0.12839999999999999</v>
      </c>
      <c r="G742" s="184">
        <v>0.12839999999999999</v>
      </c>
      <c r="H742" s="184">
        <v>-0.84289999999999998</v>
      </c>
      <c r="I742" s="184">
        <v>0.43419999999999997</v>
      </c>
      <c r="J742" s="184">
        <v>1.796</v>
      </c>
      <c r="K742" s="184">
        <v>4.8353999999999999</v>
      </c>
      <c r="L742" s="184">
        <v>13.6691</v>
      </c>
      <c r="M742" s="184">
        <v>16.7911</v>
      </c>
      <c r="N742" s="184">
        <v>29.3523</v>
      </c>
      <c r="O742" s="184">
        <v>11.8545</v>
      </c>
      <c r="P742" s="184">
        <v>9.5330999999999992</v>
      </c>
      <c r="Q742" s="184">
        <v>9.6445000000000007</v>
      </c>
      <c r="R742" s="184">
        <v>14.6996</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44494</v>
      </c>
      <c r="E743" s="184">
        <v>52.295999999999999</v>
      </c>
      <c r="F743" s="184">
        <v>0.13400000000000001</v>
      </c>
      <c r="G743" s="184">
        <v>0.13400000000000001</v>
      </c>
      <c r="H743" s="184">
        <v>-0.82869999999999999</v>
      </c>
      <c r="I743" s="184">
        <v>0.46489999999999998</v>
      </c>
      <c r="J743" s="184">
        <v>1.87</v>
      </c>
      <c r="K743" s="184">
        <v>5.0648</v>
      </c>
      <c r="L743" s="184">
        <v>14.153499999999999</v>
      </c>
      <c r="M743" s="184">
        <v>17.500599999999999</v>
      </c>
      <c r="N743" s="184">
        <v>30.404199999999999</v>
      </c>
      <c r="O743" s="184">
        <v>12.771000000000001</v>
      </c>
      <c r="P743" s="184">
        <v>10.7742</v>
      </c>
      <c r="Q743" s="184">
        <v>10.8688</v>
      </c>
      <c r="R743" s="184">
        <v>15.5754</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44494</v>
      </c>
      <c r="E746" s="184">
        <v>16.87</v>
      </c>
      <c r="F746" s="184">
        <v>0</v>
      </c>
      <c r="G746" s="184">
        <v>0</v>
      </c>
      <c r="H746" s="184">
        <v>-0.23649999999999999</v>
      </c>
      <c r="I746" s="184">
        <v>0.17810000000000001</v>
      </c>
      <c r="J746" s="184">
        <v>0.83679999999999999</v>
      </c>
      <c r="K746" s="184">
        <v>2.8031999999999999</v>
      </c>
      <c r="L746" s="184">
        <v>5.7018000000000004</v>
      </c>
      <c r="M746" s="184">
        <v>8.6984999999999992</v>
      </c>
      <c r="N746" s="184">
        <v>16.585999999999999</v>
      </c>
      <c r="O746" s="184">
        <v>9.15</v>
      </c>
      <c r="P746" s="184">
        <v>7.6444000000000001</v>
      </c>
      <c r="Q746" s="184">
        <v>7.8817000000000004</v>
      </c>
      <c r="R746" s="184">
        <v>8.6785999999999994</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44494</v>
      </c>
      <c r="E747" s="184">
        <v>17.77</v>
      </c>
      <c r="F747" s="184">
        <v>0</v>
      </c>
      <c r="G747" s="184">
        <v>0</v>
      </c>
      <c r="H747" s="184">
        <v>-0.28060000000000002</v>
      </c>
      <c r="I747" s="184">
        <v>0.1691</v>
      </c>
      <c r="J747" s="184">
        <v>0.85129999999999995</v>
      </c>
      <c r="K747" s="184">
        <v>2.9548000000000001</v>
      </c>
      <c r="L747" s="184">
        <v>5.9630000000000001</v>
      </c>
      <c r="M747" s="184">
        <v>9.2194000000000003</v>
      </c>
      <c r="N747" s="184">
        <v>17.293700000000001</v>
      </c>
      <c r="O747" s="184">
        <v>9.8286999999999995</v>
      </c>
      <c r="P747" s="184">
        <v>8.3996999999999993</v>
      </c>
      <c r="Q747" s="184">
        <v>8.6981999999999999</v>
      </c>
      <c r="R747" s="184">
        <v>9.3405000000000005</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44494</v>
      </c>
      <c r="E748" s="184">
        <v>21.068000000000001</v>
      </c>
      <c r="F748" s="184">
        <v>-0.12659999999999999</v>
      </c>
      <c r="G748" s="184">
        <v>-0.12659999999999999</v>
      </c>
      <c r="H748" s="184">
        <v>-1.3208</v>
      </c>
      <c r="I748" s="184">
        <v>-0.17630000000000001</v>
      </c>
      <c r="J748" s="184">
        <v>0.74450000000000005</v>
      </c>
      <c r="K748" s="184">
        <v>4.1757999999999997</v>
      </c>
      <c r="L748" s="184">
        <v>9.5328999999999997</v>
      </c>
      <c r="M748" s="184">
        <v>10.728</v>
      </c>
      <c r="N748" s="184">
        <v>20.089400000000001</v>
      </c>
      <c r="O748" s="184">
        <v>10.531000000000001</v>
      </c>
      <c r="P748" s="184">
        <v>6.6196000000000002</v>
      </c>
      <c r="Q748" s="184">
        <v>7.2518000000000002</v>
      </c>
      <c r="R748" s="184">
        <v>11.312200000000001</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44494</v>
      </c>
      <c r="E749" s="184">
        <v>22.914100000000001</v>
      </c>
      <c r="F749" s="184">
        <v>-0.1186</v>
      </c>
      <c r="G749" s="184">
        <v>-0.1186</v>
      </c>
      <c r="H749" s="184">
        <v>-1.3017000000000001</v>
      </c>
      <c r="I749" s="184">
        <v>-0.13819999999999999</v>
      </c>
      <c r="J749" s="184">
        <v>0.83169999999999999</v>
      </c>
      <c r="K749" s="184">
        <v>4.4478999999999997</v>
      </c>
      <c r="L749" s="184">
        <v>10.104100000000001</v>
      </c>
      <c r="M749" s="184">
        <v>11.530200000000001</v>
      </c>
      <c r="N749" s="184">
        <v>21.245699999999999</v>
      </c>
      <c r="O749" s="184">
        <v>11.797700000000001</v>
      </c>
      <c r="P749" s="184">
        <v>8.0298999999999996</v>
      </c>
      <c r="Q749" s="184">
        <v>8.0587</v>
      </c>
      <c r="R749" s="184">
        <v>12.3718</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44494</v>
      </c>
      <c r="E750" s="184">
        <v>26.38</v>
      </c>
      <c r="F750" s="184">
        <v>-7.5800000000000006E-2</v>
      </c>
      <c r="G750" s="184">
        <v>-7.5800000000000006E-2</v>
      </c>
      <c r="H750" s="184">
        <v>-0.56540000000000001</v>
      </c>
      <c r="I750" s="184">
        <v>-0.30230000000000001</v>
      </c>
      <c r="J750" s="184">
        <v>-0.11360000000000001</v>
      </c>
      <c r="K750" s="184">
        <v>3.2890000000000001</v>
      </c>
      <c r="L750" s="184">
        <v>8.2922999999999991</v>
      </c>
      <c r="M750" s="184">
        <v>8.8733000000000004</v>
      </c>
      <c r="N750" s="184">
        <v>15.854200000000001</v>
      </c>
      <c r="O750" s="184">
        <v>10.3245</v>
      </c>
      <c r="P750" s="184">
        <v>7.7022000000000004</v>
      </c>
      <c r="Q750" s="184">
        <v>7.9469000000000003</v>
      </c>
      <c r="R750" s="184">
        <v>11.796900000000001</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44494</v>
      </c>
      <c r="E751" s="184">
        <v>24.66</v>
      </c>
      <c r="F751" s="184">
        <v>-8.1000000000000003E-2</v>
      </c>
      <c r="G751" s="184">
        <v>-8.1000000000000003E-2</v>
      </c>
      <c r="H751" s="184">
        <v>-0.60460000000000003</v>
      </c>
      <c r="I751" s="184">
        <v>-0.32340000000000002</v>
      </c>
      <c r="J751" s="184">
        <v>-0.20230000000000001</v>
      </c>
      <c r="K751" s="184">
        <v>3.0074999999999998</v>
      </c>
      <c r="L751" s="184">
        <v>7.7325999999999997</v>
      </c>
      <c r="M751" s="184">
        <v>8.0158000000000005</v>
      </c>
      <c r="N751" s="184">
        <v>14.644399999999999</v>
      </c>
      <c r="O751" s="184">
        <v>9.2058</v>
      </c>
      <c r="P751" s="184">
        <v>6.6388999999999996</v>
      </c>
      <c r="Q751" s="184">
        <v>6.9752000000000001</v>
      </c>
      <c r="R751" s="184">
        <v>10.6386</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44494</v>
      </c>
      <c r="E752" s="184">
        <v>13.2934</v>
      </c>
      <c r="F752" s="184">
        <v>-0.16450000000000001</v>
      </c>
      <c r="G752" s="184">
        <v>-0.16450000000000001</v>
      </c>
      <c r="H752" s="184">
        <v>-1.0967</v>
      </c>
      <c r="I752" s="184">
        <v>2.4799999999999999E-2</v>
      </c>
      <c r="J752" s="184">
        <v>0.69920000000000004</v>
      </c>
      <c r="K752" s="184">
        <v>3.9237000000000002</v>
      </c>
      <c r="L752" s="184">
        <v>10.127700000000001</v>
      </c>
      <c r="M752" s="184">
        <v>11.5518</v>
      </c>
      <c r="N752" s="184">
        <v>17.378900000000002</v>
      </c>
      <c r="O752" s="184"/>
      <c r="P752" s="184"/>
      <c r="Q752" s="184">
        <v>11.393800000000001</v>
      </c>
      <c r="R752" s="184">
        <v>12.1175</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44494</v>
      </c>
      <c r="E753" s="184">
        <v>12.684699999999999</v>
      </c>
      <c r="F753" s="184">
        <v>-0.17710000000000001</v>
      </c>
      <c r="G753" s="184">
        <v>-0.17710000000000001</v>
      </c>
      <c r="H753" s="184">
        <v>-1.1286</v>
      </c>
      <c r="I753" s="184">
        <v>-3.9399999999999998E-2</v>
      </c>
      <c r="J753" s="184">
        <v>0.55569999999999997</v>
      </c>
      <c r="K753" s="184">
        <v>3.4725999999999999</v>
      </c>
      <c r="L753" s="184">
        <v>9.1945999999999994</v>
      </c>
      <c r="M753" s="184">
        <v>10.138</v>
      </c>
      <c r="N753" s="184">
        <v>15.3794</v>
      </c>
      <c r="O753" s="184"/>
      <c r="P753" s="184"/>
      <c r="Q753" s="184">
        <v>9.4322999999999997</v>
      </c>
      <c r="R753" s="184">
        <v>10.190099999999999</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44494</v>
      </c>
      <c r="E754" s="184">
        <v>18.201899999999998</v>
      </c>
      <c r="F754" s="184">
        <v>0.13639999999999999</v>
      </c>
      <c r="G754" s="184">
        <v>0.13639999999999999</v>
      </c>
      <c r="H754" s="184">
        <v>-0.42830000000000001</v>
      </c>
      <c r="I754" s="184">
        <v>0.4143</v>
      </c>
      <c r="J754" s="184">
        <v>1.2003999999999999</v>
      </c>
      <c r="K754" s="184">
        <v>4.1043000000000003</v>
      </c>
      <c r="L754" s="184">
        <v>9.1019000000000005</v>
      </c>
      <c r="M754" s="184">
        <v>9.6862999999999992</v>
      </c>
      <c r="N754" s="184">
        <v>16.612300000000001</v>
      </c>
      <c r="O754" s="184">
        <v>10.7141</v>
      </c>
      <c r="P754" s="184">
        <v>9.0968</v>
      </c>
      <c r="Q754" s="184">
        <v>8.8821999999999992</v>
      </c>
      <c r="R754" s="184">
        <v>11.521699999999999</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44494</v>
      </c>
      <c r="E755" s="184">
        <v>19.212399999999999</v>
      </c>
      <c r="F755" s="184">
        <v>0.1444</v>
      </c>
      <c r="G755" s="184">
        <v>0.1444</v>
      </c>
      <c r="H755" s="184">
        <v>-0.41</v>
      </c>
      <c r="I755" s="184">
        <v>0.45169999999999999</v>
      </c>
      <c r="J755" s="184">
        <v>1.2842</v>
      </c>
      <c r="K755" s="184">
        <v>4.3658999999999999</v>
      </c>
      <c r="L755" s="184">
        <v>9.6366999999999994</v>
      </c>
      <c r="M755" s="184">
        <v>10.4796</v>
      </c>
      <c r="N755" s="184">
        <v>17.7468</v>
      </c>
      <c r="O755" s="184">
        <v>11.707599999999999</v>
      </c>
      <c r="P755" s="184">
        <v>9.9803999999999995</v>
      </c>
      <c r="Q755" s="184">
        <v>9.7212999999999994</v>
      </c>
      <c r="R755" s="184">
        <v>12.5814</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44494</v>
      </c>
      <c r="E756" s="184">
        <v>24.495999999999999</v>
      </c>
      <c r="F756" s="184">
        <v>0.10630000000000001</v>
      </c>
      <c r="G756" s="184">
        <v>0.10630000000000001</v>
      </c>
      <c r="H756" s="184">
        <v>-0.56020000000000003</v>
      </c>
      <c r="I756" s="184">
        <v>-4.9000000000000002E-2</v>
      </c>
      <c r="J756" s="184">
        <v>0.21679999999999999</v>
      </c>
      <c r="K756" s="184">
        <v>3.8273999999999999</v>
      </c>
      <c r="L756" s="184">
        <v>12.0791</v>
      </c>
      <c r="M756" s="184">
        <v>15.0587</v>
      </c>
      <c r="N756" s="184">
        <v>25.4725</v>
      </c>
      <c r="O756" s="184">
        <v>11.9153</v>
      </c>
      <c r="P756" s="184">
        <v>8.9221000000000004</v>
      </c>
      <c r="Q756" s="184">
        <v>9.4148999999999994</v>
      </c>
      <c r="R756" s="184">
        <v>15.3721</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44494</v>
      </c>
      <c r="E757" s="184">
        <v>22.827000000000002</v>
      </c>
      <c r="F757" s="184">
        <v>9.6500000000000002E-2</v>
      </c>
      <c r="G757" s="184">
        <v>9.6500000000000002E-2</v>
      </c>
      <c r="H757" s="184">
        <v>-0.57930000000000004</v>
      </c>
      <c r="I757" s="184">
        <v>-8.3199999999999996E-2</v>
      </c>
      <c r="J757" s="184">
        <v>0.1404</v>
      </c>
      <c r="K757" s="184">
        <v>3.5895999999999999</v>
      </c>
      <c r="L757" s="184">
        <v>11.574400000000001</v>
      </c>
      <c r="M757" s="184">
        <v>14.312200000000001</v>
      </c>
      <c r="N757" s="184">
        <v>24.4114</v>
      </c>
      <c r="O757" s="184">
        <v>10.8964</v>
      </c>
      <c r="P757" s="184">
        <v>8.0075000000000003</v>
      </c>
      <c r="Q757" s="184">
        <v>8.5792999999999999</v>
      </c>
      <c r="R757" s="184">
        <v>14.349600000000001</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44494</v>
      </c>
      <c r="E758" s="184">
        <v>17.319400000000002</v>
      </c>
      <c r="F758" s="184">
        <v>0.14979999999999999</v>
      </c>
      <c r="G758" s="184">
        <v>0.14979999999999999</v>
      </c>
      <c r="H758" s="184">
        <v>-0.96750000000000003</v>
      </c>
      <c r="I758" s="184">
        <v>0.9677</v>
      </c>
      <c r="J758" s="184">
        <v>1.9501999999999999</v>
      </c>
      <c r="K758" s="184">
        <v>8.016</v>
      </c>
      <c r="L758" s="184">
        <v>16.185300000000002</v>
      </c>
      <c r="M758" s="184">
        <v>17.892800000000001</v>
      </c>
      <c r="N758" s="184">
        <v>31.2056</v>
      </c>
      <c r="O758" s="184">
        <v>17.133199999999999</v>
      </c>
      <c r="P758" s="184"/>
      <c r="Q758" s="184">
        <v>12.3088</v>
      </c>
      <c r="R758" s="184">
        <v>19.3188</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44494</v>
      </c>
      <c r="E759" s="184">
        <v>15.8346</v>
      </c>
      <c r="F759" s="184">
        <v>0.13600000000000001</v>
      </c>
      <c r="G759" s="184">
        <v>0.13600000000000001</v>
      </c>
      <c r="H759" s="184">
        <v>-1.0003</v>
      </c>
      <c r="I759" s="184">
        <v>0.90100000000000002</v>
      </c>
      <c r="J759" s="184">
        <v>1.8008</v>
      </c>
      <c r="K759" s="184">
        <v>7.5326000000000004</v>
      </c>
      <c r="L759" s="184">
        <v>15.148199999999999</v>
      </c>
      <c r="M759" s="184">
        <v>16.382100000000001</v>
      </c>
      <c r="N759" s="184">
        <v>29.003</v>
      </c>
      <c r="O759" s="184">
        <v>15.196099999999999</v>
      </c>
      <c r="P759" s="184"/>
      <c r="Q759" s="184">
        <v>10.2013</v>
      </c>
      <c r="R759" s="184">
        <v>17.369700000000002</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44494</v>
      </c>
      <c r="E760" s="184">
        <v>15.135999999999999</v>
      </c>
      <c r="F760" s="184">
        <v>7.2700000000000001E-2</v>
      </c>
      <c r="G760" s="184">
        <v>7.2700000000000001E-2</v>
      </c>
      <c r="H760" s="184">
        <v>-0.89700000000000002</v>
      </c>
      <c r="I760" s="184">
        <v>0.2384</v>
      </c>
      <c r="J760" s="184">
        <v>0.87980000000000003</v>
      </c>
      <c r="K760" s="184">
        <v>5.0964999999999998</v>
      </c>
      <c r="L760" s="184">
        <v>12.9131</v>
      </c>
      <c r="M760" s="184">
        <v>15.727499999999999</v>
      </c>
      <c r="N760" s="184">
        <v>25.391400000000001</v>
      </c>
      <c r="O760" s="184"/>
      <c r="P760" s="184"/>
      <c r="Q760" s="184">
        <v>15.61</v>
      </c>
      <c r="R760" s="184">
        <v>18.095099999999999</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44494</v>
      </c>
      <c r="E761" s="184">
        <v>14.67</v>
      </c>
      <c r="F761" s="184">
        <v>6.8199999999999997E-2</v>
      </c>
      <c r="G761" s="184">
        <v>6.8199999999999997E-2</v>
      </c>
      <c r="H761" s="184">
        <v>-0.91190000000000004</v>
      </c>
      <c r="I761" s="184">
        <v>0.2049</v>
      </c>
      <c r="J761" s="184">
        <v>0.79700000000000004</v>
      </c>
      <c r="K761" s="184">
        <v>4.8231999999999999</v>
      </c>
      <c r="L761" s="184">
        <v>12.3277</v>
      </c>
      <c r="M761" s="184">
        <v>14.851599999999999</v>
      </c>
      <c r="N761" s="184">
        <v>24.101199999999999</v>
      </c>
      <c r="O761" s="184"/>
      <c r="P761" s="184"/>
      <c r="Q761" s="184">
        <v>14.351699999999999</v>
      </c>
      <c r="R761" s="184">
        <v>16.896699999999999</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44494</v>
      </c>
      <c r="E762" s="184">
        <v>12.5166</v>
      </c>
      <c r="F762" s="184">
        <v>0.2082</v>
      </c>
      <c r="G762" s="184">
        <v>0.2082</v>
      </c>
      <c r="H762" s="184">
        <v>-0.4874</v>
      </c>
      <c r="I762" s="184">
        <v>0.61980000000000002</v>
      </c>
      <c r="J762" s="184">
        <v>0.87929999999999997</v>
      </c>
      <c r="K762" s="184">
        <v>4.6826999999999996</v>
      </c>
      <c r="L762" s="184">
        <v>10.9726</v>
      </c>
      <c r="M762" s="184">
        <v>12.8292</v>
      </c>
      <c r="N762" s="184">
        <v>21.011700000000001</v>
      </c>
      <c r="O762" s="184">
        <v>1.0998000000000001</v>
      </c>
      <c r="P762" s="184">
        <v>2.6829000000000001</v>
      </c>
      <c r="Q762" s="184">
        <v>3.5634000000000001</v>
      </c>
      <c r="R762" s="184">
        <v>3.9998</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44494</v>
      </c>
      <c r="E763" s="184">
        <v>13.332700000000001</v>
      </c>
      <c r="F763" s="184">
        <v>0.2157</v>
      </c>
      <c r="G763" s="184">
        <v>0.2157</v>
      </c>
      <c r="H763" s="184">
        <v>-0.47099999999999997</v>
      </c>
      <c r="I763" s="184">
        <v>0.65229999999999999</v>
      </c>
      <c r="J763" s="184">
        <v>0.94950000000000001</v>
      </c>
      <c r="K763" s="184">
        <v>4.9157999999999999</v>
      </c>
      <c r="L763" s="184">
        <v>11.4467</v>
      </c>
      <c r="M763" s="184">
        <v>13.535500000000001</v>
      </c>
      <c r="N763" s="184">
        <v>22.023900000000001</v>
      </c>
      <c r="O763" s="184">
        <v>1.9433</v>
      </c>
      <c r="P763" s="184">
        <v>3.673</v>
      </c>
      <c r="Q763" s="184">
        <v>4.5888</v>
      </c>
      <c r="R763" s="184">
        <v>4.8600000000000003</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44494</v>
      </c>
      <c r="E764" s="184">
        <v>0.28849999999999998</v>
      </c>
      <c r="F764" s="184">
        <v>0</v>
      </c>
      <c r="G764" s="184">
        <v>0</v>
      </c>
      <c r="H764" s="184">
        <v>0</v>
      </c>
      <c r="I764" s="184">
        <v>0</v>
      </c>
      <c r="J764" s="184">
        <v>0</v>
      </c>
      <c r="K764" s="184">
        <v>0</v>
      </c>
      <c r="L764" s="184">
        <v>0</v>
      </c>
      <c r="M764" s="184">
        <v>0</v>
      </c>
      <c r="N764" s="184">
        <v>0</v>
      </c>
      <c r="O764" s="184"/>
      <c r="P764" s="184"/>
      <c r="Q764" s="184">
        <v>0</v>
      </c>
      <c r="R764" s="184">
        <v>0</v>
      </c>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44494</v>
      </c>
      <c r="E765" s="184">
        <v>0.30209999999999998</v>
      </c>
      <c r="F765" s="184">
        <v>0</v>
      </c>
      <c r="G765" s="184">
        <v>0</v>
      </c>
      <c r="H765" s="184">
        <v>0</v>
      </c>
      <c r="I765" s="184">
        <v>0</v>
      </c>
      <c r="J765" s="184">
        <v>0</v>
      </c>
      <c r="K765" s="184">
        <v>0</v>
      </c>
      <c r="L765" s="184">
        <v>0</v>
      </c>
      <c r="M765" s="184">
        <v>0</v>
      </c>
      <c r="N765" s="184">
        <v>0</v>
      </c>
      <c r="O765" s="184"/>
      <c r="P765" s="184"/>
      <c r="Q765" s="184">
        <v>0</v>
      </c>
      <c r="R765" s="184">
        <v>0</v>
      </c>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44494</v>
      </c>
      <c r="E768" s="184">
        <v>39.625300000000003</v>
      </c>
      <c r="F768" s="184">
        <v>-8.77E-2</v>
      </c>
      <c r="G768" s="184">
        <v>-8.77E-2</v>
      </c>
      <c r="H768" s="184">
        <v>-0.67600000000000005</v>
      </c>
      <c r="I768" s="184">
        <v>-6.4299999999999996E-2</v>
      </c>
      <c r="J768" s="184">
        <v>0.57740000000000002</v>
      </c>
      <c r="K768" s="184">
        <v>3.0733000000000001</v>
      </c>
      <c r="L768" s="184">
        <v>9.5038999999999998</v>
      </c>
      <c r="M768" s="184">
        <v>11.676600000000001</v>
      </c>
      <c r="N768" s="184">
        <v>19.292200000000001</v>
      </c>
      <c r="O768" s="184">
        <v>9.8278999999999996</v>
      </c>
      <c r="P768" s="184">
        <v>7.8304</v>
      </c>
      <c r="Q768" s="184">
        <v>8.0746000000000002</v>
      </c>
      <c r="R768" s="184">
        <v>9.8667999999999996</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44494</v>
      </c>
      <c r="E769" s="184">
        <v>43.540900000000001</v>
      </c>
      <c r="F769" s="184">
        <v>-8.0299999999999996E-2</v>
      </c>
      <c r="G769" s="184">
        <v>-8.0299999999999996E-2</v>
      </c>
      <c r="H769" s="184">
        <v>-0.66</v>
      </c>
      <c r="I769" s="184">
        <v>-3.2399999999999998E-2</v>
      </c>
      <c r="J769" s="184">
        <v>0.64839999999999998</v>
      </c>
      <c r="K769" s="184">
        <v>3.3428</v>
      </c>
      <c r="L769" s="184">
        <v>10.1922</v>
      </c>
      <c r="M769" s="184">
        <v>12.773099999999999</v>
      </c>
      <c r="N769" s="184">
        <v>20.8889</v>
      </c>
      <c r="O769" s="184">
        <v>11.0745</v>
      </c>
      <c r="P769" s="184">
        <v>9.1313999999999993</v>
      </c>
      <c r="Q769" s="184">
        <v>9.9230999999999998</v>
      </c>
      <c r="R769" s="184">
        <v>11.2194</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44494</v>
      </c>
      <c r="E770" s="184">
        <v>50.299799999999998</v>
      </c>
      <c r="F770" s="184">
        <v>-0.1043</v>
      </c>
      <c r="G770" s="184">
        <v>-0.1043</v>
      </c>
      <c r="H770" s="184">
        <v>-1.0709</v>
      </c>
      <c r="I770" s="184">
        <v>0.31109999999999999</v>
      </c>
      <c r="J770" s="184">
        <v>1.554</v>
      </c>
      <c r="K770" s="184">
        <v>7.0743999999999998</v>
      </c>
      <c r="L770" s="184">
        <v>15.1149</v>
      </c>
      <c r="M770" s="184">
        <v>16.923500000000001</v>
      </c>
      <c r="N770" s="184">
        <v>28.203600000000002</v>
      </c>
      <c r="O770" s="184">
        <v>13.417899999999999</v>
      </c>
      <c r="P770" s="184">
        <v>9.9268999999999998</v>
      </c>
      <c r="Q770" s="184">
        <v>8.6654999999999998</v>
      </c>
      <c r="R770" s="184">
        <v>17.377800000000001</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44494</v>
      </c>
      <c r="E771" s="184">
        <v>54.890500000000003</v>
      </c>
      <c r="F771" s="184">
        <v>-9.1899999999999996E-2</v>
      </c>
      <c r="G771" s="184">
        <v>-9.1899999999999996E-2</v>
      </c>
      <c r="H771" s="184">
        <v>-1.0424</v>
      </c>
      <c r="I771" s="184">
        <v>0.3705</v>
      </c>
      <c r="J771" s="184">
        <v>1.6880999999999999</v>
      </c>
      <c r="K771" s="184">
        <v>7.4821999999999997</v>
      </c>
      <c r="L771" s="184">
        <v>15.9649</v>
      </c>
      <c r="M771" s="184">
        <v>18.215199999999999</v>
      </c>
      <c r="N771" s="184">
        <v>30.045500000000001</v>
      </c>
      <c r="O771" s="184">
        <v>14.880699999999999</v>
      </c>
      <c r="P771" s="184">
        <v>11.2348</v>
      </c>
      <c r="Q771" s="184">
        <v>9.7309000000000001</v>
      </c>
      <c r="R771" s="184">
        <v>18.912800000000001</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44494</v>
      </c>
      <c r="E772" s="184">
        <v>50.299799999999998</v>
      </c>
      <c r="F772" s="184">
        <v>-0.1043</v>
      </c>
      <c r="G772" s="184">
        <v>-0.1043</v>
      </c>
      <c r="H772" s="184">
        <v>-1.0709</v>
      </c>
      <c r="I772" s="184">
        <v>0.31109999999999999</v>
      </c>
      <c r="J772" s="184">
        <v>1.554</v>
      </c>
      <c r="K772" s="184">
        <v>7.0743999999999998</v>
      </c>
      <c r="L772" s="184">
        <v>15.1149</v>
      </c>
      <c r="M772" s="184">
        <v>16.923500000000001</v>
      </c>
      <c r="N772" s="184">
        <v>28.203600000000002</v>
      </c>
      <c r="O772" s="184">
        <v>13.417899999999999</v>
      </c>
      <c r="P772" s="184">
        <v>9.9268999999999998</v>
      </c>
      <c r="Q772" s="184">
        <v>8.6654999999999998</v>
      </c>
      <c r="R772" s="184">
        <v>17.377800000000001</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44494</v>
      </c>
      <c r="E773" s="184">
        <v>50.299799999999998</v>
      </c>
      <c r="F773" s="184">
        <v>-0.1043</v>
      </c>
      <c r="G773" s="184">
        <v>-0.1043</v>
      </c>
      <c r="H773" s="184">
        <v>-1.0709</v>
      </c>
      <c r="I773" s="184">
        <v>0.31109999999999999</v>
      </c>
      <c r="J773" s="184">
        <v>1.554</v>
      </c>
      <c r="K773" s="184">
        <v>7.0743999999999998</v>
      </c>
      <c r="L773" s="184">
        <v>15.1149</v>
      </c>
      <c r="M773" s="184">
        <v>16.923500000000001</v>
      </c>
      <c r="N773" s="184">
        <v>28.203600000000002</v>
      </c>
      <c r="O773" s="184">
        <v>13.417899999999999</v>
      </c>
      <c r="P773" s="184">
        <v>9.9268999999999998</v>
      </c>
      <c r="Q773" s="184">
        <v>8.6654999999999998</v>
      </c>
      <c r="R773" s="184">
        <v>17.377800000000001</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44494</v>
      </c>
      <c r="E774" s="184">
        <v>18.645</v>
      </c>
      <c r="F774" s="184">
        <v>-0.1179</v>
      </c>
      <c r="G774" s="184">
        <v>-0.1179</v>
      </c>
      <c r="H774" s="184">
        <v>-0.77010000000000001</v>
      </c>
      <c r="I774" s="184">
        <v>-0.1216</v>
      </c>
      <c r="J774" s="184">
        <v>0.25109999999999999</v>
      </c>
      <c r="K774" s="184">
        <v>4.0103999999999997</v>
      </c>
      <c r="L774" s="184">
        <v>10.3026</v>
      </c>
      <c r="M774" s="184">
        <v>11.7498</v>
      </c>
      <c r="N774" s="184">
        <v>23.5898</v>
      </c>
      <c r="O774" s="184">
        <v>13.398099999999999</v>
      </c>
      <c r="P774" s="184">
        <v>9.8728999999999996</v>
      </c>
      <c r="Q774" s="184">
        <v>10.191700000000001</v>
      </c>
      <c r="R774" s="184">
        <v>14.454700000000001</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44494</v>
      </c>
      <c r="E775" s="184">
        <v>17.2454</v>
      </c>
      <c r="F775" s="184">
        <v>-0.1222</v>
      </c>
      <c r="G775" s="184">
        <v>-0.1222</v>
      </c>
      <c r="H775" s="184">
        <v>-0.78069999999999995</v>
      </c>
      <c r="I775" s="184">
        <v>-0.14299999999999999</v>
      </c>
      <c r="J775" s="184">
        <v>0.20449999999999999</v>
      </c>
      <c r="K775" s="184">
        <v>3.8592</v>
      </c>
      <c r="L775" s="184">
        <v>9.9665999999999997</v>
      </c>
      <c r="M775" s="184">
        <v>11.2226</v>
      </c>
      <c r="N775" s="184">
        <v>22.785</v>
      </c>
      <c r="O775" s="184">
        <v>12.5982</v>
      </c>
      <c r="P775" s="184">
        <v>8.6876999999999995</v>
      </c>
      <c r="Q775" s="184">
        <v>8.8603000000000005</v>
      </c>
      <c r="R775" s="184">
        <v>13.719200000000001</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44494</v>
      </c>
      <c r="E776" s="184">
        <v>13.3657</v>
      </c>
      <c r="F776" s="184">
        <v>8.3099999999999993E-2</v>
      </c>
      <c r="G776" s="184">
        <v>8.3099999999999993E-2</v>
      </c>
      <c r="H776" s="184">
        <v>-0.47139999999999999</v>
      </c>
      <c r="I776" s="184">
        <v>0.8085</v>
      </c>
      <c r="J776" s="184">
        <v>0.88390000000000002</v>
      </c>
      <c r="K776" s="184">
        <v>4.9112999999999998</v>
      </c>
      <c r="L776" s="184">
        <v>9.9397000000000002</v>
      </c>
      <c r="M776" s="184">
        <v>10.5672</v>
      </c>
      <c r="N776" s="184">
        <v>17.538900000000002</v>
      </c>
      <c r="O776" s="184"/>
      <c r="P776" s="184"/>
      <c r="Q776" s="184">
        <v>10.578900000000001</v>
      </c>
      <c r="R776" s="184">
        <v>11.5115</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44494</v>
      </c>
      <c r="E777" s="184">
        <v>12.7118</v>
      </c>
      <c r="F777" s="184">
        <v>7.0099999999999996E-2</v>
      </c>
      <c r="G777" s="184">
        <v>7.0099999999999996E-2</v>
      </c>
      <c r="H777" s="184">
        <v>-0.50329999999999997</v>
      </c>
      <c r="I777" s="184">
        <v>0.74339999999999995</v>
      </c>
      <c r="J777" s="184">
        <v>0.74739999999999995</v>
      </c>
      <c r="K777" s="184">
        <v>4.4664999999999999</v>
      </c>
      <c r="L777" s="184">
        <v>9.0066000000000006</v>
      </c>
      <c r="M777" s="184">
        <v>9.1862999999999992</v>
      </c>
      <c r="N777" s="184">
        <v>15.581799999999999</v>
      </c>
      <c r="O777" s="184"/>
      <c r="P777" s="184"/>
      <c r="Q777" s="184">
        <v>8.6729000000000003</v>
      </c>
      <c r="R777" s="184">
        <v>9.6283999999999992</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44494</v>
      </c>
      <c r="E778" s="184">
        <v>45.280700000000003</v>
      </c>
      <c r="F778" s="184">
        <v>0.16969999999999999</v>
      </c>
      <c r="G778" s="184">
        <v>0.16969999999999999</v>
      </c>
      <c r="H778" s="184">
        <v>-0.55410000000000004</v>
      </c>
      <c r="I778" s="184">
        <v>0.68600000000000005</v>
      </c>
      <c r="J778" s="184">
        <v>1.0147999999999999</v>
      </c>
      <c r="K778" s="184">
        <v>5.5457000000000001</v>
      </c>
      <c r="L778" s="184">
        <v>10.119</v>
      </c>
      <c r="M778" s="184">
        <v>11.413600000000001</v>
      </c>
      <c r="N778" s="184">
        <v>19.333100000000002</v>
      </c>
      <c r="O778" s="184">
        <v>11.988200000000001</v>
      </c>
      <c r="P778" s="184">
        <v>8.4078999999999997</v>
      </c>
      <c r="Q778" s="184">
        <v>8.7585999999999995</v>
      </c>
      <c r="R778" s="184">
        <v>12.555</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44494</v>
      </c>
      <c r="E779" s="184">
        <v>54.6156549212212</v>
      </c>
      <c r="F779" s="184">
        <v>0.156</v>
      </c>
      <c r="G779" s="184">
        <v>0.156</v>
      </c>
      <c r="H779" s="184">
        <v>-0.58479999999999999</v>
      </c>
      <c r="I779" s="184">
        <v>0.63480000000000003</v>
      </c>
      <c r="J779" s="184">
        <v>0.89929999999999999</v>
      </c>
      <c r="K779" s="184">
        <v>5.1890999999999998</v>
      </c>
      <c r="L779" s="184">
        <v>9.4602000000000004</v>
      </c>
      <c r="M779" s="184">
        <v>10.453099999999999</v>
      </c>
      <c r="N779" s="184">
        <v>17.956900000000001</v>
      </c>
      <c r="O779" s="184">
        <v>10.7698</v>
      </c>
      <c r="P779" s="184">
        <v>7.2489999999999997</v>
      </c>
      <c r="Q779" s="184">
        <v>7.9752000000000001</v>
      </c>
      <c r="R779" s="184">
        <v>11.2997</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44494</v>
      </c>
      <c r="E780" s="184">
        <v>13.62</v>
      </c>
      <c r="F780" s="184">
        <v>0</v>
      </c>
      <c r="G780" s="184">
        <v>0</v>
      </c>
      <c r="H780" s="184">
        <v>-0.51129999999999998</v>
      </c>
      <c r="I780" s="184">
        <v>0.29459999999999997</v>
      </c>
      <c r="J780" s="184">
        <v>0.51659999999999995</v>
      </c>
      <c r="K780" s="184">
        <v>4.4478999999999997</v>
      </c>
      <c r="L780" s="184">
        <v>8.6990999999999996</v>
      </c>
      <c r="M780" s="184">
        <v>9.1346000000000007</v>
      </c>
      <c r="N780" s="184">
        <v>16.112500000000001</v>
      </c>
      <c r="O780" s="184">
        <v>10.763299999999999</v>
      </c>
      <c r="P780" s="184"/>
      <c r="Q780" s="184">
        <v>10.0909</v>
      </c>
      <c r="R780" s="184">
        <v>11.8171</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44494</v>
      </c>
      <c r="E781" s="184">
        <v>13.36</v>
      </c>
      <c r="F781" s="184">
        <v>0</v>
      </c>
      <c r="G781" s="184">
        <v>0</v>
      </c>
      <c r="H781" s="184">
        <v>-0.5212</v>
      </c>
      <c r="I781" s="184">
        <v>0.30030000000000001</v>
      </c>
      <c r="J781" s="184">
        <v>0.4511</v>
      </c>
      <c r="K781" s="184">
        <v>4.2934999999999999</v>
      </c>
      <c r="L781" s="184">
        <v>8.3536000000000001</v>
      </c>
      <c r="M781" s="184">
        <v>8.6179000000000006</v>
      </c>
      <c r="N781" s="184">
        <v>15.471</v>
      </c>
      <c r="O781" s="184">
        <v>10.1279</v>
      </c>
      <c r="P781" s="184"/>
      <c r="Q781" s="184">
        <v>9.4327000000000005</v>
      </c>
      <c r="R781" s="184">
        <v>11.257400000000001</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44494</v>
      </c>
      <c r="E782" s="184">
        <v>13.6257</v>
      </c>
      <c r="F782" s="184">
        <v>9.7699999999999995E-2</v>
      </c>
      <c r="G782" s="184">
        <v>9.7699999999999995E-2</v>
      </c>
      <c r="H782" s="184">
        <v>-0.74590000000000001</v>
      </c>
      <c r="I782" s="184">
        <v>0.73780000000000001</v>
      </c>
      <c r="J782" s="184">
        <v>1.4489000000000001</v>
      </c>
      <c r="K782" s="184">
        <v>5.66</v>
      </c>
      <c r="L782" s="184">
        <v>11.670500000000001</v>
      </c>
      <c r="M782" s="184">
        <v>14.373900000000001</v>
      </c>
      <c r="N782" s="184">
        <v>24.753499999999999</v>
      </c>
      <c r="O782" s="184">
        <v>11.746499999999999</v>
      </c>
      <c r="P782" s="184"/>
      <c r="Q782" s="184">
        <v>10.2987</v>
      </c>
      <c r="R782" s="184">
        <v>14.7873</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44494</v>
      </c>
      <c r="E783" s="184">
        <v>13.2319</v>
      </c>
      <c r="F783" s="184">
        <v>9.0800000000000006E-2</v>
      </c>
      <c r="G783" s="184">
        <v>9.0800000000000006E-2</v>
      </c>
      <c r="H783" s="184">
        <v>-0.76200000000000001</v>
      </c>
      <c r="I783" s="184">
        <v>0.70550000000000002</v>
      </c>
      <c r="J783" s="184">
        <v>1.3783000000000001</v>
      </c>
      <c r="K783" s="184">
        <v>5.4359999999999999</v>
      </c>
      <c r="L783" s="184">
        <v>11.204599999999999</v>
      </c>
      <c r="M783" s="184">
        <v>13.667299999999999</v>
      </c>
      <c r="N783" s="184">
        <v>23.7135</v>
      </c>
      <c r="O783" s="184">
        <v>10.739800000000001</v>
      </c>
      <c r="P783" s="184"/>
      <c r="Q783" s="184">
        <v>9.2784999999999993</v>
      </c>
      <c r="R783" s="184">
        <v>13.8691</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1.8968000000000002E-2</v>
      </c>
      <c r="G784" s="186">
        <v>1.8968000000000002E-2</v>
      </c>
      <c r="H784" s="186">
        <v>-0.7838440000000001</v>
      </c>
      <c r="I784" s="186">
        <v>0.19157800000000003</v>
      </c>
      <c r="J784" s="186">
        <v>0.72078999999999982</v>
      </c>
      <c r="K784" s="186">
        <v>4.4755259999999994</v>
      </c>
      <c r="L784" s="186">
        <v>10.455913999999996</v>
      </c>
      <c r="M784" s="186">
        <v>12.056739999999996</v>
      </c>
      <c r="N784" s="186">
        <v>20.717950000000002</v>
      </c>
      <c r="O784" s="186">
        <v>11.4232525</v>
      </c>
      <c r="P784" s="186">
        <v>8.618624999999998</v>
      </c>
      <c r="Q784" s="186">
        <v>8.9687999999999981</v>
      </c>
      <c r="R784" s="186">
        <v>12.474343999999997</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v>
      </c>
      <c r="G785" s="186">
        <v>0</v>
      </c>
      <c r="H785" s="186">
        <v>-0.79570000000000007</v>
      </c>
      <c r="I785" s="186">
        <v>0.21994999999999998</v>
      </c>
      <c r="J785" s="186">
        <v>0.74595</v>
      </c>
      <c r="K785" s="186">
        <v>4.4468499999999995</v>
      </c>
      <c r="L785" s="186">
        <v>10.15995</v>
      </c>
      <c r="M785" s="186">
        <v>12.144</v>
      </c>
      <c r="N785" s="186">
        <v>21.128700000000002</v>
      </c>
      <c r="O785" s="186">
        <v>11.8261</v>
      </c>
      <c r="P785" s="186">
        <v>9.0094500000000011</v>
      </c>
      <c r="Q785" s="186">
        <v>9.1627499999999991</v>
      </c>
      <c r="R785" s="186">
        <v>12.58085</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44494</v>
      </c>
      <c r="E788" s="184">
        <v>1183.3800000000001</v>
      </c>
      <c r="F788" s="184">
        <v>8.0299999999999996E-2</v>
      </c>
      <c r="G788" s="184">
        <v>8.0299999999999996E-2</v>
      </c>
      <c r="H788" s="184">
        <v>-2.6185</v>
      </c>
      <c r="I788" s="184">
        <v>-0.83460000000000001</v>
      </c>
      <c r="J788" s="184">
        <v>0.1371</v>
      </c>
      <c r="K788" s="184">
        <v>10.0532</v>
      </c>
      <c r="L788" s="184">
        <v>27.066199999999998</v>
      </c>
      <c r="M788" s="184">
        <v>30.999099999999999</v>
      </c>
      <c r="N788" s="184">
        <v>57.967199999999998</v>
      </c>
      <c r="O788" s="184">
        <v>22.280100000000001</v>
      </c>
      <c r="P788" s="184">
        <v>14.573</v>
      </c>
      <c r="Q788" s="184">
        <v>22.869299999999999</v>
      </c>
      <c r="R788" s="184">
        <v>28.111699999999999</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44494</v>
      </c>
      <c r="E789" s="184">
        <v>1282.58</v>
      </c>
      <c r="F789" s="184">
        <v>8.7400000000000005E-2</v>
      </c>
      <c r="G789" s="184">
        <v>8.7400000000000005E-2</v>
      </c>
      <c r="H789" s="184">
        <v>-2.6009000000000002</v>
      </c>
      <c r="I789" s="184">
        <v>-0.79900000000000004</v>
      </c>
      <c r="J789" s="184">
        <v>0.21640000000000001</v>
      </c>
      <c r="K789" s="184">
        <v>10.3209</v>
      </c>
      <c r="L789" s="184">
        <v>27.6478</v>
      </c>
      <c r="M789" s="184">
        <v>31.825199999999999</v>
      </c>
      <c r="N789" s="184">
        <v>59.312899999999999</v>
      </c>
      <c r="O789" s="184">
        <v>23.365300000000001</v>
      </c>
      <c r="P789" s="184">
        <v>15.705</v>
      </c>
      <c r="Q789" s="184">
        <v>18.903400000000001</v>
      </c>
      <c r="R789" s="184">
        <v>29.232099999999999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44494</v>
      </c>
      <c r="E790" s="184">
        <v>20.76</v>
      </c>
      <c r="F790" s="184">
        <v>-0.47939999999999999</v>
      </c>
      <c r="G790" s="184">
        <v>-0.47939999999999999</v>
      </c>
      <c r="H790" s="184">
        <v>-3.8443999999999998</v>
      </c>
      <c r="I790" s="184">
        <v>-1.2369000000000001</v>
      </c>
      <c r="J790" s="184">
        <v>-0.52710000000000001</v>
      </c>
      <c r="K790" s="184">
        <v>12.3985</v>
      </c>
      <c r="L790" s="184">
        <v>30.238399999999999</v>
      </c>
      <c r="M790" s="184">
        <v>30.977900000000002</v>
      </c>
      <c r="N790" s="184">
        <v>57.153700000000001</v>
      </c>
      <c r="O790" s="184">
        <v>27.076000000000001</v>
      </c>
      <c r="P790" s="184"/>
      <c r="Q790" s="184">
        <v>20.3705</v>
      </c>
      <c r="R790" s="184">
        <v>27.211500000000001</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44494</v>
      </c>
      <c r="E791" s="184">
        <v>19.57</v>
      </c>
      <c r="F791" s="184">
        <v>-0.50839999999999996</v>
      </c>
      <c r="G791" s="184">
        <v>-0.50839999999999996</v>
      </c>
      <c r="H791" s="184">
        <v>-3.8801999999999999</v>
      </c>
      <c r="I791" s="184">
        <v>-1.3110999999999999</v>
      </c>
      <c r="J791" s="184">
        <v>-0.65990000000000004</v>
      </c>
      <c r="K791" s="184">
        <v>12.0206</v>
      </c>
      <c r="L791" s="184">
        <v>29.345700000000001</v>
      </c>
      <c r="M791" s="184">
        <v>29.688500000000001</v>
      </c>
      <c r="N791" s="184">
        <v>55.194299999999998</v>
      </c>
      <c r="O791" s="184">
        <v>25.2241</v>
      </c>
      <c r="P791" s="184"/>
      <c r="Q791" s="184">
        <v>18.580400000000001</v>
      </c>
      <c r="R791" s="184">
        <v>25.487200000000001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44494</v>
      </c>
      <c r="E792" s="184">
        <v>19.88</v>
      </c>
      <c r="F792" s="184">
        <v>-0.7984</v>
      </c>
      <c r="G792" s="184">
        <v>-0.7984</v>
      </c>
      <c r="H792" s="184">
        <v>-4.8803999999999998</v>
      </c>
      <c r="I792" s="184">
        <v>-2.1654</v>
      </c>
      <c r="J792" s="184">
        <v>0.96499999999999997</v>
      </c>
      <c r="K792" s="184">
        <v>7.4013999999999998</v>
      </c>
      <c r="L792" s="184">
        <v>30.189900000000002</v>
      </c>
      <c r="M792" s="184">
        <v>41.898600000000002</v>
      </c>
      <c r="N792" s="184">
        <v>68.189499999999995</v>
      </c>
      <c r="O792" s="184"/>
      <c r="P792" s="184"/>
      <c r="Q792" s="184">
        <v>68.078199999999995</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44494</v>
      </c>
      <c r="E793" s="184">
        <v>19.420000000000002</v>
      </c>
      <c r="F793" s="184">
        <v>-0.86780000000000002</v>
      </c>
      <c r="G793" s="184">
        <v>-0.86780000000000002</v>
      </c>
      <c r="H793" s="184">
        <v>-4.8971999999999998</v>
      </c>
      <c r="I793" s="184">
        <v>-2.2155</v>
      </c>
      <c r="J793" s="184">
        <v>0.77839999999999998</v>
      </c>
      <c r="K793" s="184">
        <v>6.9382999999999999</v>
      </c>
      <c r="L793" s="184">
        <v>29.122299999999999</v>
      </c>
      <c r="M793" s="184">
        <v>40.2166</v>
      </c>
      <c r="N793" s="184">
        <v>65.276600000000002</v>
      </c>
      <c r="O793" s="184"/>
      <c r="P793" s="184"/>
      <c r="Q793" s="184">
        <v>65.130799999999994</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44494</v>
      </c>
      <c r="E794" s="184">
        <v>247.95</v>
      </c>
      <c r="F794" s="184">
        <v>8.0699999999999994E-2</v>
      </c>
      <c r="G794" s="184">
        <v>8.0699999999999994E-2</v>
      </c>
      <c r="H794" s="184">
        <v>-3.1143000000000001</v>
      </c>
      <c r="I794" s="184">
        <v>-0.42570000000000002</v>
      </c>
      <c r="J794" s="184">
        <v>0.82140000000000002</v>
      </c>
      <c r="K794" s="184">
        <v>12.072900000000001</v>
      </c>
      <c r="L794" s="184">
        <v>29.3765</v>
      </c>
      <c r="M794" s="184">
        <v>32.941899999999997</v>
      </c>
      <c r="N794" s="184">
        <v>55.933599999999998</v>
      </c>
      <c r="O794" s="184">
        <v>27.3401</v>
      </c>
      <c r="P794" s="184">
        <v>19.345099999999999</v>
      </c>
      <c r="Q794" s="184">
        <v>16.613199999999999</v>
      </c>
      <c r="R794" s="184">
        <v>31.702300000000001</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44494</v>
      </c>
      <c r="E795" s="184">
        <v>231.4</v>
      </c>
      <c r="F795" s="184">
        <v>6.9199999999999998E-2</v>
      </c>
      <c r="G795" s="184">
        <v>6.9199999999999998E-2</v>
      </c>
      <c r="H795" s="184">
        <v>-3.1394000000000002</v>
      </c>
      <c r="I795" s="184">
        <v>-0.47739999999999999</v>
      </c>
      <c r="J795" s="184">
        <v>0.70499999999999996</v>
      </c>
      <c r="K795" s="184">
        <v>11.674099999999999</v>
      </c>
      <c r="L795" s="184">
        <v>28.484200000000001</v>
      </c>
      <c r="M795" s="184">
        <v>31.611899999999999</v>
      </c>
      <c r="N795" s="184">
        <v>53.887099999999997</v>
      </c>
      <c r="O795" s="184">
        <v>25.853300000000001</v>
      </c>
      <c r="P795" s="184">
        <v>18.190200000000001</v>
      </c>
      <c r="Q795" s="184">
        <v>18.930599999999998</v>
      </c>
      <c r="R795" s="184">
        <v>29.969000000000001</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44494</v>
      </c>
      <c r="E796" s="184">
        <v>73.099999999999994</v>
      </c>
      <c r="F796" s="184">
        <v>-0.2157</v>
      </c>
      <c r="G796" s="184">
        <v>-0.2157</v>
      </c>
      <c r="H796" s="184">
        <v>-3.5251000000000001</v>
      </c>
      <c r="I796" s="184">
        <v>-1.4040999999999999</v>
      </c>
      <c r="J796" s="184">
        <v>0.15479999999999999</v>
      </c>
      <c r="K796" s="184">
        <v>8.5084999999999997</v>
      </c>
      <c r="L796" s="184">
        <v>27.707899999999999</v>
      </c>
      <c r="M796" s="184">
        <v>32.586100000000002</v>
      </c>
      <c r="N796" s="184">
        <v>63.366599999999998</v>
      </c>
      <c r="O796" s="184">
        <v>28.705500000000001</v>
      </c>
      <c r="P796" s="184">
        <v>17.5547</v>
      </c>
      <c r="Q796" s="184">
        <v>17.3399</v>
      </c>
      <c r="R796" s="184">
        <v>29.185300000000002</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44494</v>
      </c>
      <c r="E797" s="184">
        <v>202.00261499470099</v>
      </c>
      <c r="F797" s="184">
        <v>-0.21579999999999999</v>
      </c>
      <c r="G797" s="184">
        <v>-0.21579999999999999</v>
      </c>
      <c r="H797" s="184">
        <v>-3.5261999999999998</v>
      </c>
      <c r="I797" s="184">
        <v>-1.4054</v>
      </c>
      <c r="J797" s="184">
        <v>0.15440000000000001</v>
      </c>
      <c r="K797" s="184">
        <v>8.5076999999999998</v>
      </c>
      <c r="L797" s="184">
        <v>27.7058</v>
      </c>
      <c r="M797" s="184">
        <v>32.586799999999997</v>
      </c>
      <c r="N797" s="184">
        <v>63.368000000000002</v>
      </c>
      <c r="O797" s="184">
        <v>27.5349</v>
      </c>
      <c r="P797" s="184">
        <v>16.914200000000001</v>
      </c>
      <c r="Q797" s="184">
        <v>16.979099999999999</v>
      </c>
      <c r="R797" s="184">
        <v>28.2621</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44494</v>
      </c>
      <c r="E798" s="184">
        <v>68.412999999999997</v>
      </c>
      <c r="F798" s="184">
        <v>-0.2261</v>
      </c>
      <c r="G798" s="184">
        <v>-0.2261</v>
      </c>
      <c r="H798" s="184">
        <v>-3.5486</v>
      </c>
      <c r="I798" s="184">
        <v>-1.4505999999999999</v>
      </c>
      <c r="J798" s="184">
        <v>4.9700000000000001E-2</v>
      </c>
      <c r="K798" s="184">
        <v>8.1834000000000007</v>
      </c>
      <c r="L798" s="184">
        <v>27.003499999999999</v>
      </c>
      <c r="M798" s="184">
        <v>31.535599999999999</v>
      </c>
      <c r="N798" s="184">
        <v>61.641100000000002</v>
      </c>
      <c r="O798" s="184">
        <v>27.479700000000001</v>
      </c>
      <c r="P798" s="184">
        <v>16.5395</v>
      </c>
      <c r="Q798" s="184">
        <v>14.2925</v>
      </c>
      <c r="R798" s="184">
        <v>27.858899999999998</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44494</v>
      </c>
      <c r="E799" s="184">
        <v>853.240030168163</v>
      </c>
      <c r="F799" s="184">
        <v>-0.2266</v>
      </c>
      <c r="G799" s="184">
        <v>-0.2266</v>
      </c>
      <c r="H799" s="184">
        <v>-3.5486</v>
      </c>
      <c r="I799" s="184">
        <v>-1.4510000000000001</v>
      </c>
      <c r="J799" s="184">
        <v>4.9799999999999997E-2</v>
      </c>
      <c r="K799" s="184">
        <v>8.1828000000000003</v>
      </c>
      <c r="L799" s="184">
        <v>27.0015</v>
      </c>
      <c r="M799" s="184">
        <v>31.538900000000002</v>
      </c>
      <c r="N799" s="184">
        <v>61.647199999999998</v>
      </c>
      <c r="O799" s="184">
        <v>26.3125</v>
      </c>
      <c r="P799" s="184">
        <v>15.8979</v>
      </c>
      <c r="Q799" s="184">
        <v>19.893899999999999</v>
      </c>
      <c r="R799" s="184">
        <v>26.9406</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44494</v>
      </c>
      <c r="E800" s="184">
        <v>25.364000000000001</v>
      </c>
      <c r="F800" s="184">
        <v>-7.8799999999999995E-2</v>
      </c>
      <c r="G800" s="184">
        <v>-7.8799999999999995E-2</v>
      </c>
      <c r="H800" s="184">
        <v>-2.7715000000000001</v>
      </c>
      <c r="I800" s="184">
        <v>-0.37709999999999999</v>
      </c>
      <c r="J800" s="184">
        <v>1.0518000000000001</v>
      </c>
      <c r="K800" s="184">
        <v>9.9198000000000004</v>
      </c>
      <c r="L800" s="184">
        <v>28.947600000000001</v>
      </c>
      <c r="M800" s="184">
        <v>34.835999999999999</v>
      </c>
      <c r="N800" s="184">
        <v>59.873899999999999</v>
      </c>
      <c r="O800" s="184">
        <v>24.010100000000001</v>
      </c>
      <c r="P800" s="184">
        <v>17.785799999999998</v>
      </c>
      <c r="Q800" s="184">
        <v>14.8347</v>
      </c>
      <c r="R800" s="184">
        <v>28.279699999999998</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44494</v>
      </c>
      <c r="E801" s="184">
        <v>23.292999999999999</v>
      </c>
      <c r="F801" s="184">
        <v>-9.01E-2</v>
      </c>
      <c r="G801" s="184">
        <v>-9.01E-2</v>
      </c>
      <c r="H801" s="184">
        <v>-2.8041</v>
      </c>
      <c r="I801" s="184">
        <v>-0.44019999999999998</v>
      </c>
      <c r="J801" s="184">
        <v>0.90539999999999998</v>
      </c>
      <c r="K801" s="184">
        <v>9.4338999999999995</v>
      </c>
      <c r="L801" s="184">
        <v>27.815000000000001</v>
      </c>
      <c r="M801" s="184">
        <v>33.072400000000002</v>
      </c>
      <c r="N801" s="184">
        <v>57.077300000000001</v>
      </c>
      <c r="O801" s="184">
        <v>21.831299999999999</v>
      </c>
      <c r="P801" s="184">
        <v>16.203099999999999</v>
      </c>
      <c r="Q801" s="184">
        <v>13.3902</v>
      </c>
      <c r="R801" s="184">
        <v>26.028099999999998</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44494</v>
      </c>
      <c r="E802" s="184">
        <v>993.53899999999999</v>
      </c>
      <c r="F802" s="184">
        <v>0.27650000000000002</v>
      </c>
      <c r="G802" s="184">
        <v>0.27650000000000002</v>
      </c>
      <c r="H802" s="184">
        <v>-1.5315000000000001</v>
      </c>
      <c r="I802" s="184">
        <v>1.4871000000000001</v>
      </c>
      <c r="J802" s="184">
        <v>4.5254000000000003</v>
      </c>
      <c r="K802" s="184">
        <v>15.1006</v>
      </c>
      <c r="L802" s="184">
        <v>32.892699999999998</v>
      </c>
      <c r="M802" s="184">
        <v>36.8673</v>
      </c>
      <c r="N802" s="184">
        <v>72.492099999999994</v>
      </c>
      <c r="O802" s="184">
        <v>22.9758</v>
      </c>
      <c r="P802" s="184">
        <v>14.793799999999999</v>
      </c>
      <c r="Q802" s="184">
        <v>18.501300000000001</v>
      </c>
      <c r="R802" s="184">
        <v>32.637500000000003</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44494</v>
      </c>
      <c r="E803" s="184">
        <v>1075.0521000000001</v>
      </c>
      <c r="F803" s="184">
        <v>0.2823</v>
      </c>
      <c r="G803" s="184">
        <v>0.2823</v>
      </c>
      <c r="H803" s="184">
        <v>-1.5182</v>
      </c>
      <c r="I803" s="184">
        <v>1.5145</v>
      </c>
      <c r="J803" s="184">
        <v>4.5876999999999999</v>
      </c>
      <c r="K803" s="184">
        <v>15.3089</v>
      </c>
      <c r="L803" s="184">
        <v>33.369100000000003</v>
      </c>
      <c r="M803" s="184">
        <v>37.610999999999997</v>
      </c>
      <c r="N803" s="184">
        <v>73.758499999999998</v>
      </c>
      <c r="O803" s="184">
        <v>23.950500000000002</v>
      </c>
      <c r="P803" s="184">
        <v>15.830299999999999</v>
      </c>
      <c r="Q803" s="184">
        <v>17.790199999999999</v>
      </c>
      <c r="R803" s="184">
        <v>33.634799999999998</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44494</v>
      </c>
      <c r="E804" s="184">
        <v>1021.801</v>
      </c>
      <c r="F804" s="184">
        <v>0.18</v>
      </c>
      <c r="G804" s="184">
        <v>0.18</v>
      </c>
      <c r="H804" s="184">
        <v>-2.1046999999999998</v>
      </c>
      <c r="I804" s="184">
        <v>1.3993</v>
      </c>
      <c r="J804" s="184">
        <v>5.7625000000000002</v>
      </c>
      <c r="K804" s="184">
        <v>13.4171</v>
      </c>
      <c r="L804" s="184">
        <v>31.3416</v>
      </c>
      <c r="M804" s="184">
        <v>38.124499999999998</v>
      </c>
      <c r="N804" s="184">
        <v>74.092500000000001</v>
      </c>
      <c r="O804" s="184">
        <v>20.963200000000001</v>
      </c>
      <c r="P804" s="184">
        <v>14.5479</v>
      </c>
      <c r="Q804" s="184">
        <v>18.8186</v>
      </c>
      <c r="R804" s="184">
        <v>25.8751</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44494</v>
      </c>
      <c r="E805" s="184">
        <v>1089.913</v>
      </c>
      <c r="F805" s="184">
        <v>0.18490000000000001</v>
      </c>
      <c r="G805" s="184">
        <v>0.18490000000000001</v>
      </c>
      <c r="H805" s="184">
        <v>-2.0941000000000001</v>
      </c>
      <c r="I805" s="184">
        <v>1.4219999999999999</v>
      </c>
      <c r="J805" s="184">
        <v>5.8156999999999996</v>
      </c>
      <c r="K805" s="184">
        <v>13.590299999999999</v>
      </c>
      <c r="L805" s="184">
        <v>31.739899999999999</v>
      </c>
      <c r="M805" s="184">
        <v>38.744500000000002</v>
      </c>
      <c r="N805" s="184">
        <v>75.122200000000007</v>
      </c>
      <c r="O805" s="184">
        <v>21.6798</v>
      </c>
      <c r="P805" s="184">
        <v>15.3698</v>
      </c>
      <c r="Q805" s="184">
        <v>16.0381</v>
      </c>
      <c r="R805" s="184">
        <v>26.603899999999999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44494</v>
      </c>
      <c r="E806" s="184">
        <v>134.52670000000001</v>
      </c>
      <c r="F806" s="184">
        <v>-0.12089999999999999</v>
      </c>
      <c r="G806" s="184">
        <v>-0.12089999999999999</v>
      </c>
      <c r="H806" s="184">
        <v>-3.0305</v>
      </c>
      <c r="I806" s="184">
        <v>-0.2712</v>
      </c>
      <c r="J806" s="184">
        <v>1.6904999999999999</v>
      </c>
      <c r="K806" s="184">
        <v>10.7446</v>
      </c>
      <c r="L806" s="184">
        <v>29.302600000000002</v>
      </c>
      <c r="M806" s="184">
        <v>29.839500000000001</v>
      </c>
      <c r="N806" s="184">
        <v>54.926299999999998</v>
      </c>
      <c r="O806" s="184">
        <v>20.362500000000001</v>
      </c>
      <c r="P806" s="184">
        <v>12.615500000000001</v>
      </c>
      <c r="Q806" s="184">
        <v>15.837300000000001</v>
      </c>
      <c r="R806" s="184">
        <v>26.913499999999999</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44494</v>
      </c>
      <c r="E807" s="184">
        <v>145.09309999999999</v>
      </c>
      <c r="F807" s="184">
        <v>-0.111</v>
      </c>
      <c r="G807" s="184">
        <v>-0.111</v>
      </c>
      <c r="H807" s="184">
        <v>-3.0081000000000002</v>
      </c>
      <c r="I807" s="184">
        <v>-0.2261</v>
      </c>
      <c r="J807" s="184">
        <v>1.7910999999999999</v>
      </c>
      <c r="K807" s="184">
        <v>11.0771</v>
      </c>
      <c r="L807" s="184">
        <v>30.066400000000002</v>
      </c>
      <c r="M807" s="184">
        <v>30.976500000000001</v>
      </c>
      <c r="N807" s="184">
        <v>56.746099999999998</v>
      </c>
      <c r="O807" s="184">
        <v>21.6755</v>
      </c>
      <c r="P807" s="184">
        <v>13.685</v>
      </c>
      <c r="Q807" s="184">
        <v>16.314399999999999</v>
      </c>
      <c r="R807" s="184">
        <v>28.393799999999999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44494</v>
      </c>
      <c r="E808" s="184">
        <v>35.03</v>
      </c>
      <c r="F808" s="184">
        <v>-0.53949999999999998</v>
      </c>
      <c r="G808" s="184">
        <v>-0.53949999999999998</v>
      </c>
      <c r="H808" s="184">
        <v>-3.4986000000000002</v>
      </c>
      <c r="I808" s="184">
        <v>-0.70860000000000001</v>
      </c>
      <c r="J808" s="184">
        <v>1.2427999999999999</v>
      </c>
      <c r="K808" s="184">
        <v>13.918699999999999</v>
      </c>
      <c r="L808" s="184">
        <v>32.039200000000001</v>
      </c>
      <c r="M808" s="184">
        <v>34.990400000000001</v>
      </c>
      <c r="N808" s="184">
        <v>58.006300000000003</v>
      </c>
      <c r="O808" s="184">
        <v>21.624600000000001</v>
      </c>
      <c r="P808" s="184">
        <v>14.008699999999999</v>
      </c>
      <c r="Q808" s="184">
        <v>17.9756</v>
      </c>
      <c r="R808" s="184">
        <v>26.403600000000001</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44494</v>
      </c>
      <c r="E809" s="184">
        <v>38.659999999999997</v>
      </c>
      <c r="F809" s="184">
        <v>-0.5403</v>
      </c>
      <c r="G809" s="184">
        <v>-0.5403</v>
      </c>
      <c r="H809" s="184">
        <v>-3.4948000000000001</v>
      </c>
      <c r="I809" s="184">
        <v>-0.66800000000000004</v>
      </c>
      <c r="J809" s="184">
        <v>1.3633999999999999</v>
      </c>
      <c r="K809" s="184">
        <v>14.3111</v>
      </c>
      <c r="L809" s="184">
        <v>32.9893</v>
      </c>
      <c r="M809" s="184">
        <v>36.318800000000003</v>
      </c>
      <c r="N809" s="184">
        <v>60.082799999999999</v>
      </c>
      <c r="O809" s="184">
        <v>23.344200000000001</v>
      </c>
      <c r="P809" s="184">
        <v>15.9108</v>
      </c>
      <c r="Q809" s="184">
        <v>19.519500000000001</v>
      </c>
      <c r="R809" s="184">
        <v>28.0549</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44494</v>
      </c>
      <c r="E810" s="184">
        <v>147.01</v>
      </c>
      <c r="F810" s="184">
        <v>0.1158</v>
      </c>
      <c r="G810" s="184">
        <v>0.1158</v>
      </c>
      <c r="H810" s="184">
        <v>-3.4861</v>
      </c>
      <c r="I810" s="184">
        <v>-0.54800000000000004</v>
      </c>
      <c r="J810" s="184">
        <v>1.4492</v>
      </c>
      <c r="K810" s="184">
        <v>9.8811999999999998</v>
      </c>
      <c r="L810" s="184">
        <v>26.503699999999998</v>
      </c>
      <c r="M810" s="184">
        <v>28.527699999999999</v>
      </c>
      <c r="N810" s="184">
        <v>53.327100000000002</v>
      </c>
      <c r="O810" s="184">
        <v>19.203600000000002</v>
      </c>
      <c r="P810" s="184">
        <v>12.346500000000001</v>
      </c>
      <c r="Q810" s="184">
        <v>15.7599</v>
      </c>
      <c r="R810" s="184">
        <v>21.8932</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44494</v>
      </c>
      <c r="E811" s="184">
        <v>138.1</v>
      </c>
      <c r="F811" s="184">
        <v>0.1087</v>
      </c>
      <c r="G811" s="184">
        <v>0.1087</v>
      </c>
      <c r="H811" s="184">
        <v>-3.4941</v>
      </c>
      <c r="I811" s="184">
        <v>-0.57599999999999996</v>
      </c>
      <c r="J811" s="184">
        <v>1.395</v>
      </c>
      <c r="K811" s="184">
        <v>9.6902000000000008</v>
      </c>
      <c r="L811" s="184">
        <v>26.061199999999999</v>
      </c>
      <c r="M811" s="184">
        <v>27.858499999999999</v>
      </c>
      <c r="N811" s="184">
        <v>52.243400000000001</v>
      </c>
      <c r="O811" s="184">
        <v>18.387899999999998</v>
      </c>
      <c r="P811" s="184">
        <v>11.545999999999999</v>
      </c>
      <c r="Q811" s="184">
        <v>17.729600000000001</v>
      </c>
      <c r="R811" s="184">
        <v>21.0609</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44494</v>
      </c>
      <c r="E812" s="184">
        <v>51.785899999999998</v>
      </c>
      <c r="F812" s="184">
        <v>-1.2746</v>
      </c>
      <c r="G812" s="184">
        <v>-1.2746</v>
      </c>
      <c r="H812" s="184">
        <v>-4.4897</v>
      </c>
      <c r="I812" s="184">
        <v>-2.7875999999999999</v>
      </c>
      <c r="J812" s="184">
        <v>-0.8569</v>
      </c>
      <c r="K812" s="184">
        <v>12.662800000000001</v>
      </c>
      <c r="L812" s="184">
        <v>25.939699999999998</v>
      </c>
      <c r="M812" s="184">
        <v>29.540199999999999</v>
      </c>
      <c r="N812" s="184">
        <v>62.629300000000001</v>
      </c>
      <c r="O812" s="184">
        <v>23.0459</v>
      </c>
      <c r="P812" s="184">
        <v>15.447900000000001</v>
      </c>
      <c r="Q812" s="184">
        <v>13.3802</v>
      </c>
      <c r="R812" s="184">
        <v>22.731300000000001</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44494</v>
      </c>
      <c r="E813" s="184">
        <v>56.4861</v>
      </c>
      <c r="F813" s="184">
        <v>-1.2683</v>
      </c>
      <c r="G813" s="184">
        <v>-1.2683</v>
      </c>
      <c r="H813" s="184">
        <v>-4.4753999999999996</v>
      </c>
      <c r="I813" s="184">
        <v>-2.7585000000000002</v>
      </c>
      <c r="J813" s="184">
        <v>-0.79110000000000003</v>
      </c>
      <c r="K813" s="184">
        <v>12.8893</v>
      </c>
      <c r="L813" s="184">
        <v>26.438700000000001</v>
      </c>
      <c r="M813" s="184">
        <v>30.297899999999998</v>
      </c>
      <c r="N813" s="184">
        <v>63.910299999999999</v>
      </c>
      <c r="O813" s="184">
        <v>24.008299999999998</v>
      </c>
      <c r="P813" s="184">
        <v>16.461500000000001</v>
      </c>
      <c r="Q813" s="184">
        <v>17.392199999999999</v>
      </c>
      <c r="R813" s="184">
        <v>23.691700000000001</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44494</v>
      </c>
      <c r="E814" s="184">
        <v>53.82</v>
      </c>
      <c r="F814" s="184">
        <v>0.33179999999999998</v>
      </c>
      <c r="G814" s="184">
        <v>0.33179999999999998</v>
      </c>
      <c r="H814" s="184">
        <v>-2.1579000000000002</v>
      </c>
      <c r="I814" s="184">
        <v>-0.1021</v>
      </c>
      <c r="J814" s="184">
        <v>0.86580000000000001</v>
      </c>
      <c r="K814" s="184">
        <v>8.7405000000000008</v>
      </c>
      <c r="L814" s="184">
        <v>22.2987</v>
      </c>
      <c r="M814" s="184">
        <v>25.686</v>
      </c>
      <c r="N814" s="184">
        <v>48.215499999999999</v>
      </c>
      <c r="O814" s="184">
        <v>20.9193</v>
      </c>
      <c r="P814" s="184">
        <v>14.786199999999999</v>
      </c>
      <c r="Q814" s="184">
        <v>14.8855</v>
      </c>
      <c r="R814" s="184">
        <v>22.6267</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44494</v>
      </c>
      <c r="E815" s="184">
        <v>58.646999999999998</v>
      </c>
      <c r="F815" s="184">
        <v>0.34050000000000002</v>
      </c>
      <c r="G815" s="184">
        <v>0.34050000000000002</v>
      </c>
      <c r="H815" s="184">
        <v>-2.1408</v>
      </c>
      <c r="I815" s="184">
        <v>-6.4799999999999996E-2</v>
      </c>
      <c r="J815" s="184">
        <v>0.94669999999999999</v>
      </c>
      <c r="K815" s="184">
        <v>8.9992000000000001</v>
      </c>
      <c r="L815" s="184">
        <v>22.8827</v>
      </c>
      <c r="M815" s="184">
        <v>26.593599999999999</v>
      </c>
      <c r="N815" s="184">
        <v>49.651699999999998</v>
      </c>
      <c r="O815" s="184">
        <v>22.1068</v>
      </c>
      <c r="P815" s="184">
        <v>15.972</v>
      </c>
      <c r="Q815" s="184">
        <v>18.241099999999999</v>
      </c>
      <c r="R815" s="184">
        <v>23.8111</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44494</v>
      </c>
      <c r="E816" s="184">
        <v>129.93600000000001</v>
      </c>
      <c r="F816" s="184">
        <v>-0.59670000000000001</v>
      </c>
      <c r="G816" s="184">
        <v>-0.59670000000000001</v>
      </c>
      <c r="H816" s="184">
        <v>-3.0415000000000001</v>
      </c>
      <c r="I816" s="184">
        <v>-0.66059999999999997</v>
      </c>
      <c r="J816" s="184">
        <v>1.268</v>
      </c>
      <c r="K816" s="184">
        <v>10.1759</v>
      </c>
      <c r="L816" s="184">
        <v>23.587299999999999</v>
      </c>
      <c r="M816" s="184">
        <v>27.791699999999999</v>
      </c>
      <c r="N816" s="184">
        <v>47.651200000000003</v>
      </c>
      <c r="O816" s="184">
        <v>18.851400000000002</v>
      </c>
      <c r="P816" s="184">
        <v>13.353300000000001</v>
      </c>
      <c r="Q816" s="184">
        <v>14.946899999999999</v>
      </c>
      <c r="R816" s="184">
        <v>23.658300000000001</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44494</v>
      </c>
      <c r="E817" s="184">
        <v>122.247</v>
      </c>
      <c r="F817" s="184">
        <v>-0.60250000000000004</v>
      </c>
      <c r="G817" s="184">
        <v>-0.60250000000000004</v>
      </c>
      <c r="H817" s="184">
        <v>-3.0547</v>
      </c>
      <c r="I817" s="184">
        <v>-0.68889999999999996</v>
      </c>
      <c r="J817" s="184">
        <v>1.2044999999999999</v>
      </c>
      <c r="K817" s="184">
        <v>9.9640000000000004</v>
      </c>
      <c r="L817" s="184">
        <v>23.1187</v>
      </c>
      <c r="M817" s="184">
        <v>27.095700000000001</v>
      </c>
      <c r="N817" s="184">
        <v>46.596699999999998</v>
      </c>
      <c r="O817" s="184">
        <v>18.012499999999999</v>
      </c>
      <c r="P817" s="184">
        <v>12.5427</v>
      </c>
      <c r="Q817" s="184">
        <v>16.432500000000001</v>
      </c>
      <c r="R817" s="184">
        <v>22.804500000000001</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44494</v>
      </c>
      <c r="E818" s="184">
        <v>68.139799999999994</v>
      </c>
      <c r="F818" s="184">
        <v>-9.4299999999999995E-2</v>
      </c>
      <c r="G818" s="184">
        <v>-9.4299999999999995E-2</v>
      </c>
      <c r="H818" s="184">
        <v>-1.8269</v>
      </c>
      <c r="I818" s="184">
        <v>2.9700000000000001E-2</v>
      </c>
      <c r="J818" s="184">
        <v>0.2646</v>
      </c>
      <c r="K818" s="184">
        <v>8.8754000000000008</v>
      </c>
      <c r="L818" s="184">
        <v>21.773700000000002</v>
      </c>
      <c r="M818" s="184">
        <v>21.412400000000002</v>
      </c>
      <c r="N818" s="184">
        <v>40.727699999999999</v>
      </c>
      <c r="O818" s="184">
        <v>18.223500000000001</v>
      </c>
      <c r="P818" s="184">
        <v>10.784800000000001</v>
      </c>
      <c r="Q818" s="184">
        <v>9.4381000000000004</v>
      </c>
      <c r="R818" s="184">
        <v>18.153600000000001</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44494</v>
      </c>
      <c r="E819" s="184">
        <v>72.641900000000007</v>
      </c>
      <c r="F819" s="184">
        <v>-8.6099999999999996E-2</v>
      </c>
      <c r="G819" s="184">
        <v>-8.6099999999999996E-2</v>
      </c>
      <c r="H819" s="184">
        <v>-1.8082</v>
      </c>
      <c r="I819" s="184">
        <v>6.7599999999999993E-2</v>
      </c>
      <c r="J819" s="184">
        <v>0.34839999999999999</v>
      </c>
      <c r="K819" s="184">
        <v>9.1516000000000002</v>
      </c>
      <c r="L819" s="184">
        <v>22.382400000000001</v>
      </c>
      <c r="M819" s="184">
        <v>22.306799999999999</v>
      </c>
      <c r="N819" s="184">
        <v>42.044899999999998</v>
      </c>
      <c r="O819" s="184">
        <v>19.179500000000001</v>
      </c>
      <c r="P819" s="184">
        <v>11.719200000000001</v>
      </c>
      <c r="Q819" s="184">
        <v>11.6556</v>
      </c>
      <c r="R819" s="184">
        <v>19.096800000000002</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44494</v>
      </c>
      <c r="E820" s="184">
        <v>38.512599999999999</v>
      </c>
      <c r="F820" s="184">
        <v>-0.61799999999999999</v>
      </c>
      <c r="G820" s="184">
        <v>-0.61799999999999999</v>
      </c>
      <c r="H820" s="184">
        <v>-2.0853000000000002</v>
      </c>
      <c r="I820" s="184">
        <v>-1.0498000000000001</v>
      </c>
      <c r="J820" s="184">
        <v>-0.96230000000000004</v>
      </c>
      <c r="K820" s="184">
        <v>5.8372999999999999</v>
      </c>
      <c r="L820" s="184">
        <v>17.441500000000001</v>
      </c>
      <c r="M820" s="184">
        <v>17.8126</v>
      </c>
      <c r="N820" s="184">
        <v>39.087899999999998</v>
      </c>
      <c r="O820" s="184">
        <v>17.398900000000001</v>
      </c>
      <c r="P820" s="184">
        <v>12.521800000000001</v>
      </c>
      <c r="Q820" s="184">
        <v>19.700099999999999</v>
      </c>
      <c r="R820" s="184">
        <v>17.402999999999999</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44494</v>
      </c>
      <c r="E821" s="184">
        <v>35.879100000000001</v>
      </c>
      <c r="F821" s="184">
        <v>-0.62539999999999996</v>
      </c>
      <c r="G821" s="184">
        <v>-0.62539999999999996</v>
      </c>
      <c r="H821" s="184">
        <v>-2.1017999999999999</v>
      </c>
      <c r="I821" s="184">
        <v>-1.0834999999999999</v>
      </c>
      <c r="J821" s="184">
        <v>-1.0370999999999999</v>
      </c>
      <c r="K821" s="184">
        <v>5.5934999999999997</v>
      </c>
      <c r="L821" s="184">
        <v>16.909600000000001</v>
      </c>
      <c r="M821" s="184">
        <v>17.027100000000001</v>
      </c>
      <c r="N821" s="184">
        <v>37.862400000000001</v>
      </c>
      <c r="O821" s="184">
        <v>16.334299999999999</v>
      </c>
      <c r="P821" s="184">
        <v>11.488799999999999</v>
      </c>
      <c r="Q821" s="184">
        <v>18.5748</v>
      </c>
      <c r="R821" s="184">
        <v>16.325099999999999</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44494</v>
      </c>
      <c r="E822" s="184">
        <v>17.531099999999999</v>
      </c>
      <c r="F822" s="184">
        <v>-0.19700000000000001</v>
      </c>
      <c r="G822" s="184">
        <v>-0.19700000000000001</v>
      </c>
      <c r="H822" s="184">
        <v>-2.8721000000000001</v>
      </c>
      <c r="I822" s="184">
        <v>0.1668</v>
      </c>
      <c r="J822" s="184">
        <v>2.3475000000000001</v>
      </c>
      <c r="K822" s="184">
        <v>13.2361</v>
      </c>
      <c r="L822" s="184">
        <v>29.8475</v>
      </c>
      <c r="M822" s="184">
        <v>34.972999999999999</v>
      </c>
      <c r="N822" s="184">
        <v>59.761400000000002</v>
      </c>
      <c r="O822" s="184">
        <v>23.6462</v>
      </c>
      <c r="P822" s="184"/>
      <c r="Q822" s="184">
        <v>18.552900000000001</v>
      </c>
      <c r="R822" s="184">
        <v>26.126899999999999</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44494</v>
      </c>
      <c r="E823" s="184">
        <v>16.373999999999999</v>
      </c>
      <c r="F823" s="184">
        <v>-0.2127</v>
      </c>
      <c r="G823" s="184">
        <v>-0.2127</v>
      </c>
      <c r="H823" s="184">
        <v>-2.9066999999999998</v>
      </c>
      <c r="I823" s="184">
        <v>9.4799999999999995E-2</v>
      </c>
      <c r="J823" s="184">
        <v>2.1855000000000002</v>
      </c>
      <c r="K823" s="184">
        <v>12.722</v>
      </c>
      <c r="L823" s="184">
        <v>28.642499999999998</v>
      </c>
      <c r="M823" s="184">
        <v>33.051600000000001</v>
      </c>
      <c r="N823" s="184">
        <v>56.698</v>
      </c>
      <c r="O823" s="184">
        <v>21.171800000000001</v>
      </c>
      <c r="P823" s="184"/>
      <c r="Q823" s="184">
        <v>16.124099999999999</v>
      </c>
      <c r="R823" s="184">
        <v>23.700299999999999</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44494</v>
      </c>
      <c r="E824" s="184">
        <v>53.2408</v>
      </c>
      <c r="F824" s="184">
        <v>-1.5259</v>
      </c>
      <c r="G824" s="184">
        <v>-1.5259</v>
      </c>
      <c r="H824" s="184">
        <v>-3.4420000000000002</v>
      </c>
      <c r="I824" s="184">
        <v>-1.2439</v>
      </c>
      <c r="J824" s="184">
        <v>0.37159999999999999</v>
      </c>
      <c r="K824" s="184">
        <v>10.444800000000001</v>
      </c>
      <c r="L824" s="184">
        <v>30.237100000000002</v>
      </c>
      <c r="M824" s="184">
        <v>40.316000000000003</v>
      </c>
      <c r="N824" s="184">
        <v>59.867899999999999</v>
      </c>
      <c r="O824" s="184">
        <v>31.697299999999998</v>
      </c>
      <c r="P824" s="184">
        <v>22.231100000000001</v>
      </c>
      <c r="Q824" s="184">
        <v>21.981200000000001</v>
      </c>
      <c r="R824" s="184">
        <v>40.536900000000003</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44494</v>
      </c>
      <c r="E825" s="184">
        <v>50.368600000000001</v>
      </c>
      <c r="F825" s="184">
        <v>-1.534</v>
      </c>
      <c r="G825" s="184">
        <v>-1.534</v>
      </c>
      <c r="H825" s="184">
        <v>-3.4607000000000001</v>
      </c>
      <c r="I825" s="184">
        <v>-1.2809999999999999</v>
      </c>
      <c r="J825" s="184">
        <v>0.28949999999999998</v>
      </c>
      <c r="K825" s="184">
        <v>10.171900000000001</v>
      </c>
      <c r="L825" s="184">
        <v>29.5502</v>
      </c>
      <c r="M825" s="184">
        <v>39.253999999999998</v>
      </c>
      <c r="N825" s="184">
        <v>58.255499999999998</v>
      </c>
      <c r="O825" s="184">
        <v>30.520600000000002</v>
      </c>
      <c r="P825" s="184">
        <v>21.301100000000002</v>
      </c>
      <c r="Q825" s="184">
        <v>21.180199999999999</v>
      </c>
      <c r="R825" s="184">
        <v>39.192399999999999</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44494</v>
      </c>
      <c r="E826" s="184">
        <v>29.34</v>
      </c>
      <c r="F826" s="184">
        <v>-0.91190000000000004</v>
      </c>
      <c r="G826" s="184">
        <v>-0.91190000000000004</v>
      </c>
      <c r="H826" s="184">
        <v>-4.4611000000000001</v>
      </c>
      <c r="I826" s="184">
        <v>-2.5573000000000001</v>
      </c>
      <c r="J826" s="184">
        <v>-0.7107</v>
      </c>
      <c r="K826" s="184">
        <v>8.8278999999999996</v>
      </c>
      <c r="L826" s="184">
        <v>31.2165</v>
      </c>
      <c r="M826" s="184">
        <v>40.584600000000002</v>
      </c>
      <c r="N826" s="184">
        <v>69.6935</v>
      </c>
      <c r="O826" s="184">
        <v>34.052100000000003</v>
      </c>
      <c r="P826" s="184">
        <v>21.336400000000001</v>
      </c>
      <c r="Q826" s="184">
        <v>17.5715</v>
      </c>
      <c r="R826" s="184">
        <v>43.069000000000003</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44494</v>
      </c>
      <c r="E827" s="184">
        <v>26.52</v>
      </c>
      <c r="F827" s="184">
        <v>-0.93389999999999995</v>
      </c>
      <c r="G827" s="184">
        <v>-0.93389999999999995</v>
      </c>
      <c r="H827" s="184">
        <v>-4.5012999999999996</v>
      </c>
      <c r="I827" s="184">
        <v>-2.6074000000000002</v>
      </c>
      <c r="J827" s="184">
        <v>-0.89690000000000003</v>
      </c>
      <c r="K827" s="184">
        <v>8.2448999999999995</v>
      </c>
      <c r="L827" s="184">
        <v>29.872699999999998</v>
      </c>
      <c r="M827" s="184">
        <v>38.413400000000003</v>
      </c>
      <c r="N827" s="184">
        <v>66.165400000000005</v>
      </c>
      <c r="O827" s="184">
        <v>31.514600000000002</v>
      </c>
      <c r="P827" s="184">
        <v>19.124400000000001</v>
      </c>
      <c r="Q827" s="184">
        <v>15.7982</v>
      </c>
      <c r="R827" s="184">
        <v>40.301600000000001</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44494</v>
      </c>
      <c r="E828" s="184">
        <v>84.164599999999993</v>
      </c>
      <c r="F828" s="184">
        <v>-0.13120000000000001</v>
      </c>
      <c r="G828" s="184">
        <v>-0.13120000000000001</v>
      </c>
      <c r="H828" s="184">
        <v>-2.5621999999999998</v>
      </c>
      <c r="I828" s="184">
        <v>-0.23100000000000001</v>
      </c>
      <c r="J828" s="184">
        <v>1.4569000000000001</v>
      </c>
      <c r="K828" s="184">
        <v>10.827500000000001</v>
      </c>
      <c r="L828" s="184">
        <v>27.127400000000002</v>
      </c>
      <c r="M828" s="184">
        <v>31.4575</v>
      </c>
      <c r="N828" s="184">
        <v>60.877699999999997</v>
      </c>
      <c r="O828" s="184">
        <v>23.477799999999998</v>
      </c>
      <c r="P828" s="184">
        <v>16.128299999999999</v>
      </c>
      <c r="Q828" s="184">
        <v>18.388200000000001</v>
      </c>
      <c r="R828" s="184">
        <v>26.086200000000002</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44494</v>
      </c>
      <c r="E829" s="184">
        <v>77.831500000000005</v>
      </c>
      <c r="F829" s="184">
        <v>-0.1391</v>
      </c>
      <c r="G829" s="184">
        <v>-0.1391</v>
      </c>
      <c r="H829" s="184">
        <v>-2.58</v>
      </c>
      <c r="I829" s="184">
        <v>-0.26740000000000003</v>
      </c>
      <c r="J829" s="184">
        <v>1.375</v>
      </c>
      <c r="K829" s="184">
        <v>10.5625</v>
      </c>
      <c r="L829" s="184">
        <v>26.506699999999999</v>
      </c>
      <c r="M829" s="184">
        <v>30.499600000000001</v>
      </c>
      <c r="N829" s="184">
        <v>59.328499999999998</v>
      </c>
      <c r="O829" s="184">
        <v>22.321000000000002</v>
      </c>
      <c r="P829" s="184">
        <v>14.9443</v>
      </c>
      <c r="Q829" s="184">
        <v>13.5769</v>
      </c>
      <c r="R829" s="184">
        <v>24.877199999999998</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44494</v>
      </c>
      <c r="E830" s="184">
        <v>16.107900000000001</v>
      </c>
      <c r="F830" s="184">
        <v>0.45710000000000001</v>
      </c>
      <c r="G830" s="184">
        <v>0.45710000000000001</v>
      </c>
      <c r="H830" s="184">
        <v>-2.3485</v>
      </c>
      <c r="I830" s="184">
        <v>0.90269999999999995</v>
      </c>
      <c r="J830" s="184">
        <v>2.7421000000000002</v>
      </c>
      <c r="K830" s="184">
        <v>13.2804</v>
      </c>
      <c r="L830" s="184">
        <v>25.9207</v>
      </c>
      <c r="M830" s="184">
        <v>26.3325</v>
      </c>
      <c r="N830" s="184">
        <v>45.9816</v>
      </c>
      <c r="O830" s="184">
        <v>18.151299999999999</v>
      </c>
      <c r="P830" s="184"/>
      <c r="Q830" s="184">
        <v>16.759499999999999</v>
      </c>
      <c r="R830" s="184">
        <v>21.6568</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44494</v>
      </c>
      <c r="E831" s="184">
        <v>15.2339</v>
      </c>
      <c r="F831" s="184">
        <v>0.44180000000000003</v>
      </c>
      <c r="G831" s="184">
        <v>0.44180000000000003</v>
      </c>
      <c r="H831" s="184">
        <v>-2.3831000000000002</v>
      </c>
      <c r="I831" s="184">
        <v>0.83199999999999996</v>
      </c>
      <c r="J831" s="184">
        <v>2.5823999999999998</v>
      </c>
      <c r="K831" s="184">
        <v>12.7493</v>
      </c>
      <c r="L831" s="184">
        <v>24.761700000000001</v>
      </c>
      <c r="M831" s="184">
        <v>24.619800000000001</v>
      </c>
      <c r="N831" s="184">
        <v>43.337400000000002</v>
      </c>
      <c r="O831" s="184">
        <v>16.0152</v>
      </c>
      <c r="P831" s="184"/>
      <c r="Q831" s="184">
        <v>14.6615</v>
      </c>
      <c r="R831" s="184">
        <v>19.467600000000001</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44494</v>
      </c>
      <c r="E832" s="184">
        <v>17.3352</v>
      </c>
      <c r="F832" s="184">
        <v>2.7099999999999999E-2</v>
      </c>
      <c r="G832" s="184">
        <v>2.7099999999999999E-2</v>
      </c>
      <c r="H832" s="184">
        <v>-3.6446000000000001</v>
      </c>
      <c r="I832" s="184">
        <v>-1.1992</v>
      </c>
      <c r="J832" s="184">
        <v>0.24340000000000001</v>
      </c>
      <c r="K832" s="184">
        <v>11.312200000000001</v>
      </c>
      <c r="L832" s="184">
        <v>25.761399999999998</v>
      </c>
      <c r="M832" s="184">
        <v>27.0825</v>
      </c>
      <c r="N832" s="184">
        <v>46.3429</v>
      </c>
      <c r="O832" s="184">
        <v>21.267600000000002</v>
      </c>
      <c r="P832" s="184"/>
      <c r="Q832" s="184">
        <v>19.169499999999999</v>
      </c>
      <c r="R832" s="184">
        <v>23.922899999999998</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44494</v>
      </c>
      <c r="E833" s="184">
        <v>16.3977</v>
      </c>
      <c r="F833" s="184">
        <v>1.52E-2</v>
      </c>
      <c r="G833" s="184">
        <v>1.52E-2</v>
      </c>
      <c r="H833" s="184">
        <v>-3.6709999999999998</v>
      </c>
      <c r="I833" s="184">
        <v>-1.2525999999999999</v>
      </c>
      <c r="J833" s="184">
        <v>0.124</v>
      </c>
      <c r="K833" s="184">
        <v>10.9107</v>
      </c>
      <c r="L833" s="184">
        <v>24.877800000000001</v>
      </c>
      <c r="M833" s="184">
        <v>25.782</v>
      </c>
      <c r="N833" s="184">
        <v>44.1404</v>
      </c>
      <c r="O833" s="184">
        <v>19.129899999999999</v>
      </c>
      <c r="P833" s="184"/>
      <c r="Q833" s="184">
        <v>17.076000000000001</v>
      </c>
      <c r="R833" s="184">
        <v>21.886700000000001</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44494</v>
      </c>
      <c r="E834" s="184">
        <v>158.19999999999999</v>
      </c>
      <c r="F834" s="184">
        <v>-0.57189999999999996</v>
      </c>
      <c r="G834" s="184">
        <v>-0.57189999999999996</v>
      </c>
      <c r="H834" s="184">
        <v>-2.915</v>
      </c>
      <c r="I834" s="184">
        <v>-0.41549999999999998</v>
      </c>
      <c r="J834" s="184">
        <v>1.4688000000000001</v>
      </c>
      <c r="K834" s="184">
        <v>9.3826000000000001</v>
      </c>
      <c r="L834" s="184">
        <v>22.9024</v>
      </c>
      <c r="M834" s="184">
        <v>25.5655</v>
      </c>
      <c r="N834" s="184">
        <v>44.686300000000003</v>
      </c>
      <c r="O834" s="184">
        <v>14.974</v>
      </c>
      <c r="P834" s="184">
        <v>9.5475999999999992</v>
      </c>
      <c r="Q834" s="184">
        <v>10.8025</v>
      </c>
      <c r="R834" s="184">
        <v>18.640899999999998</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44494</v>
      </c>
      <c r="E835" s="184">
        <v>152.34</v>
      </c>
      <c r="F835" s="184">
        <v>-0.56779999999999997</v>
      </c>
      <c r="G835" s="184">
        <v>-0.56779999999999997</v>
      </c>
      <c r="H835" s="184">
        <v>-2.9186999999999999</v>
      </c>
      <c r="I835" s="184">
        <v>-0.41839999999999999</v>
      </c>
      <c r="J835" s="184">
        <v>1.4653</v>
      </c>
      <c r="K835" s="184">
        <v>9.3611000000000004</v>
      </c>
      <c r="L835" s="184">
        <v>22.854800000000001</v>
      </c>
      <c r="M835" s="184">
        <v>25.516999999999999</v>
      </c>
      <c r="N835" s="184">
        <v>44.603700000000003</v>
      </c>
      <c r="O835" s="184">
        <v>14.854100000000001</v>
      </c>
      <c r="P835" s="184">
        <v>9.4179999999999993</v>
      </c>
      <c r="Q835" s="184">
        <v>10.309900000000001</v>
      </c>
      <c r="R835" s="184">
        <v>18.5199</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44494</v>
      </c>
      <c r="E836" s="184">
        <v>36.6</v>
      </c>
      <c r="F836" s="184">
        <v>-0.6784</v>
      </c>
      <c r="G836" s="184">
        <v>-0.6784</v>
      </c>
      <c r="H836" s="184">
        <v>-3.6589</v>
      </c>
      <c r="I836" s="184">
        <v>-1.3210999999999999</v>
      </c>
      <c r="J836" s="184">
        <v>0.43909999999999999</v>
      </c>
      <c r="K836" s="184">
        <v>11.28</v>
      </c>
      <c r="L836" s="184">
        <v>31.229800000000001</v>
      </c>
      <c r="M836" s="184">
        <v>35.807099999999998</v>
      </c>
      <c r="N836" s="184">
        <v>59.616199999999999</v>
      </c>
      <c r="O836" s="184">
        <v>26.1264</v>
      </c>
      <c r="P836" s="184">
        <v>16.4834</v>
      </c>
      <c r="Q836" s="184">
        <v>14.734500000000001</v>
      </c>
      <c r="R836" s="184">
        <v>32.124299999999998</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44494</v>
      </c>
      <c r="E837" s="184">
        <v>34.31</v>
      </c>
      <c r="F837" s="184">
        <v>-0.66590000000000005</v>
      </c>
      <c r="G837" s="184">
        <v>-0.66590000000000005</v>
      </c>
      <c r="H837" s="184">
        <v>-3.6777000000000002</v>
      </c>
      <c r="I837" s="184">
        <v>-1.3513999999999999</v>
      </c>
      <c r="J837" s="184">
        <v>0.38030000000000003</v>
      </c>
      <c r="K837" s="184">
        <v>11.035600000000001</v>
      </c>
      <c r="L837" s="184">
        <v>30.655000000000001</v>
      </c>
      <c r="M837" s="184">
        <v>34.972499999999997</v>
      </c>
      <c r="N837" s="184">
        <v>58.329500000000003</v>
      </c>
      <c r="O837" s="184">
        <v>25.252300000000002</v>
      </c>
      <c r="P837" s="184">
        <v>15.6884</v>
      </c>
      <c r="Q837" s="184">
        <v>12.6067</v>
      </c>
      <c r="R837" s="184">
        <v>31.059699999999999</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44494</v>
      </c>
      <c r="E838" s="184">
        <v>277.20150000000001</v>
      </c>
      <c r="F838" s="184">
        <v>-1.4984</v>
      </c>
      <c r="G838" s="184">
        <v>-1.4984</v>
      </c>
      <c r="H838" s="184">
        <v>-4.4268000000000001</v>
      </c>
      <c r="I838" s="184">
        <v>-1.8948</v>
      </c>
      <c r="J838" s="184">
        <v>-1.4040999999999999</v>
      </c>
      <c r="K838" s="184">
        <v>11.7301</v>
      </c>
      <c r="L838" s="184">
        <v>27.3323</v>
      </c>
      <c r="M838" s="184">
        <v>32.362000000000002</v>
      </c>
      <c r="N838" s="184">
        <v>63.244</v>
      </c>
      <c r="O838" s="184">
        <v>28.9129</v>
      </c>
      <c r="P838" s="184">
        <v>19.7074</v>
      </c>
      <c r="Q838" s="184">
        <v>18.2211</v>
      </c>
      <c r="R838" s="184">
        <v>36.881799999999998</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44494</v>
      </c>
      <c r="E839" s="184">
        <v>243.39270857875499</v>
      </c>
      <c r="F839" s="184">
        <v>-1.4984</v>
      </c>
      <c r="G839" s="184">
        <v>-1.4984</v>
      </c>
      <c r="H839" s="184">
        <v>-4.4268000000000001</v>
      </c>
      <c r="I839" s="184">
        <v>-1.8948</v>
      </c>
      <c r="J839" s="184">
        <v>-1.4040999999999999</v>
      </c>
      <c r="K839" s="184">
        <v>11.7339</v>
      </c>
      <c r="L839" s="184">
        <v>27.3367</v>
      </c>
      <c r="M839" s="184">
        <v>32.366500000000002</v>
      </c>
      <c r="N839" s="184">
        <v>63.249499999999998</v>
      </c>
      <c r="O839" s="184">
        <v>28.768999999999998</v>
      </c>
      <c r="P839" s="184">
        <v>19.549900000000001</v>
      </c>
      <c r="Q839" s="184">
        <v>18.125399999999999</v>
      </c>
      <c r="R839" s="184">
        <v>36.884300000000003</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44494</v>
      </c>
      <c r="E840" s="184">
        <v>265.8288</v>
      </c>
      <c r="F840" s="184">
        <v>-1.5046999999999999</v>
      </c>
      <c r="G840" s="184">
        <v>-1.5046999999999999</v>
      </c>
      <c r="H840" s="184">
        <v>-4.4420999999999999</v>
      </c>
      <c r="I840" s="184">
        <v>-1.9253</v>
      </c>
      <c r="J840" s="184">
        <v>-1.4696</v>
      </c>
      <c r="K840" s="184">
        <v>11.4953</v>
      </c>
      <c r="L840" s="184">
        <v>26.841699999999999</v>
      </c>
      <c r="M840" s="184">
        <v>31.6236</v>
      </c>
      <c r="N840" s="184">
        <v>62.061799999999998</v>
      </c>
      <c r="O840" s="184">
        <v>28.106999999999999</v>
      </c>
      <c r="P840" s="184">
        <v>19.021799999999999</v>
      </c>
      <c r="Q840" s="184">
        <v>16.710899999999999</v>
      </c>
      <c r="R840" s="184">
        <v>35.941400000000002</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44494</v>
      </c>
      <c r="E841" s="184">
        <v>425.63519418732898</v>
      </c>
      <c r="F841" s="184">
        <v>-1.5046999999999999</v>
      </c>
      <c r="G841" s="184">
        <v>-1.5046999999999999</v>
      </c>
      <c r="H841" s="184">
        <v>-4.4420999999999999</v>
      </c>
      <c r="I841" s="184">
        <v>-1.9253</v>
      </c>
      <c r="J841" s="184">
        <v>-1.4696</v>
      </c>
      <c r="K841" s="184">
        <v>11.494899999999999</v>
      </c>
      <c r="L841" s="184">
        <v>26.841200000000001</v>
      </c>
      <c r="M841" s="184">
        <v>31.622900000000001</v>
      </c>
      <c r="N841" s="184">
        <v>62.060899999999997</v>
      </c>
      <c r="O841" s="184">
        <v>27.957899999999999</v>
      </c>
      <c r="P841" s="184">
        <v>18.86</v>
      </c>
      <c r="Q841" s="184">
        <v>13.579800000000001</v>
      </c>
      <c r="R841" s="184">
        <v>35.941000000000003</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-0.39224629629629626</v>
      </c>
      <c r="G842" s="186">
        <v>-0.39224629629629626</v>
      </c>
      <c r="H842" s="186">
        <v>-3.2015499999999997</v>
      </c>
      <c r="I842" s="186">
        <v>-0.77884444444444456</v>
      </c>
      <c r="J842" s="186">
        <v>0.84800925925925918</v>
      </c>
      <c r="K842" s="186">
        <v>10.67312962962963</v>
      </c>
      <c r="L842" s="186">
        <v>27.352724074074079</v>
      </c>
      <c r="M842" s="186">
        <v>31.369292592592593</v>
      </c>
      <c r="N842" s="186">
        <v>56.988259259259259</v>
      </c>
      <c r="O842" s="186">
        <v>23.214998076923088</v>
      </c>
      <c r="P842" s="186">
        <v>15.631434090909091</v>
      </c>
      <c r="Q842" s="186">
        <v>18.538309259259261</v>
      </c>
      <c r="R842" s="186">
        <v>27.247299999999992</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-0.21575</v>
      </c>
      <c r="G843" s="186">
        <v>-0.21575</v>
      </c>
      <c r="H843" s="186">
        <v>-3.1268500000000001</v>
      </c>
      <c r="I843" s="186">
        <v>-0.69874999999999998</v>
      </c>
      <c r="J843" s="186">
        <v>0.74170000000000003</v>
      </c>
      <c r="K843" s="186">
        <v>10.653549999999999</v>
      </c>
      <c r="L843" s="186">
        <v>27.492249999999999</v>
      </c>
      <c r="M843" s="186">
        <v>31.575400000000002</v>
      </c>
      <c r="N843" s="186">
        <v>58.292500000000004</v>
      </c>
      <c r="O843" s="186">
        <v>23.010849999999998</v>
      </c>
      <c r="P843" s="186">
        <v>15.76765</v>
      </c>
      <c r="Q843" s="186">
        <v>17.20795</v>
      </c>
      <c r="R843" s="186">
        <v>26.50375</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44494</v>
      </c>
      <c r="E846" s="184">
        <v>273.4085</v>
      </c>
      <c r="F846" s="184">
        <v>0.58740000000000003</v>
      </c>
      <c r="G846" s="184">
        <v>0.58740000000000003</v>
      </c>
      <c r="H846" s="184">
        <v>2.3946000000000001</v>
      </c>
      <c r="I846" s="184">
        <v>3.4460000000000002</v>
      </c>
      <c r="J846" s="184">
        <v>2.4628000000000001</v>
      </c>
      <c r="K846" s="184">
        <v>3.8641000000000001</v>
      </c>
      <c r="L846" s="184">
        <v>4.7945000000000002</v>
      </c>
      <c r="M846" s="184">
        <v>4.5526999999999997</v>
      </c>
      <c r="N846" s="184">
        <v>4.2972999999999999</v>
      </c>
      <c r="O846" s="184">
        <v>7.41</v>
      </c>
      <c r="P846" s="184">
        <v>7.2308000000000003</v>
      </c>
      <c r="Q846" s="184">
        <v>8.3117000000000001</v>
      </c>
      <c r="R846" s="184">
        <v>6.4774000000000003</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44494</v>
      </c>
      <c r="E847" s="184">
        <v>278.6807</v>
      </c>
      <c r="F847" s="184">
        <v>0.76839999999999997</v>
      </c>
      <c r="G847" s="184">
        <v>0.76839999999999997</v>
      </c>
      <c r="H847" s="184">
        <v>2.5815000000000001</v>
      </c>
      <c r="I847" s="184">
        <v>3.6358999999999999</v>
      </c>
      <c r="J847" s="184">
        <v>2.6537999999999999</v>
      </c>
      <c r="K847" s="184">
        <v>4.0537000000000001</v>
      </c>
      <c r="L847" s="184">
        <v>4.9680999999999997</v>
      </c>
      <c r="M847" s="184">
        <v>4.7213000000000003</v>
      </c>
      <c r="N847" s="184">
        <v>4.4687999999999999</v>
      </c>
      <c r="O847" s="184">
        <v>7.6196999999999999</v>
      </c>
      <c r="P847" s="184">
        <v>7.46</v>
      </c>
      <c r="Q847" s="184">
        <v>8.4269999999999996</v>
      </c>
      <c r="R847" s="184">
        <v>6.6695000000000002</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44494</v>
      </c>
      <c r="E848" s="184">
        <v>10.441700000000001</v>
      </c>
      <c r="F848" s="184">
        <v>10.2624</v>
      </c>
      <c r="G848" s="184">
        <v>10.2624</v>
      </c>
      <c r="H848" s="184">
        <v>13.216799999999999</v>
      </c>
      <c r="I848" s="184">
        <v>12.0655</v>
      </c>
      <c r="J848" s="184">
        <v>8.5297000000000001</v>
      </c>
      <c r="K848" s="184">
        <v>7.7877000000000001</v>
      </c>
      <c r="L848" s="184">
        <v>6.4348999999999998</v>
      </c>
      <c r="M848" s="184"/>
      <c r="N848" s="184"/>
      <c r="O848" s="184"/>
      <c r="P848" s="184"/>
      <c r="Q848" s="184">
        <v>7.3281999999999998</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44494</v>
      </c>
      <c r="E849" s="184">
        <v>10.4238</v>
      </c>
      <c r="F849" s="184">
        <v>10.046200000000001</v>
      </c>
      <c r="G849" s="184">
        <v>10.046200000000001</v>
      </c>
      <c r="H849" s="184">
        <v>12.988200000000001</v>
      </c>
      <c r="I849" s="184">
        <v>11.8086</v>
      </c>
      <c r="J849" s="184">
        <v>8.2695000000000007</v>
      </c>
      <c r="K849" s="184">
        <v>7.5185000000000004</v>
      </c>
      <c r="L849" s="184">
        <v>6.1439000000000004</v>
      </c>
      <c r="M849" s="184"/>
      <c r="N849" s="184"/>
      <c r="O849" s="184"/>
      <c r="P849" s="184"/>
      <c r="Q849" s="184">
        <v>7.0312000000000001</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44494</v>
      </c>
      <c r="E850" s="184">
        <v>32.172400000000003</v>
      </c>
      <c r="F850" s="184">
        <v>-0.68069999999999997</v>
      </c>
      <c r="G850" s="184">
        <v>-0.68069999999999997</v>
      </c>
      <c r="H850" s="184">
        <v>1.3942000000000001</v>
      </c>
      <c r="I850" s="184">
        <v>1.135</v>
      </c>
      <c r="J850" s="184">
        <v>4.3196000000000003</v>
      </c>
      <c r="K850" s="184">
        <v>4.6943000000000001</v>
      </c>
      <c r="L850" s="184">
        <v>4.5388999999999999</v>
      </c>
      <c r="M850" s="184">
        <v>4.0896999999999997</v>
      </c>
      <c r="N850" s="184">
        <v>4.1013999999999999</v>
      </c>
      <c r="O850" s="184">
        <v>5.9943</v>
      </c>
      <c r="P850" s="184">
        <v>6.0481999999999996</v>
      </c>
      <c r="Q850" s="184">
        <v>5.8597000000000001</v>
      </c>
      <c r="R850" s="184">
        <v>5.2118000000000002</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44494</v>
      </c>
      <c r="E851" s="184">
        <v>34.210299999999997</v>
      </c>
      <c r="F851" s="184">
        <v>-3.56E-2</v>
      </c>
      <c r="G851" s="184">
        <v>-3.56E-2</v>
      </c>
      <c r="H851" s="184">
        <v>2.028</v>
      </c>
      <c r="I851" s="184">
        <v>1.7768999999999999</v>
      </c>
      <c r="J851" s="184">
        <v>4.9805000000000001</v>
      </c>
      <c r="K851" s="184">
        <v>5.3810000000000002</v>
      </c>
      <c r="L851" s="184">
        <v>5.2298</v>
      </c>
      <c r="M851" s="184">
        <v>4.7605000000000004</v>
      </c>
      <c r="N851" s="184">
        <v>4.7784000000000004</v>
      </c>
      <c r="O851" s="184">
        <v>6.6516000000000002</v>
      </c>
      <c r="P851" s="184">
        <v>6.6825000000000001</v>
      </c>
      <c r="Q851" s="184">
        <v>7.0354999999999999</v>
      </c>
      <c r="R851" s="184">
        <v>5.9189999999999996</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44494</v>
      </c>
      <c r="E852" s="184">
        <v>39.1267</v>
      </c>
      <c r="F852" s="184">
        <v>2.6126</v>
      </c>
      <c r="G852" s="184">
        <v>2.6126</v>
      </c>
      <c r="H852" s="184">
        <v>2.3332000000000002</v>
      </c>
      <c r="I852" s="184">
        <v>3.4963000000000002</v>
      </c>
      <c r="J852" s="184">
        <v>4.1158999999999999</v>
      </c>
      <c r="K852" s="184">
        <v>4.9295999999999998</v>
      </c>
      <c r="L852" s="184">
        <v>5.6992000000000003</v>
      </c>
      <c r="M852" s="184">
        <v>4.9158999999999997</v>
      </c>
      <c r="N852" s="184">
        <v>5.3231999999999999</v>
      </c>
      <c r="O852" s="184">
        <v>7.7324000000000002</v>
      </c>
      <c r="P852" s="184">
        <v>7.3738000000000001</v>
      </c>
      <c r="Q852" s="184">
        <v>8.0710999999999995</v>
      </c>
      <c r="R852" s="184">
        <v>7.1185</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44494</v>
      </c>
      <c r="E853" s="184">
        <v>39.574199999999998</v>
      </c>
      <c r="F853" s="184">
        <v>2.8599000000000001</v>
      </c>
      <c r="G853" s="184">
        <v>2.8599000000000001</v>
      </c>
      <c r="H853" s="184">
        <v>2.5838000000000001</v>
      </c>
      <c r="I853" s="184">
        <v>3.7406999999999999</v>
      </c>
      <c r="J853" s="184">
        <v>4.3658999999999999</v>
      </c>
      <c r="K853" s="184">
        <v>5.1821999999999999</v>
      </c>
      <c r="L853" s="184">
        <v>5.9561999999999999</v>
      </c>
      <c r="M853" s="184">
        <v>5.1753999999999998</v>
      </c>
      <c r="N853" s="184">
        <v>5.5868000000000002</v>
      </c>
      <c r="O853" s="184">
        <v>7.9428999999999998</v>
      </c>
      <c r="P853" s="184">
        <v>7.5593000000000004</v>
      </c>
      <c r="Q853" s="184">
        <v>8.2744</v>
      </c>
      <c r="R853" s="184">
        <v>7.3521999999999998</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44494</v>
      </c>
      <c r="E854" s="184">
        <v>336.39089999999999</v>
      </c>
      <c r="F854" s="184">
        <v>-3.1314000000000002</v>
      </c>
      <c r="G854" s="184">
        <v>-3.1314000000000002</v>
      </c>
      <c r="H854" s="184">
        <v>2.4005999999999998</v>
      </c>
      <c r="I854" s="184">
        <v>1.0513999999999999</v>
      </c>
      <c r="J854" s="184">
        <v>3.7839</v>
      </c>
      <c r="K854" s="184">
        <v>6.6452</v>
      </c>
      <c r="L854" s="184">
        <v>7.0609000000000002</v>
      </c>
      <c r="M854" s="184">
        <v>5.0338000000000003</v>
      </c>
      <c r="N854" s="184">
        <v>5.6977000000000002</v>
      </c>
      <c r="O854" s="184">
        <v>7.8006000000000002</v>
      </c>
      <c r="P854" s="184">
        <v>7.2977999999999996</v>
      </c>
      <c r="Q854" s="184">
        <v>7.9034000000000004</v>
      </c>
      <c r="R854" s="184">
        <v>7.4142000000000001</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44494</v>
      </c>
      <c r="E855" s="184">
        <v>358.53980000000001</v>
      </c>
      <c r="F855" s="184">
        <v>-2.4156</v>
      </c>
      <c r="G855" s="184">
        <v>-2.4156</v>
      </c>
      <c r="H855" s="184">
        <v>3.1198999999999999</v>
      </c>
      <c r="I855" s="184">
        <v>1.7710999999999999</v>
      </c>
      <c r="J855" s="184">
        <v>4.5060000000000002</v>
      </c>
      <c r="K855" s="184">
        <v>7.3781999999999996</v>
      </c>
      <c r="L855" s="184">
        <v>7.8080999999999996</v>
      </c>
      <c r="M855" s="184">
        <v>5.7830000000000004</v>
      </c>
      <c r="N855" s="184">
        <v>6.4615999999999998</v>
      </c>
      <c r="O855" s="184">
        <v>8.6036000000000001</v>
      </c>
      <c r="P855" s="184">
        <v>8.1186000000000007</v>
      </c>
      <c r="Q855" s="184">
        <v>8.7871000000000006</v>
      </c>
      <c r="R855" s="184">
        <v>8.1951000000000001</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44494</v>
      </c>
      <c r="E856" s="184">
        <v>10.2921</v>
      </c>
      <c r="F856" s="184">
        <v>2.4830000000000001</v>
      </c>
      <c r="G856" s="184">
        <v>2.4830000000000001</v>
      </c>
      <c r="H856" s="184">
        <v>3.1429999999999998</v>
      </c>
      <c r="I856" s="184">
        <v>3.5004</v>
      </c>
      <c r="J856" s="184">
        <v>2.8555000000000001</v>
      </c>
      <c r="K856" s="184">
        <v>3.7597999999999998</v>
      </c>
      <c r="L856" s="184">
        <v>4.2454000000000001</v>
      </c>
      <c r="M856" s="184"/>
      <c r="N856" s="184"/>
      <c r="O856" s="184"/>
      <c r="P856" s="184"/>
      <c r="Q856" s="184">
        <v>4.2817999999999996</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44494</v>
      </c>
      <c r="E857" s="184">
        <v>10.258100000000001</v>
      </c>
      <c r="F857" s="184">
        <v>2.0165999999999999</v>
      </c>
      <c r="G857" s="184">
        <v>2.0165999999999999</v>
      </c>
      <c r="H857" s="184">
        <v>2.6444999999999999</v>
      </c>
      <c r="I857" s="184">
        <v>3.028</v>
      </c>
      <c r="J857" s="184">
        <v>2.3692000000000002</v>
      </c>
      <c r="K857" s="184">
        <v>3.2675000000000001</v>
      </c>
      <c r="L857" s="184">
        <v>3.7492999999999999</v>
      </c>
      <c r="M857" s="184"/>
      <c r="N857" s="184"/>
      <c r="O857" s="184"/>
      <c r="P857" s="184"/>
      <c r="Q857" s="184">
        <v>3.7833999999999999</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44494</v>
      </c>
      <c r="E858" s="184">
        <v>1209.8623</v>
      </c>
      <c r="F858" s="184">
        <v>1.6394</v>
      </c>
      <c r="G858" s="184">
        <v>1.6394</v>
      </c>
      <c r="H858" s="184">
        <v>2.7092999999999998</v>
      </c>
      <c r="I858" s="184">
        <v>4.7294999999999998</v>
      </c>
      <c r="J858" s="184">
        <v>3.6602999999999999</v>
      </c>
      <c r="K858" s="184">
        <v>6.9562999999999997</v>
      </c>
      <c r="L858" s="184">
        <v>7.6578999999999997</v>
      </c>
      <c r="M858" s="184">
        <v>5.8842999999999996</v>
      </c>
      <c r="N858" s="184">
        <v>5.9180999999999999</v>
      </c>
      <c r="O858" s="184"/>
      <c r="P858" s="184"/>
      <c r="Q858" s="184">
        <v>8.0790000000000006</v>
      </c>
      <c r="R858" s="184">
        <v>8.2796000000000003</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44494</v>
      </c>
      <c r="E859" s="184">
        <v>1199.5925999999999</v>
      </c>
      <c r="F859" s="184">
        <v>1.2395</v>
      </c>
      <c r="G859" s="184">
        <v>1.2395</v>
      </c>
      <c r="H859" s="184">
        <v>2.3090999999999999</v>
      </c>
      <c r="I859" s="184">
        <v>4.3296000000000001</v>
      </c>
      <c r="J859" s="184">
        <v>3.2639</v>
      </c>
      <c r="K859" s="184">
        <v>6.5509000000000004</v>
      </c>
      <c r="L859" s="184">
        <v>7.2435999999999998</v>
      </c>
      <c r="M859" s="184">
        <v>5.4676999999999998</v>
      </c>
      <c r="N859" s="184">
        <v>5.4954999999999998</v>
      </c>
      <c r="O859" s="184"/>
      <c r="P859" s="184"/>
      <c r="Q859" s="184">
        <v>7.7039999999999997</v>
      </c>
      <c r="R859" s="184">
        <v>7.8696999999999999</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44494</v>
      </c>
      <c r="E860" s="184">
        <v>35.722999999999999</v>
      </c>
      <c r="F860" s="184">
        <v>4.2587999999999999</v>
      </c>
      <c r="G860" s="184">
        <v>4.2587999999999999</v>
      </c>
      <c r="H860" s="184">
        <v>4.1924999999999999</v>
      </c>
      <c r="I860" s="184">
        <v>4.0056000000000003</v>
      </c>
      <c r="J860" s="184">
        <v>1.5677000000000001</v>
      </c>
      <c r="K860" s="184">
        <v>3.9851000000000001</v>
      </c>
      <c r="L860" s="184">
        <v>5.2096</v>
      </c>
      <c r="M860" s="184">
        <v>4.8371000000000004</v>
      </c>
      <c r="N860" s="184">
        <v>4.7534999999999998</v>
      </c>
      <c r="O860" s="184">
        <v>8.5187000000000008</v>
      </c>
      <c r="P860" s="184">
        <v>7.3093000000000004</v>
      </c>
      <c r="Q860" s="184">
        <v>7.7035999999999998</v>
      </c>
      <c r="R860" s="184">
        <v>7.9027000000000003</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44494</v>
      </c>
      <c r="E861" s="184">
        <v>37.163600000000002</v>
      </c>
      <c r="F861" s="184">
        <v>4.5850999999999997</v>
      </c>
      <c r="G861" s="184">
        <v>4.5850999999999997</v>
      </c>
      <c r="H861" s="184">
        <v>4.5217999999999998</v>
      </c>
      <c r="I861" s="184">
        <v>4.3356000000000003</v>
      </c>
      <c r="J861" s="184">
        <v>1.8945000000000001</v>
      </c>
      <c r="K861" s="184">
        <v>4.3188000000000004</v>
      </c>
      <c r="L861" s="184">
        <v>5.5481999999999996</v>
      </c>
      <c r="M861" s="184">
        <v>5.1825000000000001</v>
      </c>
      <c r="N861" s="184">
        <v>5.1074999999999999</v>
      </c>
      <c r="O861" s="184">
        <v>8.9414999999999996</v>
      </c>
      <c r="P861" s="184">
        <v>7.7538</v>
      </c>
      <c r="Q861" s="184">
        <v>8.4786999999999999</v>
      </c>
      <c r="R861" s="184">
        <v>8.2905999999999995</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44494</v>
      </c>
      <c r="E862" s="184">
        <v>10.511900000000001</v>
      </c>
      <c r="F862" s="184">
        <v>-1.6202000000000001</v>
      </c>
      <c r="G862" s="184">
        <v>-1.6202000000000001</v>
      </c>
      <c r="H862" s="184">
        <v>1.0419</v>
      </c>
      <c r="I862" s="184">
        <v>-2.4799999999999999E-2</v>
      </c>
      <c r="J862" s="184">
        <v>4.6102999999999996</v>
      </c>
      <c r="K862" s="184">
        <v>5.8606999999999996</v>
      </c>
      <c r="L862" s="184">
        <v>5.4645000000000001</v>
      </c>
      <c r="M862" s="184">
        <v>3.9925000000000002</v>
      </c>
      <c r="N862" s="184"/>
      <c r="O862" s="184"/>
      <c r="P862" s="184"/>
      <c r="Q862" s="184">
        <v>5.1471999999999998</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44494</v>
      </c>
      <c r="E863" s="184">
        <v>10.490399999999999</v>
      </c>
      <c r="F863" s="184">
        <v>-1.8553999999999999</v>
      </c>
      <c r="G863" s="184">
        <v>-1.8553999999999999</v>
      </c>
      <c r="H863" s="184">
        <v>0.84509999999999996</v>
      </c>
      <c r="I863" s="184">
        <v>-0.22370000000000001</v>
      </c>
      <c r="J863" s="184">
        <v>4.4161999999999999</v>
      </c>
      <c r="K863" s="184">
        <v>5.6517999999999997</v>
      </c>
      <c r="L863" s="184">
        <v>5.2538</v>
      </c>
      <c r="M863" s="184">
        <v>3.7822</v>
      </c>
      <c r="N863" s="184"/>
      <c r="O863" s="184"/>
      <c r="P863" s="184"/>
      <c r="Q863" s="184">
        <v>4.931</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44494</v>
      </c>
      <c r="E864" s="184">
        <v>1244.6849</v>
      </c>
      <c r="F864" s="184">
        <v>-0.51119999999999999</v>
      </c>
      <c r="G864" s="184">
        <v>-0.51119999999999999</v>
      </c>
      <c r="H864" s="184">
        <v>0.72689999999999999</v>
      </c>
      <c r="I864" s="184">
        <v>1.3989</v>
      </c>
      <c r="J864" s="184">
        <v>3.7381000000000002</v>
      </c>
      <c r="K864" s="184">
        <v>5.0018000000000002</v>
      </c>
      <c r="L864" s="184">
        <v>5.0933999999999999</v>
      </c>
      <c r="M864" s="184">
        <v>4.8901000000000003</v>
      </c>
      <c r="N864" s="184">
        <v>4.5364000000000004</v>
      </c>
      <c r="O864" s="184"/>
      <c r="P864" s="184"/>
      <c r="Q864" s="184">
        <v>7.5975999999999999</v>
      </c>
      <c r="R864" s="184">
        <v>6.5838999999999999</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44494</v>
      </c>
      <c r="E865" s="184">
        <v>1210.5744999999999</v>
      </c>
      <c r="F865" s="184">
        <v>-1.012</v>
      </c>
      <c r="G865" s="184">
        <v>-1.012</v>
      </c>
      <c r="H865" s="184">
        <v>0.2266</v>
      </c>
      <c r="I865" s="184">
        <v>0.89839999999999998</v>
      </c>
      <c r="J865" s="184">
        <v>3.2366000000000001</v>
      </c>
      <c r="K865" s="184">
        <v>4.3593999999999999</v>
      </c>
      <c r="L865" s="184">
        <v>4.3253000000000004</v>
      </c>
      <c r="M865" s="184">
        <v>4.0717999999999996</v>
      </c>
      <c r="N865" s="184">
        <v>3.6819000000000002</v>
      </c>
      <c r="O865" s="184"/>
      <c r="P865" s="184"/>
      <c r="Q865" s="184">
        <v>6.6020000000000003</v>
      </c>
      <c r="R865" s="184">
        <v>5.6468999999999996</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1.6048599999999997</v>
      </c>
      <c r="G866" s="186">
        <v>1.6048599999999997</v>
      </c>
      <c r="H866" s="186">
        <v>3.3700749999999999</v>
      </c>
      <c r="I866" s="186">
        <v>3.4952449999999997</v>
      </c>
      <c r="J866" s="186">
        <v>3.9799950000000002</v>
      </c>
      <c r="K866" s="186">
        <v>5.3573299999999993</v>
      </c>
      <c r="L866" s="186">
        <v>5.6212749999999989</v>
      </c>
      <c r="M866" s="186">
        <v>4.8212812500000002</v>
      </c>
      <c r="N866" s="186">
        <v>5.0148642857142862</v>
      </c>
      <c r="O866" s="186">
        <v>7.7215300000000013</v>
      </c>
      <c r="P866" s="186">
        <v>7.2834099999999991</v>
      </c>
      <c r="Q866" s="186">
        <v>7.0668800000000003</v>
      </c>
      <c r="R866" s="186">
        <v>7.0665071428571427</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1.0039500000000001</v>
      </c>
      <c r="G867" s="186">
        <v>1.0039500000000001</v>
      </c>
      <c r="H867" s="186">
        <v>2.49105</v>
      </c>
      <c r="I867" s="186">
        <v>3.4711500000000002</v>
      </c>
      <c r="J867" s="186">
        <v>3.7610000000000001</v>
      </c>
      <c r="K867" s="186">
        <v>5.0920000000000005</v>
      </c>
      <c r="L867" s="186">
        <v>5.3591499999999996</v>
      </c>
      <c r="M867" s="186">
        <v>4.8635999999999999</v>
      </c>
      <c r="N867" s="186">
        <v>4.9429499999999997</v>
      </c>
      <c r="O867" s="186">
        <v>7.7665000000000006</v>
      </c>
      <c r="P867" s="186">
        <v>7.3415499999999998</v>
      </c>
      <c r="Q867" s="186">
        <v>7.6505999999999998</v>
      </c>
      <c r="R867" s="186">
        <v>7.2353500000000004</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44494</v>
      </c>
      <c r="E870" s="184">
        <v>95.058199999999999</v>
      </c>
      <c r="F870" s="184">
        <v>0.49840000000000001</v>
      </c>
      <c r="G870" s="184">
        <v>0.49840000000000001</v>
      </c>
      <c r="H870" s="184">
        <v>-0.70069999999999999</v>
      </c>
      <c r="I870" s="184">
        <v>0.96250000000000002</v>
      </c>
      <c r="J870" s="184">
        <v>1.2646999999999999</v>
      </c>
      <c r="K870" s="184">
        <v>13.3528</v>
      </c>
      <c r="L870" s="184">
        <v>28.554500000000001</v>
      </c>
      <c r="M870" s="184">
        <v>28.385899999999999</v>
      </c>
      <c r="N870" s="184">
        <v>53.359699999999997</v>
      </c>
      <c r="O870" s="184">
        <v>21.508299999999998</v>
      </c>
      <c r="P870" s="184">
        <v>14.4762</v>
      </c>
      <c r="Q870" s="184">
        <v>15.0991</v>
      </c>
      <c r="R870" s="184">
        <v>25.884399999999999</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44494</v>
      </c>
      <c r="E871" s="184">
        <v>103.33750000000001</v>
      </c>
      <c r="F871" s="184">
        <v>0.505</v>
      </c>
      <c r="G871" s="184">
        <v>0.505</v>
      </c>
      <c r="H871" s="184">
        <v>-0.68459999999999999</v>
      </c>
      <c r="I871" s="184">
        <v>0.99590000000000001</v>
      </c>
      <c r="J871" s="184">
        <v>1.3398000000000001</v>
      </c>
      <c r="K871" s="184">
        <v>13.6083</v>
      </c>
      <c r="L871" s="184">
        <v>29.130400000000002</v>
      </c>
      <c r="M871" s="184">
        <v>29.2118</v>
      </c>
      <c r="N871" s="184">
        <v>54.710999999999999</v>
      </c>
      <c r="O871" s="184">
        <v>22.585100000000001</v>
      </c>
      <c r="P871" s="184">
        <v>15.6358</v>
      </c>
      <c r="Q871" s="184">
        <v>16.8217</v>
      </c>
      <c r="R871" s="184">
        <v>27.005299999999998</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44494</v>
      </c>
      <c r="E872" s="184">
        <v>52.92</v>
      </c>
      <c r="F872" s="184">
        <v>-1.1949000000000001</v>
      </c>
      <c r="G872" s="184">
        <v>-1.1949000000000001</v>
      </c>
      <c r="H872" s="184">
        <v>-4.9398</v>
      </c>
      <c r="I872" s="184">
        <v>-2.4156</v>
      </c>
      <c r="J872" s="184">
        <v>-1.6539999999999999</v>
      </c>
      <c r="K872" s="184">
        <v>13.2463</v>
      </c>
      <c r="L872" s="184">
        <v>29.230799999999999</v>
      </c>
      <c r="M872" s="184">
        <v>29.136199999999999</v>
      </c>
      <c r="N872" s="184">
        <v>58.633099999999999</v>
      </c>
      <c r="O872" s="184">
        <v>25.8232</v>
      </c>
      <c r="P872" s="184">
        <v>20.132200000000001</v>
      </c>
      <c r="Q872" s="184">
        <v>18.710100000000001</v>
      </c>
      <c r="R872" s="184">
        <v>27.877300000000002</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44494</v>
      </c>
      <c r="E873" s="184">
        <v>47.58</v>
      </c>
      <c r="F873" s="184">
        <v>-1.2042999999999999</v>
      </c>
      <c r="G873" s="184">
        <v>-1.2042999999999999</v>
      </c>
      <c r="H873" s="184">
        <v>-4.9729999999999999</v>
      </c>
      <c r="I873" s="184">
        <v>-2.46</v>
      </c>
      <c r="J873" s="184">
        <v>-1.7347999999999999</v>
      </c>
      <c r="K873" s="184">
        <v>12.9093</v>
      </c>
      <c r="L873" s="184">
        <v>28.490400000000001</v>
      </c>
      <c r="M873" s="184">
        <v>28.075399999999998</v>
      </c>
      <c r="N873" s="184">
        <v>56.874400000000001</v>
      </c>
      <c r="O873" s="184">
        <v>24.2667</v>
      </c>
      <c r="P873" s="184">
        <v>18.702500000000001</v>
      </c>
      <c r="Q873" s="184">
        <v>18.1998</v>
      </c>
      <c r="R873" s="184">
        <v>26.402699999999999</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44494</v>
      </c>
      <c r="E874" s="184">
        <v>15.779</v>
      </c>
      <c r="F874" s="184">
        <v>-0.65480000000000005</v>
      </c>
      <c r="G874" s="184">
        <v>-0.65480000000000005</v>
      </c>
      <c r="H874" s="184">
        <v>-3.8803999999999998</v>
      </c>
      <c r="I874" s="184">
        <v>-1.8413999999999999</v>
      </c>
      <c r="J874" s="184">
        <v>1.2699999999999999E-2</v>
      </c>
      <c r="K874" s="184">
        <v>11.4336</v>
      </c>
      <c r="L874" s="184">
        <v>25.548999999999999</v>
      </c>
      <c r="M874" s="184">
        <v>25.579000000000001</v>
      </c>
      <c r="N874" s="184">
        <v>49.890799999999999</v>
      </c>
      <c r="O874" s="184">
        <v>22.423400000000001</v>
      </c>
      <c r="P874" s="184"/>
      <c r="Q874" s="184">
        <v>11.9053</v>
      </c>
      <c r="R874" s="184">
        <v>24.835699999999999</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44494</v>
      </c>
      <c r="E875" s="184">
        <v>14.89</v>
      </c>
      <c r="F875" s="184">
        <v>-0.66710000000000003</v>
      </c>
      <c r="G875" s="184">
        <v>-0.66710000000000003</v>
      </c>
      <c r="H875" s="184">
        <v>-3.9045000000000001</v>
      </c>
      <c r="I875" s="184">
        <v>-1.9038999999999999</v>
      </c>
      <c r="J875" s="184">
        <v>-0.12740000000000001</v>
      </c>
      <c r="K875" s="184">
        <v>10.9621</v>
      </c>
      <c r="L875" s="184">
        <v>24.508700000000001</v>
      </c>
      <c r="M875" s="184">
        <v>24.0627</v>
      </c>
      <c r="N875" s="184">
        <v>47.513399999999997</v>
      </c>
      <c r="O875" s="184">
        <v>20.702300000000001</v>
      </c>
      <c r="P875" s="184"/>
      <c r="Q875" s="184">
        <v>10.3163</v>
      </c>
      <c r="R875" s="184">
        <v>22.977799999999998</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44494</v>
      </c>
      <c r="E876" s="184">
        <v>36.933999999999997</v>
      </c>
      <c r="F876" s="184">
        <v>5.6899999999999999E-2</v>
      </c>
      <c r="G876" s="184">
        <v>5.6899999999999999E-2</v>
      </c>
      <c r="H876" s="184">
        <v>-2.4432999999999998</v>
      </c>
      <c r="I876" s="184">
        <v>-0.61619999999999997</v>
      </c>
      <c r="J876" s="184">
        <v>-1.8573999999999999</v>
      </c>
      <c r="K876" s="184">
        <v>4.1539000000000001</v>
      </c>
      <c r="L876" s="184">
        <v>19.736799999999999</v>
      </c>
      <c r="M876" s="184">
        <v>19.2805</v>
      </c>
      <c r="N876" s="184">
        <v>44.121400000000001</v>
      </c>
      <c r="O876" s="184">
        <v>20.871500000000001</v>
      </c>
      <c r="P876" s="184">
        <v>12.5837</v>
      </c>
      <c r="Q876" s="184">
        <v>14.6358</v>
      </c>
      <c r="R876" s="184">
        <v>19.6876</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44494</v>
      </c>
      <c r="E877" s="184">
        <v>34.408000000000001</v>
      </c>
      <c r="F877" s="184">
        <v>4.9399999999999999E-2</v>
      </c>
      <c r="G877" s="184">
        <v>4.9399999999999999E-2</v>
      </c>
      <c r="H877" s="184">
        <v>-2.4634</v>
      </c>
      <c r="I877" s="184">
        <v>-0.65539999999999998</v>
      </c>
      <c r="J877" s="184">
        <v>-1.9463999999999999</v>
      </c>
      <c r="K877" s="184">
        <v>3.8763000000000001</v>
      </c>
      <c r="L877" s="184">
        <v>19.100000000000001</v>
      </c>
      <c r="M877" s="184">
        <v>18.346299999999999</v>
      </c>
      <c r="N877" s="184">
        <v>42.600200000000001</v>
      </c>
      <c r="O877" s="184">
        <v>19.587399999999999</v>
      </c>
      <c r="P877" s="184">
        <v>11.527699999999999</v>
      </c>
      <c r="Q877" s="184">
        <v>11.466200000000001</v>
      </c>
      <c r="R877" s="184">
        <v>18.415099999999999</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44494</v>
      </c>
      <c r="E878" s="184">
        <v>67.3947</v>
      </c>
      <c r="F878" s="184">
        <v>0.38940000000000002</v>
      </c>
      <c r="G878" s="184">
        <v>0.38940000000000002</v>
      </c>
      <c r="H878" s="184">
        <v>-0.93920000000000003</v>
      </c>
      <c r="I878" s="184">
        <v>1.2608999999999999</v>
      </c>
      <c r="J878" s="184">
        <v>3.6558000000000002</v>
      </c>
      <c r="K878" s="184">
        <v>11.003</v>
      </c>
      <c r="L878" s="184">
        <v>31.4636</v>
      </c>
      <c r="M878" s="184">
        <v>39.129100000000001</v>
      </c>
      <c r="N878" s="184">
        <v>75.743600000000001</v>
      </c>
      <c r="O878" s="184">
        <v>24.707799999999999</v>
      </c>
      <c r="P878" s="184">
        <v>15.4491</v>
      </c>
      <c r="Q878" s="184">
        <v>14.3161</v>
      </c>
      <c r="R878" s="184">
        <v>30.0916</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44494</v>
      </c>
      <c r="E879" s="184">
        <v>73.655000000000001</v>
      </c>
      <c r="F879" s="184">
        <v>0.39560000000000001</v>
      </c>
      <c r="G879" s="184">
        <v>0.39560000000000001</v>
      </c>
      <c r="H879" s="184">
        <v>-0.92479999999999996</v>
      </c>
      <c r="I879" s="184">
        <v>1.2904</v>
      </c>
      <c r="J879" s="184">
        <v>3.7231000000000001</v>
      </c>
      <c r="K879" s="184">
        <v>11.2212</v>
      </c>
      <c r="L879" s="184">
        <v>31.985700000000001</v>
      </c>
      <c r="M879" s="184">
        <v>39.969700000000003</v>
      </c>
      <c r="N879" s="184">
        <v>77.192400000000006</v>
      </c>
      <c r="O879" s="184">
        <v>25.817900000000002</v>
      </c>
      <c r="P879" s="184">
        <v>16.590699999999998</v>
      </c>
      <c r="Q879" s="184">
        <v>20.125399999999999</v>
      </c>
      <c r="R879" s="184">
        <v>31.171099999999999</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44494</v>
      </c>
      <c r="E880" s="184">
        <v>118.127</v>
      </c>
      <c r="F880" s="184">
        <v>0.1</v>
      </c>
      <c r="G880" s="184">
        <v>0.1</v>
      </c>
      <c r="H880" s="184">
        <v>0.4703</v>
      </c>
      <c r="I880" s="184">
        <v>3.9558</v>
      </c>
      <c r="J880" s="184">
        <v>10.556100000000001</v>
      </c>
      <c r="K880" s="184">
        <v>17.352499999999999</v>
      </c>
      <c r="L880" s="184">
        <v>36.784399999999998</v>
      </c>
      <c r="M880" s="184">
        <v>43.808300000000003</v>
      </c>
      <c r="N880" s="184">
        <v>74.813900000000004</v>
      </c>
      <c r="O880" s="184">
        <v>19.014700000000001</v>
      </c>
      <c r="P880" s="184">
        <v>12.0692</v>
      </c>
      <c r="Q880" s="184">
        <v>15.519500000000001</v>
      </c>
      <c r="R880" s="184">
        <v>24.947199999999999</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44494</v>
      </c>
      <c r="E881" s="184">
        <v>127.81100000000001</v>
      </c>
      <c r="F881" s="184">
        <v>0.10970000000000001</v>
      </c>
      <c r="G881" s="184">
        <v>0.10970000000000001</v>
      </c>
      <c r="H881" s="184">
        <v>0.49299999999999999</v>
      </c>
      <c r="I881" s="184">
        <v>4.0034999999999998</v>
      </c>
      <c r="J881" s="184">
        <v>10.6656</v>
      </c>
      <c r="K881" s="184">
        <v>17.690799999999999</v>
      </c>
      <c r="L881" s="184">
        <v>37.561300000000003</v>
      </c>
      <c r="M881" s="184">
        <v>45.056800000000003</v>
      </c>
      <c r="N881" s="184">
        <v>76.793400000000005</v>
      </c>
      <c r="O881" s="184">
        <v>20.166799999999999</v>
      </c>
      <c r="P881" s="184">
        <v>13.2286</v>
      </c>
      <c r="Q881" s="184">
        <v>14.1457</v>
      </c>
      <c r="R881" s="184">
        <v>26.239100000000001</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44494</v>
      </c>
      <c r="E882" s="184">
        <v>16.931699999999999</v>
      </c>
      <c r="F882" s="184">
        <v>-0.33139999999999997</v>
      </c>
      <c r="G882" s="184">
        <v>-0.33139999999999997</v>
      </c>
      <c r="H882" s="184">
        <v>-3.5720000000000001</v>
      </c>
      <c r="I882" s="184">
        <v>-7.1400000000000005E-2</v>
      </c>
      <c r="J882" s="184">
        <v>1.9374</v>
      </c>
      <c r="K882" s="184">
        <v>14.757</v>
      </c>
      <c r="L882" s="184">
        <v>30.258900000000001</v>
      </c>
      <c r="M882" s="184">
        <v>31.9377</v>
      </c>
      <c r="N882" s="184">
        <v>59.665199999999999</v>
      </c>
      <c r="O882" s="184"/>
      <c r="P882" s="184"/>
      <c r="Q882" s="184">
        <v>51.868899999999996</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44494</v>
      </c>
      <c r="E883" s="184">
        <v>16.585999999999999</v>
      </c>
      <c r="F883" s="184">
        <v>-0.34549999999999997</v>
      </c>
      <c r="G883" s="184">
        <v>-0.34549999999999997</v>
      </c>
      <c r="H883" s="184">
        <v>-3.6027999999999998</v>
      </c>
      <c r="I883" s="184">
        <v>-0.1343</v>
      </c>
      <c r="J883" s="184">
        <v>1.7970999999999999</v>
      </c>
      <c r="K883" s="184">
        <v>14.2814</v>
      </c>
      <c r="L883" s="184">
        <v>29.1966</v>
      </c>
      <c r="M883" s="184">
        <v>30.3337</v>
      </c>
      <c r="N883" s="184">
        <v>57.049500000000002</v>
      </c>
      <c r="O883" s="184"/>
      <c r="P883" s="184"/>
      <c r="Q883" s="184">
        <v>49.403300000000002</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44494</v>
      </c>
      <c r="E884" s="184">
        <v>50.78</v>
      </c>
      <c r="F884" s="184">
        <v>0</v>
      </c>
      <c r="G884" s="184">
        <v>0</v>
      </c>
      <c r="H884" s="184">
        <v>-0.82030000000000003</v>
      </c>
      <c r="I884" s="184">
        <v>0.87409999999999999</v>
      </c>
      <c r="J884" s="184">
        <v>2.4823</v>
      </c>
      <c r="K884" s="184">
        <v>13.9076</v>
      </c>
      <c r="L884" s="184">
        <v>31.011399999999998</v>
      </c>
      <c r="M884" s="184">
        <v>35.197000000000003</v>
      </c>
      <c r="N884" s="184">
        <v>64.709699999999998</v>
      </c>
      <c r="O884" s="184">
        <v>20.816299999999998</v>
      </c>
      <c r="P884" s="184">
        <v>14.6722</v>
      </c>
      <c r="Q884" s="184">
        <v>13.9785</v>
      </c>
      <c r="R884" s="184">
        <v>34.017899999999997</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44494</v>
      </c>
      <c r="E885" s="184">
        <v>55.59</v>
      </c>
      <c r="F885" s="184">
        <v>1.7999999999999999E-2</v>
      </c>
      <c r="G885" s="184">
        <v>1.7999999999999999E-2</v>
      </c>
      <c r="H885" s="184">
        <v>-0.80300000000000005</v>
      </c>
      <c r="I885" s="184">
        <v>0.92589999999999995</v>
      </c>
      <c r="J885" s="184">
        <v>2.6023999999999998</v>
      </c>
      <c r="K885" s="184">
        <v>14.2887</v>
      </c>
      <c r="L885" s="184">
        <v>31.854800000000001</v>
      </c>
      <c r="M885" s="184">
        <v>36.450699999999998</v>
      </c>
      <c r="N885" s="184">
        <v>66.786699999999996</v>
      </c>
      <c r="O885" s="184">
        <v>22.155899999999999</v>
      </c>
      <c r="P885" s="184">
        <v>15.9443</v>
      </c>
      <c r="Q885" s="184">
        <v>15.7523</v>
      </c>
      <c r="R885" s="184">
        <v>35.549599999999998</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44494</v>
      </c>
      <c r="E886" s="184">
        <v>16.760000000000002</v>
      </c>
      <c r="F886" s="184">
        <v>-0.2974</v>
      </c>
      <c r="G886" s="184">
        <v>-0.2974</v>
      </c>
      <c r="H886" s="184">
        <v>-2.4447000000000001</v>
      </c>
      <c r="I886" s="184">
        <v>0.72119999999999995</v>
      </c>
      <c r="J886" s="184">
        <v>2.3199000000000001</v>
      </c>
      <c r="K886" s="184">
        <v>16.066500000000001</v>
      </c>
      <c r="L886" s="184">
        <v>30.6313</v>
      </c>
      <c r="M886" s="184">
        <v>30.529599999999999</v>
      </c>
      <c r="N886" s="184">
        <v>54.47</v>
      </c>
      <c r="O886" s="184">
        <v>21.281099999999999</v>
      </c>
      <c r="P886" s="184"/>
      <c r="Q886" s="184">
        <v>14.005599999999999</v>
      </c>
      <c r="R886" s="184">
        <v>26.7226</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44494</v>
      </c>
      <c r="E887" s="184">
        <v>15.78</v>
      </c>
      <c r="F887" s="184">
        <v>-0.31590000000000001</v>
      </c>
      <c r="G887" s="184">
        <v>-0.31590000000000001</v>
      </c>
      <c r="H887" s="184">
        <v>-2.4722</v>
      </c>
      <c r="I887" s="184">
        <v>0.63780000000000003</v>
      </c>
      <c r="J887" s="184">
        <v>2.2683</v>
      </c>
      <c r="K887" s="184">
        <v>15.773999999999999</v>
      </c>
      <c r="L887" s="184">
        <v>29.983499999999999</v>
      </c>
      <c r="M887" s="184">
        <v>29.7697</v>
      </c>
      <c r="N887" s="184">
        <v>53.203899999999997</v>
      </c>
      <c r="O887" s="184">
        <v>19.9011</v>
      </c>
      <c r="P887" s="184"/>
      <c r="Q887" s="184">
        <v>12.275399999999999</v>
      </c>
      <c r="R887" s="184">
        <v>25.641999999999999</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44494</v>
      </c>
      <c r="E888" s="184">
        <v>62.26</v>
      </c>
      <c r="F888" s="184">
        <v>0.38700000000000001</v>
      </c>
      <c r="G888" s="184">
        <v>0.38700000000000001</v>
      </c>
      <c r="H888" s="184">
        <v>-1.5341</v>
      </c>
      <c r="I888" s="184">
        <v>1.7154</v>
      </c>
      <c r="J888" s="184">
        <v>3.2675000000000001</v>
      </c>
      <c r="K888" s="184">
        <v>11.0794</v>
      </c>
      <c r="L888" s="184">
        <v>26.0579</v>
      </c>
      <c r="M888" s="184">
        <v>23.067799999999998</v>
      </c>
      <c r="N888" s="184">
        <v>38.818300000000001</v>
      </c>
      <c r="O888" s="184">
        <v>19.726199999999999</v>
      </c>
      <c r="P888" s="184">
        <v>15.913</v>
      </c>
      <c r="Q888" s="184">
        <v>13.7545</v>
      </c>
      <c r="R888" s="184">
        <v>25.0503</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44494</v>
      </c>
      <c r="E889" s="184">
        <v>55.52</v>
      </c>
      <c r="F889" s="184">
        <v>0.37969999999999998</v>
      </c>
      <c r="G889" s="184">
        <v>0.37969999999999998</v>
      </c>
      <c r="H889" s="184">
        <v>-1.5603</v>
      </c>
      <c r="I889" s="184">
        <v>1.6664000000000001</v>
      </c>
      <c r="J889" s="184">
        <v>3.1587000000000001</v>
      </c>
      <c r="K889" s="184">
        <v>10.7079</v>
      </c>
      <c r="L889" s="184">
        <v>25.214300000000001</v>
      </c>
      <c r="M889" s="184">
        <v>21.834499999999998</v>
      </c>
      <c r="N889" s="184">
        <v>36.9512</v>
      </c>
      <c r="O889" s="184">
        <v>18.1234</v>
      </c>
      <c r="P889" s="184">
        <v>14.232900000000001</v>
      </c>
      <c r="Q889" s="184">
        <v>11.5974</v>
      </c>
      <c r="R889" s="184">
        <v>23.381799999999998</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44494</v>
      </c>
      <c r="E890" s="184">
        <v>33.658900000000003</v>
      </c>
      <c r="F890" s="184">
        <v>-0.29530000000000001</v>
      </c>
      <c r="G890" s="184">
        <v>-0.29530000000000001</v>
      </c>
      <c r="H890" s="184">
        <v>-2.4388000000000001</v>
      </c>
      <c r="I890" s="184">
        <v>0.53520000000000001</v>
      </c>
      <c r="J890" s="184">
        <v>1.7823</v>
      </c>
      <c r="K890" s="184">
        <v>12.037599999999999</v>
      </c>
      <c r="L890" s="184">
        <v>33.1081</v>
      </c>
      <c r="M890" s="184">
        <v>34.631300000000003</v>
      </c>
      <c r="N890" s="184">
        <v>62.364899999999999</v>
      </c>
      <c r="O890" s="184">
        <v>34.494199999999999</v>
      </c>
      <c r="P890" s="184">
        <v>20.354399999999998</v>
      </c>
      <c r="Q890" s="184">
        <v>18.956600000000002</v>
      </c>
      <c r="R890" s="184">
        <v>35.850900000000003</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44494</v>
      </c>
      <c r="E891" s="184">
        <v>30.827300000000001</v>
      </c>
      <c r="F891" s="184">
        <v>-0.30399999999999999</v>
      </c>
      <c r="G891" s="184">
        <v>-0.30399999999999999</v>
      </c>
      <c r="H891" s="184">
        <v>-2.4590999999999998</v>
      </c>
      <c r="I891" s="184">
        <v>0.49349999999999999</v>
      </c>
      <c r="J891" s="184">
        <v>1.6881999999999999</v>
      </c>
      <c r="K891" s="184">
        <v>11.7174</v>
      </c>
      <c r="L891" s="184">
        <v>32.344099999999997</v>
      </c>
      <c r="M891" s="184">
        <v>33.574100000000001</v>
      </c>
      <c r="N891" s="184">
        <v>60.578099999999999</v>
      </c>
      <c r="O891" s="184">
        <v>32.712899999999998</v>
      </c>
      <c r="P891" s="184">
        <v>18.7316</v>
      </c>
      <c r="Q891" s="184">
        <v>17.470800000000001</v>
      </c>
      <c r="R891" s="184">
        <v>34.164400000000001</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44494</v>
      </c>
      <c r="E892" s="184">
        <v>16.36</v>
      </c>
      <c r="F892" s="184">
        <v>-6.1100000000000002E-2</v>
      </c>
      <c r="G892" s="184">
        <v>-6.1100000000000002E-2</v>
      </c>
      <c r="H892" s="184">
        <v>-2.1530999999999998</v>
      </c>
      <c r="I892" s="184">
        <v>0.1837</v>
      </c>
      <c r="J892" s="184">
        <v>2.6993</v>
      </c>
      <c r="K892" s="184">
        <v>14.007</v>
      </c>
      <c r="L892" s="184">
        <v>34.428899999999999</v>
      </c>
      <c r="M892" s="184">
        <v>34.428899999999999</v>
      </c>
      <c r="N892" s="184">
        <v>61.341200000000001</v>
      </c>
      <c r="O892" s="184"/>
      <c r="P892" s="184"/>
      <c r="Q892" s="184">
        <v>58.331600000000002</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44494</v>
      </c>
      <c r="E893" s="184">
        <v>16.04</v>
      </c>
      <c r="F893" s="184">
        <v>-0.1245</v>
      </c>
      <c r="G893" s="184">
        <v>-0.1245</v>
      </c>
      <c r="H893" s="184">
        <v>-2.1951000000000001</v>
      </c>
      <c r="I893" s="184">
        <v>6.2399999999999997E-2</v>
      </c>
      <c r="J893" s="184">
        <v>2.492</v>
      </c>
      <c r="K893" s="184">
        <v>13.437099999999999</v>
      </c>
      <c r="L893" s="184">
        <v>33.2226</v>
      </c>
      <c r="M893" s="184">
        <v>32.671599999999998</v>
      </c>
      <c r="N893" s="184">
        <v>58.497999999999998</v>
      </c>
      <c r="O893" s="184"/>
      <c r="P893" s="184"/>
      <c r="Q893" s="184">
        <v>55.438699999999997</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44494</v>
      </c>
      <c r="E894" s="184">
        <v>12.2003</v>
      </c>
      <c r="F894" s="184">
        <v>-0.3211</v>
      </c>
      <c r="G894" s="184">
        <v>-0.3211</v>
      </c>
      <c r="H894" s="184">
        <v>-3.4312999999999998</v>
      </c>
      <c r="I894" s="184">
        <v>-0.48049999999999998</v>
      </c>
      <c r="J894" s="184">
        <v>3.1798999999999999</v>
      </c>
      <c r="K894" s="184">
        <v>14.848000000000001</v>
      </c>
      <c r="L894" s="184">
        <v>25.2058</v>
      </c>
      <c r="M894" s="184">
        <v>22.6296</v>
      </c>
      <c r="N894" s="184">
        <v>49.886400000000002</v>
      </c>
      <c r="O894" s="184">
        <v>16.828199999999999</v>
      </c>
      <c r="P894" s="184">
        <v>11.2606</v>
      </c>
      <c r="Q894" s="184">
        <v>1.4677</v>
      </c>
      <c r="R894" s="184">
        <v>13.6568</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44494</v>
      </c>
      <c r="E895" s="184">
        <v>13.644600000000001</v>
      </c>
      <c r="F895" s="184">
        <v>-0.312</v>
      </c>
      <c r="G895" s="184">
        <v>-0.312</v>
      </c>
      <c r="H895" s="184">
        <v>-3.4113000000000002</v>
      </c>
      <c r="I895" s="184">
        <v>-0.4385</v>
      </c>
      <c r="J895" s="184">
        <v>3.2766000000000002</v>
      </c>
      <c r="K895" s="184">
        <v>15.173500000000001</v>
      </c>
      <c r="L895" s="184">
        <v>25.906400000000001</v>
      </c>
      <c r="M895" s="184">
        <v>23.642800000000001</v>
      </c>
      <c r="N895" s="184">
        <v>51.552799999999998</v>
      </c>
      <c r="O895" s="184">
        <v>18.6435</v>
      </c>
      <c r="P895" s="184">
        <v>12.7258</v>
      </c>
      <c r="Q895" s="184">
        <v>15.3066</v>
      </c>
      <c r="R895" s="184">
        <v>15.193300000000001</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44494</v>
      </c>
      <c r="E896" s="184">
        <v>17.48</v>
      </c>
      <c r="F896" s="184">
        <v>0.36749999999999999</v>
      </c>
      <c r="G896" s="184">
        <v>0.36749999999999999</v>
      </c>
      <c r="H896" s="184">
        <v>-2.3409</v>
      </c>
      <c r="I896" s="184">
        <v>-0.30230000000000001</v>
      </c>
      <c r="J896" s="184">
        <v>2.3119999999999998</v>
      </c>
      <c r="K896" s="184">
        <v>12.6434</v>
      </c>
      <c r="L896" s="184">
        <v>28.794599999999999</v>
      </c>
      <c r="M896" s="184">
        <v>33.7926</v>
      </c>
      <c r="N896" s="184">
        <v>58.735900000000001</v>
      </c>
      <c r="O896" s="184"/>
      <c r="P896" s="184"/>
      <c r="Q896" s="184">
        <v>27.762499999999999</v>
      </c>
      <c r="R896" s="184">
        <v>28.8154</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44494</v>
      </c>
      <c r="E897" s="184">
        <v>16.800999999999998</v>
      </c>
      <c r="F897" s="184">
        <v>0.35239999999999999</v>
      </c>
      <c r="G897" s="184">
        <v>0.35239999999999999</v>
      </c>
      <c r="H897" s="184">
        <v>-2.3765000000000001</v>
      </c>
      <c r="I897" s="184">
        <v>-0.36770000000000003</v>
      </c>
      <c r="J897" s="184">
        <v>2.1648000000000001</v>
      </c>
      <c r="K897" s="184">
        <v>12.171200000000001</v>
      </c>
      <c r="L897" s="184">
        <v>27.715699999999998</v>
      </c>
      <c r="M897" s="184">
        <v>32.1145</v>
      </c>
      <c r="N897" s="184">
        <v>56.041600000000003</v>
      </c>
      <c r="O897" s="184"/>
      <c r="P897" s="184"/>
      <c r="Q897" s="184">
        <v>25.5611</v>
      </c>
      <c r="R897" s="184">
        <v>26.604800000000001</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44494</v>
      </c>
      <c r="E898" s="184">
        <v>16.516999999999999</v>
      </c>
      <c r="F898" s="184">
        <v>-1.2022999999999999</v>
      </c>
      <c r="G898" s="184">
        <v>-1.2022999999999999</v>
      </c>
      <c r="H898" s="184">
        <v>-4.6142000000000003</v>
      </c>
      <c r="I898" s="184">
        <v>-3.4996</v>
      </c>
      <c r="J898" s="184">
        <v>-2.7667999999999999</v>
      </c>
      <c r="K898" s="184">
        <v>3.2183000000000002</v>
      </c>
      <c r="L898" s="184">
        <v>17.108599999999999</v>
      </c>
      <c r="M898" s="184">
        <v>22.0137</v>
      </c>
      <c r="N898" s="184">
        <v>37.138800000000003</v>
      </c>
      <c r="O898" s="184"/>
      <c r="P898" s="184"/>
      <c r="Q898" s="184">
        <v>18.389500000000002</v>
      </c>
      <c r="R898" s="184">
        <v>20.868600000000001</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44494</v>
      </c>
      <c r="E899" s="184">
        <v>15.968</v>
      </c>
      <c r="F899" s="184">
        <v>-1.2125999999999999</v>
      </c>
      <c r="G899" s="184">
        <v>-1.2125999999999999</v>
      </c>
      <c r="H899" s="184">
        <v>-4.6345000000000001</v>
      </c>
      <c r="I899" s="184">
        <v>-3.5457999999999998</v>
      </c>
      <c r="J899" s="184">
        <v>-2.8651</v>
      </c>
      <c r="K899" s="184">
        <v>2.8866000000000001</v>
      </c>
      <c r="L899" s="184">
        <v>16.384799999999998</v>
      </c>
      <c r="M899" s="184">
        <v>20.9056</v>
      </c>
      <c r="N899" s="184">
        <v>35.494300000000003</v>
      </c>
      <c r="O899" s="184"/>
      <c r="P899" s="184"/>
      <c r="Q899" s="184">
        <v>17.050899999999999</v>
      </c>
      <c r="R899" s="184">
        <v>19.459599999999998</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44494</v>
      </c>
      <c r="E900" s="184">
        <v>15.834</v>
      </c>
      <c r="F900" s="184">
        <v>0.35170000000000001</v>
      </c>
      <c r="G900" s="184">
        <v>0.35170000000000001</v>
      </c>
      <c r="H900" s="184">
        <v>-1.9912000000000001</v>
      </c>
      <c r="I900" s="184">
        <v>0.28689999999999999</v>
      </c>
      <c r="J900" s="184">
        <v>1.5176000000000001</v>
      </c>
      <c r="K900" s="184">
        <v>13.244</v>
      </c>
      <c r="L900" s="184">
        <v>31.937899999999999</v>
      </c>
      <c r="M900" s="184">
        <v>41.695099999999996</v>
      </c>
      <c r="N900" s="184"/>
      <c r="O900" s="184"/>
      <c r="P900" s="184"/>
      <c r="Q900" s="184">
        <v>58.34</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44494</v>
      </c>
      <c r="E901" s="184">
        <v>15.519600000000001</v>
      </c>
      <c r="F901" s="184">
        <v>0.33289999999999997</v>
      </c>
      <c r="G901" s="184">
        <v>0.33289999999999997</v>
      </c>
      <c r="H901" s="184">
        <v>-2.0339</v>
      </c>
      <c r="I901" s="184">
        <v>0.2001</v>
      </c>
      <c r="J901" s="184">
        <v>1.3240000000000001</v>
      </c>
      <c r="K901" s="184">
        <v>12.618399999999999</v>
      </c>
      <c r="L901" s="184">
        <v>30.530899999999999</v>
      </c>
      <c r="M901" s="184">
        <v>39.460700000000003</v>
      </c>
      <c r="N901" s="184"/>
      <c r="O901" s="184"/>
      <c r="P901" s="184"/>
      <c r="Q901" s="184">
        <v>55.195999999999998</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44494</v>
      </c>
      <c r="E902" s="184">
        <v>21.04</v>
      </c>
      <c r="F902" s="184">
        <v>4.2799999999999998E-2</v>
      </c>
      <c r="G902" s="184">
        <v>4.2799999999999998E-2</v>
      </c>
      <c r="H902" s="184">
        <v>-2.9923000000000002</v>
      </c>
      <c r="I902" s="184">
        <v>9.4999999999999998E-3</v>
      </c>
      <c r="J902" s="184">
        <v>2.8650000000000002</v>
      </c>
      <c r="K902" s="184">
        <v>13.1</v>
      </c>
      <c r="L902" s="184">
        <v>32.119300000000003</v>
      </c>
      <c r="M902" s="184">
        <v>38.5304</v>
      </c>
      <c r="N902" s="184">
        <v>64.426400000000001</v>
      </c>
      <c r="O902" s="184"/>
      <c r="P902" s="184"/>
      <c r="Q902" s="184">
        <v>35.439399999999999</v>
      </c>
      <c r="R902" s="184">
        <v>35.796399999999998</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44494</v>
      </c>
      <c r="E903" s="184">
        <v>20.233000000000001</v>
      </c>
      <c r="F903" s="184">
        <v>2.9700000000000001E-2</v>
      </c>
      <c r="G903" s="184">
        <v>2.9700000000000001E-2</v>
      </c>
      <c r="H903" s="184">
        <v>-3.0196999999999998</v>
      </c>
      <c r="I903" s="184">
        <v>-4.4499999999999998E-2</v>
      </c>
      <c r="J903" s="184">
        <v>2.7368999999999999</v>
      </c>
      <c r="K903" s="184">
        <v>12.680999999999999</v>
      </c>
      <c r="L903" s="184">
        <v>31.153199999999998</v>
      </c>
      <c r="M903" s="184">
        <v>37.015000000000001</v>
      </c>
      <c r="N903" s="184">
        <v>61.967700000000001</v>
      </c>
      <c r="O903" s="184"/>
      <c r="P903" s="184"/>
      <c r="Q903" s="184">
        <v>33.296199999999999</v>
      </c>
      <c r="R903" s="184">
        <v>33.704300000000003</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44494</v>
      </c>
      <c r="E904" s="184">
        <v>38.369</v>
      </c>
      <c r="F904" s="184">
        <v>-0.30559999999999998</v>
      </c>
      <c r="G904" s="184">
        <v>-0.30559999999999998</v>
      </c>
      <c r="H904" s="184">
        <v>-0.82450000000000001</v>
      </c>
      <c r="I904" s="184">
        <v>0.3775</v>
      </c>
      <c r="J904" s="184">
        <v>-0.2203</v>
      </c>
      <c r="K904" s="184">
        <v>8.9113000000000007</v>
      </c>
      <c r="L904" s="184">
        <v>18.595600000000001</v>
      </c>
      <c r="M904" s="184">
        <v>19.3522</v>
      </c>
      <c r="N904" s="184">
        <v>42.306600000000003</v>
      </c>
      <c r="O904" s="184">
        <v>23.2256</v>
      </c>
      <c r="P904" s="184">
        <v>15.6812</v>
      </c>
      <c r="Q904" s="184">
        <v>17.232600000000001</v>
      </c>
      <c r="R904" s="184">
        <v>22.558599999999998</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44494</v>
      </c>
      <c r="E905" s="184">
        <v>34.267699999999998</v>
      </c>
      <c r="F905" s="184">
        <v>-0.31590000000000001</v>
      </c>
      <c r="G905" s="184">
        <v>-0.31590000000000001</v>
      </c>
      <c r="H905" s="184">
        <v>-0.84840000000000004</v>
      </c>
      <c r="I905" s="184">
        <v>0.3291</v>
      </c>
      <c r="J905" s="184">
        <v>-0.32690000000000002</v>
      </c>
      <c r="K905" s="184">
        <v>8.5585000000000004</v>
      </c>
      <c r="L905" s="184">
        <v>17.852799999999998</v>
      </c>
      <c r="M905" s="184">
        <v>18.273800000000001</v>
      </c>
      <c r="N905" s="184">
        <v>40.602699999999999</v>
      </c>
      <c r="O905" s="184">
        <v>21.7468</v>
      </c>
      <c r="P905" s="184">
        <v>14.210599999999999</v>
      </c>
      <c r="Q905" s="184">
        <v>15.6761</v>
      </c>
      <c r="R905" s="184">
        <v>21.034800000000001</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44494</v>
      </c>
      <c r="E906" s="184">
        <v>80.272800000000004</v>
      </c>
      <c r="F906" s="184">
        <v>0.33760000000000001</v>
      </c>
      <c r="G906" s="184">
        <v>0.33760000000000001</v>
      </c>
      <c r="H906" s="184">
        <v>-1.9772000000000001</v>
      </c>
      <c r="I906" s="184">
        <v>0.69089999999999996</v>
      </c>
      <c r="J906" s="184">
        <v>4.2465000000000002</v>
      </c>
      <c r="K906" s="184">
        <v>14.4498</v>
      </c>
      <c r="L906" s="184">
        <v>28.9312</v>
      </c>
      <c r="M906" s="184">
        <v>39.975900000000003</v>
      </c>
      <c r="N906" s="184">
        <v>75.100700000000003</v>
      </c>
      <c r="O906" s="184">
        <v>24.955100000000002</v>
      </c>
      <c r="P906" s="184">
        <v>14.6134</v>
      </c>
      <c r="Q906" s="184">
        <v>15.0669</v>
      </c>
      <c r="R906" s="184">
        <v>34.105200000000004</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44494</v>
      </c>
      <c r="E907" s="184">
        <v>86.061499999999995</v>
      </c>
      <c r="F907" s="184">
        <v>0.34310000000000002</v>
      </c>
      <c r="G907" s="184">
        <v>0.34310000000000002</v>
      </c>
      <c r="H907" s="184">
        <v>-1.9642999999999999</v>
      </c>
      <c r="I907" s="184">
        <v>0.71660000000000001</v>
      </c>
      <c r="J907" s="184">
        <v>4.3061999999999996</v>
      </c>
      <c r="K907" s="184">
        <v>14.645200000000001</v>
      </c>
      <c r="L907" s="184">
        <v>29.372</v>
      </c>
      <c r="M907" s="184">
        <v>40.675800000000002</v>
      </c>
      <c r="N907" s="184">
        <v>76.298100000000005</v>
      </c>
      <c r="O907" s="184">
        <v>25.8002</v>
      </c>
      <c r="P907" s="184">
        <v>15.5435</v>
      </c>
      <c r="Q907" s="184">
        <v>19.960899999999999</v>
      </c>
      <c r="R907" s="184">
        <v>35.009399999999999</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44494</v>
      </c>
      <c r="E908" s="184">
        <v>111.6</v>
      </c>
      <c r="F908" s="184">
        <v>-0.44600000000000001</v>
      </c>
      <c r="G908" s="184">
        <v>-0.44600000000000001</v>
      </c>
      <c r="H908" s="184">
        <v>-3.5103</v>
      </c>
      <c r="I908" s="184">
        <v>-0.75590000000000002</v>
      </c>
      <c r="J908" s="184">
        <v>1.6115999999999999</v>
      </c>
      <c r="K908" s="184">
        <v>10.5936</v>
      </c>
      <c r="L908" s="184">
        <v>26.444600000000001</v>
      </c>
      <c r="M908" s="184">
        <v>33.126600000000003</v>
      </c>
      <c r="N908" s="184">
        <v>61.4116</v>
      </c>
      <c r="O908" s="184">
        <v>25.510300000000001</v>
      </c>
      <c r="P908" s="184">
        <v>16.568200000000001</v>
      </c>
      <c r="Q908" s="184">
        <v>16.312200000000001</v>
      </c>
      <c r="R908" s="184">
        <v>30.363600000000002</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44494</v>
      </c>
      <c r="E909" s="184">
        <v>118.91</v>
      </c>
      <c r="F909" s="184">
        <v>-0.43540000000000001</v>
      </c>
      <c r="G909" s="184">
        <v>-0.43540000000000001</v>
      </c>
      <c r="H909" s="184">
        <v>-3.4977999999999998</v>
      </c>
      <c r="I909" s="184">
        <v>-0.71799999999999997</v>
      </c>
      <c r="J909" s="184">
        <v>1.6933</v>
      </c>
      <c r="K909" s="184">
        <v>10.882099999999999</v>
      </c>
      <c r="L909" s="184">
        <v>27.067699999999999</v>
      </c>
      <c r="M909" s="184">
        <v>34.073700000000002</v>
      </c>
      <c r="N909" s="184">
        <v>62.9574</v>
      </c>
      <c r="O909" s="184">
        <v>26.488499999999998</v>
      </c>
      <c r="P909" s="184">
        <v>17.4817</v>
      </c>
      <c r="Q909" s="184">
        <v>16.462800000000001</v>
      </c>
      <c r="R909" s="184">
        <v>31.493600000000001</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44494</v>
      </c>
      <c r="E910" s="184">
        <v>54.1556</v>
      </c>
      <c r="F910" s="184">
        <v>-1.0200000000000001E-2</v>
      </c>
      <c r="G910" s="184">
        <v>-1.0200000000000001E-2</v>
      </c>
      <c r="H910" s="184">
        <v>-4.7110000000000003</v>
      </c>
      <c r="I910" s="184">
        <v>0.28499999999999998</v>
      </c>
      <c r="J910" s="184">
        <v>1.3512</v>
      </c>
      <c r="K910" s="184">
        <v>6.5468000000000002</v>
      </c>
      <c r="L910" s="184">
        <v>17.8828</v>
      </c>
      <c r="M910" s="184">
        <v>33.525300000000001</v>
      </c>
      <c r="N910" s="184">
        <v>61.9544</v>
      </c>
      <c r="O910" s="184">
        <v>22.7349</v>
      </c>
      <c r="P910" s="184">
        <v>15.216699999999999</v>
      </c>
      <c r="Q910" s="184">
        <v>13.6074</v>
      </c>
      <c r="R910" s="184">
        <v>29.504000000000001</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44494</v>
      </c>
      <c r="E911" s="184">
        <v>56.414299999999997</v>
      </c>
      <c r="F911" s="184">
        <v>8.5000000000000006E-3</v>
      </c>
      <c r="G911" s="184">
        <v>8.5000000000000006E-3</v>
      </c>
      <c r="H911" s="184">
        <v>-4.6710000000000003</v>
      </c>
      <c r="I911" s="184">
        <v>0.36259999999999998</v>
      </c>
      <c r="J911" s="184">
        <v>1.589</v>
      </c>
      <c r="K911" s="184">
        <v>7.1153000000000004</v>
      </c>
      <c r="L911" s="184">
        <v>19.302199999999999</v>
      </c>
      <c r="M911" s="184">
        <v>35.817999999999998</v>
      </c>
      <c r="N911" s="184">
        <v>65.528099999999995</v>
      </c>
      <c r="O911" s="184">
        <v>24.6523</v>
      </c>
      <c r="P911" s="184">
        <v>16.405999999999999</v>
      </c>
      <c r="Q911" s="184">
        <v>18.555700000000002</v>
      </c>
      <c r="R911" s="184">
        <v>31.892399999999999</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44494</v>
      </c>
      <c r="E912" s="184">
        <v>265.7466</v>
      </c>
      <c r="F912" s="184">
        <v>-0.83589999999999998</v>
      </c>
      <c r="G912" s="184">
        <v>-0.83589999999999998</v>
      </c>
      <c r="H912" s="184">
        <v>-1.9428000000000001</v>
      </c>
      <c r="I912" s="184">
        <v>-0.41370000000000001</v>
      </c>
      <c r="J912" s="184">
        <v>1.4941</v>
      </c>
      <c r="K912" s="184">
        <v>14.010899999999999</v>
      </c>
      <c r="L912" s="184">
        <v>31.582100000000001</v>
      </c>
      <c r="M912" s="184">
        <v>39.448999999999998</v>
      </c>
      <c r="N912" s="184">
        <v>67.426100000000005</v>
      </c>
      <c r="O912" s="184">
        <v>27.8856</v>
      </c>
      <c r="P912" s="184">
        <v>19.257000000000001</v>
      </c>
      <c r="Q912" s="184">
        <v>18.0596</v>
      </c>
      <c r="R912" s="184">
        <v>30.353100000000001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44494</v>
      </c>
      <c r="E913" s="184">
        <v>244.87100000000001</v>
      </c>
      <c r="F913" s="184">
        <v>-0.84399999999999997</v>
      </c>
      <c r="G913" s="184">
        <v>-0.84399999999999997</v>
      </c>
      <c r="H913" s="184">
        <v>-1.9614</v>
      </c>
      <c r="I913" s="184">
        <v>-0.45150000000000001</v>
      </c>
      <c r="J913" s="184">
        <v>1.4064000000000001</v>
      </c>
      <c r="K913" s="184">
        <v>13.712</v>
      </c>
      <c r="L913" s="184">
        <v>30.887</v>
      </c>
      <c r="M913" s="184">
        <v>38.344700000000003</v>
      </c>
      <c r="N913" s="184">
        <v>65.638300000000001</v>
      </c>
      <c r="O913" s="184">
        <v>26.5871</v>
      </c>
      <c r="P913" s="184">
        <v>18.080500000000001</v>
      </c>
      <c r="Q913" s="184">
        <v>20.632899999999999</v>
      </c>
      <c r="R913" s="184">
        <v>28.984100000000002</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44494</v>
      </c>
      <c r="E914" s="184">
        <v>280.65589999999997</v>
      </c>
      <c r="F914" s="184">
        <v>0.46050000000000002</v>
      </c>
      <c r="G914" s="184">
        <v>0.46050000000000002</v>
      </c>
      <c r="H914" s="184">
        <v>-1.0194000000000001</v>
      </c>
      <c r="I914" s="184">
        <v>1.35</v>
      </c>
      <c r="J914" s="184">
        <v>0.62390000000000001</v>
      </c>
      <c r="K914" s="184">
        <v>13.0939</v>
      </c>
      <c r="L914" s="184">
        <v>26.404199999999999</v>
      </c>
      <c r="M914" s="184">
        <v>27.343399999999999</v>
      </c>
      <c r="N914" s="184">
        <v>50.268300000000004</v>
      </c>
      <c r="O914" s="184">
        <v>21.068200000000001</v>
      </c>
      <c r="P914" s="184">
        <v>16.736799999999999</v>
      </c>
      <c r="Q914" s="184">
        <v>18.910900000000002</v>
      </c>
      <c r="R914" s="184">
        <v>22.8765</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44494</v>
      </c>
      <c r="E915" s="184">
        <v>299.81470000000002</v>
      </c>
      <c r="F915" s="184">
        <v>0.46850000000000003</v>
      </c>
      <c r="G915" s="184">
        <v>0.46850000000000003</v>
      </c>
      <c r="H915" s="184">
        <v>-1.0011000000000001</v>
      </c>
      <c r="I915" s="184">
        <v>1.3877999999999999</v>
      </c>
      <c r="J915" s="184">
        <v>0.70699999999999996</v>
      </c>
      <c r="K915" s="184">
        <v>13.378399999999999</v>
      </c>
      <c r="L915" s="184">
        <v>27.034199999999998</v>
      </c>
      <c r="M915" s="184">
        <v>28.273199999999999</v>
      </c>
      <c r="N915" s="184">
        <v>51.746200000000002</v>
      </c>
      <c r="O915" s="184">
        <v>22.126799999999999</v>
      </c>
      <c r="P915" s="184">
        <v>17.920000000000002</v>
      </c>
      <c r="Q915" s="184">
        <v>14.424899999999999</v>
      </c>
      <c r="R915" s="184">
        <v>24.025200000000002</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44494</v>
      </c>
      <c r="E916" s="184">
        <v>15.918699999999999</v>
      </c>
      <c r="F916" s="184">
        <v>0.54569999999999996</v>
      </c>
      <c r="G916" s="184">
        <v>0.54569999999999996</v>
      </c>
      <c r="H916" s="184">
        <v>-1.9114</v>
      </c>
      <c r="I916" s="184">
        <v>0.4708</v>
      </c>
      <c r="J916" s="184">
        <v>1.0782</v>
      </c>
      <c r="K916" s="184">
        <v>11.4513</v>
      </c>
      <c r="L916" s="184">
        <v>28.69</v>
      </c>
      <c r="M916" s="184">
        <v>35.184899999999999</v>
      </c>
      <c r="N916" s="184">
        <v>60.259099999999997</v>
      </c>
      <c r="O916" s="184"/>
      <c r="P916" s="184"/>
      <c r="Q916" s="184">
        <v>27.881</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44494</v>
      </c>
      <c r="E917" s="184">
        <v>15.36</v>
      </c>
      <c r="F917" s="184">
        <v>0.53149999999999997</v>
      </c>
      <c r="G917" s="184">
        <v>0.53149999999999997</v>
      </c>
      <c r="H917" s="184">
        <v>-1.9439</v>
      </c>
      <c r="I917" s="184">
        <v>0.40460000000000002</v>
      </c>
      <c r="J917" s="184">
        <v>0.93110000000000004</v>
      </c>
      <c r="K917" s="184">
        <v>10.9618</v>
      </c>
      <c r="L917" s="184">
        <v>27.663799999999998</v>
      </c>
      <c r="M917" s="184">
        <v>33.529200000000003</v>
      </c>
      <c r="N917" s="184">
        <v>57.5595</v>
      </c>
      <c r="O917" s="184"/>
      <c r="P917" s="184"/>
      <c r="Q917" s="184">
        <v>25.486899999999999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44494</v>
      </c>
      <c r="E918" s="184">
        <v>18.62</v>
      </c>
      <c r="F918" s="184">
        <v>-0.53420000000000001</v>
      </c>
      <c r="G918" s="184">
        <v>-0.53420000000000001</v>
      </c>
      <c r="H918" s="184">
        <v>-2.4108999999999998</v>
      </c>
      <c r="I918" s="184">
        <v>-0.95740000000000003</v>
      </c>
      <c r="J918" s="184">
        <v>-0.69330000000000003</v>
      </c>
      <c r="K918" s="184">
        <v>10.3081</v>
      </c>
      <c r="L918" s="184">
        <v>27.884599999999999</v>
      </c>
      <c r="M918" s="184">
        <v>31.776399999999999</v>
      </c>
      <c r="N918" s="184">
        <v>54.522799999999997</v>
      </c>
      <c r="O918" s="184"/>
      <c r="P918" s="184"/>
      <c r="Q918" s="184">
        <v>32.238500000000002</v>
      </c>
      <c r="R918" s="184">
        <v>31.315799999999999</v>
      </c>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44494</v>
      </c>
      <c r="E919" s="184">
        <v>18.260000000000002</v>
      </c>
      <c r="F919" s="184">
        <v>-0.54469999999999996</v>
      </c>
      <c r="G919" s="184">
        <v>-0.54469999999999996</v>
      </c>
      <c r="H919" s="184">
        <v>-2.4573</v>
      </c>
      <c r="I919" s="184">
        <v>-0.97609999999999997</v>
      </c>
      <c r="J919" s="184">
        <v>-0.70689999999999997</v>
      </c>
      <c r="K919" s="184">
        <v>10.1327</v>
      </c>
      <c r="L919" s="184">
        <v>27.425000000000001</v>
      </c>
      <c r="M919" s="184">
        <v>31.084</v>
      </c>
      <c r="N919" s="184">
        <v>53.316499999999998</v>
      </c>
      <c r="O919" s="184"/>
      <c r="P919" s="184"/>
      <c r="Q919" s="184">
        <v>31.082999999999998</v>
      </c>
      <c r="R919" s="184">
        <v>30.222799999999999</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-0.12109200000000002</v>
      </c>
      <c r="G920" s="186">
        <v>-0.12109200000000002</v>
      </c>
      <c r="H920" s="186">
        <v>-2.3688880000000001</v>
      </c>
      <c r="I920" s="186">
        <v>8.2126000000000018E-2</v>
      </c>
      <c r="J920" s="186">
        <v>1.7045840000000001</v>
      </c>
      <c r="K920" s="186">
        <v>11.884155999999996</v>
      </c>
      <c r="L920" s="186">
        <v>27.785700000000009</v>
      </c>
      <c r="M920" s="186">
        <v>31.521488000000005</v>
      </c>
      <c r="N920" s="186">
        <v>57.267172916666674</v>
      </c>
      <c r="O920" s="186">
        <v>23.086449999999999</v>
      </c>
      <c r="P920" s="186">
        <v>15.731536666666669</v>
      </c>
      <c r="Q920" s="186">
        <v>22.469936000000004</v>
      </c>
      <c r="R920" s="186">
        <v>27.232207142857142</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-5.1000000000000004E-3</v>
      </c>
      <c r="G921" s="186">
        <v>-5.1000000000000004E-3</v>
      </c>
      <c r="H921" s="186">
        <v>-2.3586999999999998</v>
      </c>
      <c r="I921" s="186">
        <v>0.24254999999999999</v>
      </c>
      <c r="J921" s="186">
        <v>1.6498999999999999</v>
      </c>
      <c r="K921" s="186">
        <v>12.662199999999999</v>
      </c>
      <c r="L921" s="186">
        <v>28.7423</v>
      </c>
      <c r="M921" s="186">
        <v>32.393050000000002</v>
      </c>
      <c r="N921" s="186">
        <v>58.028750000000002</v>
      </c>
      <c r="O921" s="186">
        <v>22.289650000000002</v>
      </c>
      <c r="P921" s="186">
        <v>15.6585</v>
      </c>
      <c r="Q921" s="186">
        <v>17.351700000000001</v>
      </c>
      <c r="R921" s="186">
        <v>26.863949999999999</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44494</v>
      </c>
      <c r="E924" s="184">
        <v>17.942</v>
      </c>
      <c r="F924" s="184">
        <v>11.4709</v>
      </c>
      <c r="G924" s="184">
        <v>11.4709</v>
      </c>
      <c r="H924" s="184">
        <v>19.749400000000001</v>
      </c>
      <c r="I924" s="184">
        <v>4.0750000000000002</v>
      </c>
      <c r="J924" s="184">
        <v>-7.5050999999999997</v>
      </c>
      <c r="K924" s="184">
        <v>0.63729999999999998</v>
      </c>
      <c r="L924" s="184">
        <v>0.21690000000000001</v>
      </c>
      <c r="M924" s="184">
        <v>0.71389999999999998</v>
      </c>
      <c r="N924" s="184">
        <v>1.3876999999999999</v>
      </c>
      <c r="O924" s="184">
        <v>9.3321000000000005</v>
      </c>
      <c r="P924" s="184">
        <v>7.0414000000000003</v>
      </c>
      <c r="Q924" s="184">
        <v>8.6006999999999998</v>
      </c>
      <c r="R924" s="184">
        <v>6.7950999999999997</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44494</v>
      </c>
      <c r="E925" s="184">
        <v>17.646799999999999</v>
      </c>
      <c r="F925" s="184">
        <v>11.2485</v>
      </c>
      <c r="G925" s="184">
        <v>11.2485</v>
      </c>
      <c r="H925" s="184">
        <v>19.545200000000001</v>
      </c>
      <c r="I925" s="184">
        <v>3.8616999999999999</v>
      </c>
      <c r="J925" s="184">
        <v>-7.7154999999999996</v>
      </c>
      <c r="K925" s="184">
        <v>0.42730000000000001</v>
      </c>
      <c r="L925" s="184">
        <v>6.7000000000000002E-3</v>
      </c>
      <c r="M925" s="184">
        <v>0.50190000000000001</v>
      </c>
      <c r="N925" s="184">
        <v>1.1763999999999999</v>
      </c>
      <c r="O925" s="184">
        <v>9.0940999999999992</v>
      </c>
      <c r="P925" s="184">
        <v>6.798</v>
      </c>
      <c r="Q925" s="184">
        <v>8.3467000000000002</v>
      </c>
      <c r="R925" s="184">
        <v>6.5758999999999999</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44494</v>
      </c>
      <c r="E926" s="184">
        <v>19.6189</v>
      </c>
      <c r="F926" s="184">
        <v>13.037100000000001</v>
      </c>
      <c r="G926" s="184">
        <v>13.037100000000001</v>
      </c>
      <c r="H926" s="184">
        <v>15.728199999999999</v>
      </c>
      <c r="I926" s="184">
        <v>6.3409000000000004</v>
      </c>
      <c r="J926" s="184">
        <v>-5.3826000000000001</v>
      </c>
      <c r="K926" s="184">
        <v>6.6369999999999996</v>
      </c>
      <c r="L926" s="184">
        <v>6.1889000000000003</v>
      </c>
      <c r="M926" s="184">
        <v>3.3410000000000002</v>
      </c>
      <c r="N926" s="184">
        <v>3.4156</v>
      </c>
      <c r="O926" s="184">
        <v>11.239100000000001</v>
      </c>
      <c r="P926" s="184">
        <v>8.6022999999999996</v>
      </c>
      <c r="Q926" s="184">
        <v>9.9225999999999992</v>
      </c>
      <c r="R926" s="184">
        <v>8.5470000000000006</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44494</v>
      </c>
      <c r="E927" s="184">
        <v>19.9404</v>
      </c>
      <c r="F927" s="184">
        <v>13.1936</v>
      </c>
      <c r="G927" s="184">
        <v>13.1936</v>
      </c>
      <c r="H927" s="184">
        <v>15.868499999999999</v>
      </c>
      <c r="I927" s="184">
        <v>6.5011999999999999</v>
      </c>
      <c r="J927" s="184">
        <v>-5.226</v>
      </c>
      <c r="K927" s="184">
        <v>6.8000999999999996</v>
      </c>
      <c r="L927" s="184">
        <v>6.3544999999999998</v>
      </c>
      <c r="M927" s="184">
        <v>3.5043000000000002</v>
      </c>
      <c r="N927" s="184">
        <v>3.5809000000000002</v>
      </c>
      <c r="O927" s="184">
        <v>11.442500000000001</v>
      </c>
      <c r="P927" s="184">
        <v>8.7992000000000008</v>
      </c>
      <c r="Q927" s="184">
        <v>10.1737</v>
      </c>
      <c r="R927" s="184">
        <v>8.7207000000000008</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44494</v>
      </c>
      <c r="E928" s="184">
        <v>36.874200000000002</v>
      </c>
      <c r="F928" s="184">
        <v>10.0388</v>
      </c>
      <c r="G928" s="184">
        <v>10.0388</v>
      </c>
      <c r="H928" s="184">
        <v>18.690100000000001</v>
      </c>
      <c r="I928" s="184">
        <v>3.9371</v>
      </c>
      <c r="J928" s="184">
        <v>-6.9515000000000002</v>
      </c>
      <c r="K928" s="184">
        <v>5.2595999999999998</v>
      </c>
      <c r="L928" s="184">
        <v>5.1757</v>
      </c>
      <c r="M928" s="184">
        <v>2.3653</v>
      </c>
      <c r="N928" s="184">
        <v>2.7475000000000001</v>
      </c>
      <c r="O928" s="184">
        <v>11.567500000000001</v>
      </c>
      <c r="P928" s="184">
        <v>9.7369000000000003</v>
      </c>
      <c r="Q928" s="184">
        <v>10.1455</v>
      </c>
      <c r="R928" s="184">
        <v>8.0670999999999999</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44494</v>
      </c>
      <c r="E929" s="184">
        <v>36.516500000000001</v>
      </c>
      <c r="F929" s="184">
        <v>9.9369999999999994</v>
      </c>
      <c r="G929" s="184">
        <v>9.9369999999999994</v>
      </c>
      <c r="H929" s="184">
        <v>18.5718</v>
      </c>
      <c r="I929" s="184">
        <v>3.8109999999999999</v>
      </c>
      <c r="J929" s="184">
        <v>-7.0797999999999996</v>
      </c>
      <c r="K929" s="184">
        <v>5.1273</v>
      </c>
      <c r="L929" s="184">
        <v>5.0423999999999998</v>
      </c>
      <c r="M929" s="184">
        <v>2.2330999999999999</v>
      </c>
      <c r="N929" s="184">
        <v>2.6139999999999999</v>
      </c>
      <c r="O929" s="184">
        <v>11.425000000000001</v>
      </c>
      <c r="P929" s="184">
        <v>9.6118000000000006</v>
      </c>
      <c r="Q929" s="184">
        <v>6.8155000000000001</v>
      </c>
      <c r="R929" s="184">
        <v>7.9233000000000002</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44494</v>
      </c>
      <c r="E930" s="184">
        <v>50.858400000000003</v>
      </c>
      <c r="F930" s="184">
        <v>10.3673</v>
      </c>
      <c r="G930" s="184">
        <v>10.3673</v>
      </c>
      <c r="H930" s="184">
        <v>18.2517</v>
      </c>
      <c r="I930" s="184">
        <v>8.8368000000000002</v>
      </c>
      <c r="J930" s="184">
        <v>-3.0434000000000001</v>
      </c>
      <c r="K930" s="184">
        <v>7.0869999999999997</v>
      </c>
      <c r="L930" s="184">
        <v>5.8057999999999996</v>
      </c>
      <c r="M930" s="184">
        <v>2.7532999999999999</v>
      </c>
      <c r="N930" s="184">
        <v>2.9085999999999999</v>
      </c>
      <c r="O930" s="184">
        <v>10.0023</v>
      </c>
      <c r="P930" s="184">
        <v>8.8346999999999998</v>
      </c>
      <c r="Q930" s="184">
        <v>8.1144999999999996</v>
      </c>
      <c r="R930" s="184">
        <v>7.2026000000000003</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44494</v>
      </c>
      <c r="E931" s="184">
        <v>52.263399999999997</v>
      </c>
      <c r="F931" s="184">
        <v>10.6714</v>
      </c>
      <c r="G931" s="184">
        <v>10.6714</v>
      </c>
      <c r="H931" s="184">
        <v>18.5731</v>
      </c>
      <c r="I931" s="184">
        <v>9.1509</v>
      </c>
      <c r="J931" s="184">
        <v>-2.7330999999999999</v>
      </c>
      <c r="K931" s="184">
        <v>7.4024000000000001</v>
      </c>
      <c r="L931" s="184">
        <v>6.1252000000000004</v>
      </c>
      <c r="M931" s="184">
        <v>3.0697000000000001</v>
      </c>
      <c r="N931" s="184">
        <v>3.2275999999999998</v>
      </c>
      <c r="O931" s="184">
        <v>10.340400000000001</v>
      </c>
      <c r="P931" s="184">
        <v>9.1722000000000001</v>
      </c>
      <c r="Q931" s="184">
        <v>9.8976000000000006</v>
      </c>
      <c r="R931" s="184">
        <v>7.5305999999999997</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11.245575000000002</v>
      </c>
      <c r="G932" s="186">
        <v>11.245575000000002</v>
      </c>
      <c r="H932" s="186">
        <v>18.122250000000001</v>
      </c>
      <c r="I932" s="186">
        <v>5.8143250000000002</v>
      </c>
      <c r="J932" s="186">
        <v>-5.7046250000000001</v>
      </c>
      <c r="K932" s="186">
        <v>4.92225</v>
      </c>
      <c r="L932" s="186">
        <v>4.3645125</v>
      </c>
      <c r="M932" s="186">
        <v>2.3103124999999998</v>
      </c>
      <c r="N932" s="186">
        <v>2.6322874999999999</v>
      </c>
      <c r="O932" s="186">
        <v>10.555375000000002</v>
      </c>
      <c r="P932" s="186">
        <v>8.5745625000000008</v>
      </c>
      <c r="Q932" s="186">
        <v>9.0021000000000004</v>
      </c>
      <c r="R932" s="186">
        <v>7.6702874999999997</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10.959949999999999</v>
      </c>
      <c r="G933" s="186">
        <v>10.959949999999999</v>
      </c>
      <c r="H933" s="186">
        <v>18.57245</v>
      </c>
      <c r="I933" s="186">
        <v>5.2079500000000003</v>
      </c>
      <c r="J933" s="186">
        <v>-6.1670499999999997</v>
      </c>
      <c r="K933" s="186">
        <v>5.9482999999999997</v>
      </c>
      <c r="L933" s="186">
        <v>5.4907500000000002</v>
      </c>
      <c r="M933" s="186">
        <v>2.5592999999999999</v>
      </c>
      <c r="N933" s="186">
        <v>2.8280500000000002</v>
      </c>
      <c r="O933" s="186">
        <v>10.789750000000002</v>
      </c>
      <c r="P933" s="186">
        <v>8.8169500000000003</v>
      </c>
      <c r="Q933" s="186">
        <v>9.2491500000000002</v>
      </c>
      <c r="R933" s="186">
        <v>7.7269500000000004</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44494</v>
      </c>
      <c r="E936" s="184">
        <v>4388.9261999999999</v>
      </c>
      <c r="F936" s="184">
        <v>74.983500000000006</v>
      </c>
      <c r="G936" s="184">
        <v>74.983500000000006</v>
      </c>
      <c r="H936" s="184">
        <v>75.966099999999997</v>
      </c>
      <c r="I936" s="184">
        <v>64.4816</v>
      </c>
      <c r="J936" s="184">
        <v>46.293399999999998</v>
      </c>
      <c r="K936" s="184">
        <v>0.92079999999999995</v>
      </c>
      <c r="L936" s="184">
        <v>1.5952999999999999</v>
      </c>
      <c r="M936" s="184">
        <v>-3.3231000000000002</v>
      </c>
      <c r="N936" s="184">
        <v>-6.1938000000000004</v>
      </c>
      <c r="O936" s="184">
        <v>13.7919</v>
      </c>
      <c r="P936" s="184">
        <v>8.6722000000000001</v>
      </c>
      <c r="Q936" s="184">
        <v>6.6925999999999997</v>
      </c>
      <c r="R936" s="184">
        <v>10.822900000000001</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44494</v>
      </c>
      <c r="E937" s="184">
        <v>14.7325</v>
      </c>
      <c r="F937" s="184">
        <v>82.394800000000004</v>
      </c>
      <c r="G937" s="184">
        <v>82.394800000000004</v>
      </c>
      <c r="H937" s="184">
        <v>60.182499999999997</v>
      </c>
      <c r="I937" s="184">
        <v>52.424100000000003</v>
      </c>
      <c r="J937" s="184">
        <v>38.587000000000003</v>
      </c>
      <c r="K937" s="184">
        <v>-1.0645</v>
      </c>
      <c r="L937" s="184">
        <v>-3.6200000000000003E-2</v>
      </c>
      <c r="M937" s="184">
        <v>-4.2900999999999998</v>
      </c>
      <c r="N937" s="184">
        <v>-6.5773000000000001</v>
      </c>
      <c r="O937" s="184">
        <v>13.281000000000001</v>
      </c>
      <c r="P937" s="184">
        <v>8.3607999999999993</v>
      </c>
      <c r="Q937" s="184">
        <v>4.1162999999999998</v>
      </c>
      <c r="R937" s="184">
        <v>9.4088999999999992</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44494</v>
      </c>
      <c r="E938" s="184">
        <v>15.1165</v>
      </c>
      <c r="F938" s="184">
        <v>82.734999999999999</v>
      </c>
      <c r="G938" s="184">
        <v>82.734999999999999</v>
      </c>
      <c r="H938" s="184">
        <v>60.6126</v>
      </c>
      <c r="I938" s="184">
        <v>52.878399999999999</v>
      </c>
      <c r="J938" s="184">
        <v>39.053600000000003</v>
      </c>
      <c r="K938" s="184">
        <v>-0.60780000000000001</v>
      </c>
      <c r="L938" s="184">
        <v>0.41070000000000001</v>
      </c>
      <c r="M938" s="184">
        <v>-3.8532999999999999</v>
      </c>
      <c r="N938" s="184">
        <v>-6.1547999999999998</v>
      </c>
      <c r="O938" s="184">
        <v>13.695499999999999</v>
      </c>
      <c r="P938" s="184">
        <v>8.7120999999999995</v>
      </c>
      <c r="Q938" s="184">
        <v>4.0728</v>
      </c>
      <c r="R938" s="184">
        <v>9.8452000000000002</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44494</v>
      </c>
      <c r="E939" s="184">
        <v>41.605699999999999</v>
      </c>
      <c r="F939" s="184">
        <v>74.762500000000003</v>
      </c>
      <c r="G939" s="184">
        <v>74.762500000000003</v>
      </c>
      <c r="H939" s="184">
        <v>75.689700000000002</v>
      </c>
      <c r="I939" s="184">
        <v>64.272099999999995</v>
      </c>
      <c r="J939" s="184">
        <v>46.132800000000003</v>
      </c>
      <c r="K939" s="184">
        <v>0.89149999999999996</v>
      </c>
      <c r="L939" s="184">
        <v>1.5259</v>
      </c>
      <c r="M939" s="184">
        <v>-3.2890000000000001</v>
      </c>
      <c r="N939" s="184">
        <v>-6.1345000000000001</v>
      </c>
      <c r="O939" s="184">
        <v>13.7713</v>
      </c>
      <c r="P939" s="184">
        <v>8.1018000000000008</v>
      </c>
      <c r="Q939" s="184">
        <v>6.7790999999999997</v>
      </c>
      <c r="R939" s="184">
        <v>10.526199999999999</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44494</v>
      </c>
      <c r="E940" s="184">
        <v>15.842000000000001</v>
      </c>
      <c r="F940" s="184">
        <v>73.633399999999995</v>
      </c>
      <c r="G940" s="184">
        <v>73.633399999999995</v>
      </c>
      <c r="H940" s="184">
        <v>65.556399999999996</v>
      </c>
      <c r="I940" s="184">
        <v>48.342500000000001</v>
      </c>
      <c r="J940" s="184">
        <v>38.3566</v>
      </c>
      <c r="K940" s="184">
        <v>0.98540000000000005</v>
      </c>
      <c r="L940" s="184">
        <v>0.16950000000000001</v>
      </c>
      <c r="M940" s="184">
        <v>-3.7711000000000001</v>
      </c>
      <c r="N940" s="184">
        <v>-6.6748000000000003</v>
      </c>
      <c r="O940" s="184">
        <v>14.0557</v>
      </c>
      <c r="P940" s="184">
        <v>8.2937999999999992</v>
      </c>
      <c r="Q940" s="184">
        <v>3.7591000000000001</v>
      </c>
      <c r="R940" s="184">
        <v>10.455299999999999</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44494</v>
      </c>
      <c r="E941" s="184">
        <v>14.690799999999999</v>
      </c>
      <c r="F941" s="184">
        <v>73.151600000000002</v>
      </c>
      <c r="G941" s="184">
        <v>73.151600000000002</v>
      </c>
      <c r="H941" s="184">
        <v>65.081100000000006</v>
      </c>
      <c r="I941" s="184">
        <v>47.874499999999998</v>
      </c>
      <c r="J941" s="184">
        <v>37.896900000000002</v>
      </c>
      <c r="K941" s="184">
        <v>0.56379999999999997</v>
      </c>
      <c r="L941" s="184">
        <v>-0.26150000000000001</v>
      </c>
      <c r="M941" s="184">
        <v>-3.9394</v>
      </c>
      <c r="N941" s="184">
        <v>-6.9146000000000001</v>
      </c>
      <c r="O941" s="184">
        <v>13.7393</v>
      </c>
      <c r="P941" s="184">
        <v>7.7916999999999996</v>
      </c>
      <c r="Q941" s="184">
        <v>3.9125999999999999</v>
      </c>
      <c r="R941" s="184">
        <v>10.142300000000001</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44491</v>
      </c>
      <c r="E942" s="184">
        <v>19.160299999999999</v>
      </c>
      <c r="F942" s="184">
        <v>1018.8278</v>
      </c>
      <c r="G942" s="184">
        <v>301.0788</v>
      </c>
      <c r="H942" s="184">
        <v>98.671300000000002</v>
      </c>
      <c r="I942" s="184">
        <v>214.90530000000001</v>
      </c>
      <c r="J942" s="184">
        <v>144.85480000000001</v>
      </c>
      <c r="K942" s="184">
        <v>16.678899999999999</v>
      </c>
      <c r="L942" s="184">
        <v>-12.7704</v>
      </c>
      <c r="M942" s="184">
        <v>-0.85419999999999996</v>
      </c>
      <c r="N942" s="184">
        <v>-10.6892</v>
      </c>
      <c r="O942" s="184">
        <v>19.1311</v>
      </c>
      <c r="P942" s="184">
        <v>6.3958000000000004</v>
      </c>
      <c r="Q942" s="184">
        <v>0.8417</v>
      </c>
      <c r="R942" s="184">
        <v>17.8081</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44491</v>
      </c>
      <c r="E943" s="184">
        <v>18.370899999999999</v>
      </c>
      <c r="F943" s="184">
        <v>1018.0642</v>
      </c>
      <c r="G943" s="184">
        <v>300.3974</v>
      </c>
      <c r="H943" s="184">
        <v>97.974299999999999</v>
      </c>
      <c r="I943" s="184">
        <v>214.19290000000001</v>
      </c>
      <c r="J943" s="184">
        <v>144.11590000000001</v>
      </c>
      <c r="K943" s="184">
        <v>16.0688</v>
      </c>
      <c r="L943" s="184">
        <v>-13.321400000000001</v>
      </c>
      <c r="M943" s="184">
        <v>-1.4741</v>
      </c>
      <c r="N943" s="184">
        <v>-11.2491</v>
      </c>
      <c r="O943" s="184">
        <v>18.474399999999999</v>
      </c>
      <c r="P943" s="184">
        <v>5.8478000000000003</v>
      </c>
      <c r="Q943" s="184">
        <v>4.4028999999999998</v>
      </c>
      <c r="R943" s="184">
        <v>17.174700000000001</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44494</v>
      </c>
      <c r="E944" s="184">
        <v>42.744900000000001</v>
      </c>
      <c r="F944" s="184">
        <v>74.573099999999997</v>
      </c>
      <c r="G944" s="184">
        <v>74.573099999999997</v>
      </c>
      <c r="H944" s="184">
        <v>75.576700000000002</v>
      </c>
      <c r="I944" s="184">
        <v>64.124300000000005</v>
      </c>
      <c r="J944" s="184">
        <v>45.997399999999999</v>
      </c>
      <c r="K944" s="184">
        <v>0.82389999999999997</v>
      </c>
      <c r="L944" s="184">
        <v>1.4446000000000001</v>
      </c>
      <c r="M944" s="184">
        <v>-3.4417</v>
      </c>
      <c r="N944" s="184">
        <v>-6.2935999999999996</v>
      </c>
      <c r="O944" s="184">
        <v>13.434200000000001</v>
      </c>
      <c r="P944" s="184">
        <v>8.6761999999999997</v>
      </c>
      <c r="Q944" s="184">
        <v>8.0202000000000009</v>
      </c>
      <c r="R944" s="184">
        <v>10.4681</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44494</v>
      </c>
      <c r="E945" s="184">
        <v>15.126200000000001</v>
      </c>
      <c r="F945" s="184">
        <v>42.2941</v>
      </c>
      <c r="G945" s="184">
        <v>42.2941</v>
      </c>
      <c r="H945" s="184">
        <v>55.1813</v>
      </c>
      <c r="I945" s="184">
        <v>55.879399999999997</v>
      </c>
      <c r="J945" s="184">
        <v>39.5182</v>
      </c>
      <c r="K945" s="184">
        <v>0.64800000000000002</v>
      </c>
      <c r="L945" s="184">
        <v>-0.30470000000000003</v>
      </c>
      <c r="M945" s="184">
        <v>-4.4253</v>
      </c>
      <c r="N945" s="184">
        <v>-7.2095000000000002</v>
      </c>
      <c r="O945" s="184">
        <v>13.404</v>
      </c>
      <c r="P945" s="184">
        <v>8.3961000000000006</v>
      </c>
      <c r="Q945" s="184">
        <v>4.2300000000000004</v>
      </c>
      <c r="R945" s="184">
        <v>9.7608999999999995</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44494</v>
      </c>
      <c r="E946" s="184">
        <v>15.648199999999999</v>
      </c>
      <c r="F946" s="184">
        <v>42.835700000000003</v>
      </c>
      <c r="G946" s="184">
        <v>42.835700000000003</v>
      </c>
      <c r="H946" s="184">
        <v>55.635199999999998</v>
      </c>
      <c r="I946" s="184">
        <v>56.374299999999998</v>
      </c>
      <c r="J946" s="184">
        <v>40.028700000000001</v>
      </c>
      <c r="K946" s="184">
        <v>1.0575000000000001</v>
      </c>
      <c r="L946" s="184">
        <v>0.1173</v>
      </c>
      <c r="M946" s="184">
        <v>-4.0547000000000004</v>
      </c>
      <c r="N946" s="184">
        <v>-6.8390000000000004</v>
      </c>
      <c r="O946" s="184">
        <v>13.859</v>
      </c>
      <c r="P946" s="184">
        <v>8.8515999999999995</v>
      </c>
      <c r="Q946" s="184">
        <v>4.0654000000000003</v>
      </c>
      <c r="R946" s="184">
        <v>10.207599999999999</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44494</v>
      </c>
      <c r="E947" s="184">
        <v>42.6601</v>
      </c>
      <c r="F947" s="184">
        <v>74.722200000000001</v>
      </c>
      <c r="G947" s="184">
        <v>74.722200000000001</v>
      </c>
      <c r="H947" s="184">
        <v>75.716499999999996</v>
      </c>
      <c r="I947" s="184">
        <v>64.415300000000002</v>
      </c>
      <c r="J947" s="184">
        <v>46.250399999999999</v>
      </c>
      <c r="K947" s="184">
        <v>0.92149999999999999</v>
      </c>
      <c r="L947" s="184">
        <v>1.4948999999999999</v>
      </c>
      <c r="M947" s="184">
        <v>-3.4361000000000002</v>
      </c>
      <c r="N947" s="184">
        <v>-6.2675000000000001</v>
      </c>
      <c r="O947" s="184">
        <v>13.463699999999999</v>
      </c>
      <c r="P947" s="184">
        <v>8.3192000000000004</v>
      </c>
      <c r="Q947" s="184">
        <v>7.5423</v>
      </c>
      <c r="R947" s="184">
        <v>10.287000000000001</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44494</v>
      </c>
      <c r="E948" s="184">
        <v>15.6967</v>
      </c>
      <c r="F948" s="184">
        <v>82.6417</v>
      </c>
      <c r="G948" s="184">
        <v>82.6417</v>
      </c>
      <c r="H948" s="184">
        <v>84.974800000000002</v>
      </c>
      <c r="I948" s="184">
        <v>56.092399999999998</v>
      </c>
      <c r="J948" s="184">
        <v>45.450499999999998</v>
      </c>
      <c r="K948" s="184">
        <v>2.5097</v>
      </c>
      <c r="L948" s="184">
        <v>0.1862</v>
      </c>
      <c r="M948" s="184">
        <v>-3.9607999999999999</v>
      </c>
      <c r="N948" s="184">
        <v>-6.8407</v>
      </c>
      <c r="O948" s="184">
        <v>12.805999999999999</v>
      </c>
      <c r="P948" s="184">
        <v>8.2928999999999995</v>
      </c>
      <c r="Q948" s="184">
        <v>4.59</v>
      </c>
      <c r="R948" s="184">
        <v>9.8035999999999994</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44494</v>
      </c>
      <c r="E949" s="184">
        <v>16.090900000000001</v>
      </c>
      <c r="F949" s="184">
        <v>83.055899999999994</v>
      </c>
      <c r="G949" s="184">
        <v>83.055899999999994</v>
      </c>
      <c r="H949" s="184">
        <v>85.436400000000006</v>
      </c>
      <c r="I949" s="184">
        <v>56.548499999999997</v>
      </c>
      <c r="J949" s="184">
        <v>45.912300000000002</v>
      </c>
      <c r="K949" s="184">
        <v>2.9518</v>
      </c>
      <c r="L949" s="184">
        <v>0.62729999999999997</v>
      </c>
      <c r="M949" s="184">
        <v>-3.5366</v>
      </c>
      <c r="N949" s="184">
        <v>-6.4341999999999997</v>
      </c>
      <c r="O949" s="184">
        <v>13.181699999999999</v>
      </c>
      <c r="P949" s="184">
        <v>8.6004000000000005</v>
      </c>
      <c r="Q949" s="184">
        <v>4.0834000000000001</v>
      </c>
      <c r="R949" s="184">
        <v>10.1668</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44494</v>
      </c>
      <c r="E950" s="184">
        <v>4432.174</v>
      </c>
      <c r="F950" s="184">
        <v>75.903199999999998</v>
      </c>
      <c r="G950" s="184">
        <v>75.903199999999998</v>
      </c>
      <c r="H950" s="184">
        <v>76.935900000000004</v>
      </c>
      <c r="I950" s="184">
        <v>65.340800000000002</v>
      </c>
      <c r="J950" s="184">
        <v>46.958199999999998</v>
      </c>
      <c r="K950" s="184">
        <v>1.1002000000000001</v>
      </c>
      <c r="L950" s="184">
        <v>1.7381</v>
      </c>
      <c r="M950" s="184">
        <v>-3.1827000000000001</v>
      </c>
      <c r="N950" s="184">
        <v>-6.0848000000000004</v>
      </c>
      <c r="O950" s="184">
        <v>13.658899999999999</v>
      </c>
      <c r="P950" s="184">
        <v>8.8660999999999994</v>
      </c>
      <c r="Q950" s="184">
        <v>4.3419999999999996</v>
      </c>
      <c r="R950" s="184">
        <v>10.5039</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44494</v>
      </c>
      <c r="E951" s="184">
        <v>13.206</v>
      </c>
      <c r="F951" s="184">
        <v>-539.45140000000004</v>
      </c>
      <c r="G951" s="184">
        <v>-539.45140000000004</v>
      </c>
      <c r="H951" s="184">
        <v>131.64439999999999</v>
      </c>
      <c r="I951" s="184">
        <v>83.872600000000006</v>
      </c>
      <c r="J951" s="184">
        <v>56.393300000000004</v>
      </c>
      <c r="K951" s="184">
        <v>3.4649000000000001</v>
      </c>
      <c r="L951" s="184">
        <v>3.4538000000000002</v>
      </c>
      <c r="M951" s="184">
        <v>-2.8534999999999999</v>
      </c>
      <c r="N951" s="184">
        <v>-4.7134</v>
      </c>
      <c r="O951" s="184">
        <v>12.8873</v>
      </c>
      <c r="P951" s="184">
        <v>7.5898000000000003</v>
      </c>
      <c r="Q951" s="184">
        <v>3.0678999999999998</v>
      </c>
      <c r="R951" s="184">
        <v>10.089700000000001</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44494</v>
      </c>
      <c r="E952" s="184">
        <v>13.7079</v>
      </c>
      <c r="F952" s="184">
        <v>-539.0575</v>
      </c>
      <c r="G952" s="184">
        <v>-539.0575</v>
      </c>
      <c r="H952" s="184">
        <v>132.0206</v>
      </c>
      <c r="I952" s="184">
        <v>84.269199999999998</v>
      </c>
      <c r="J952" s="184">
        <v>56.823500000000003</v>
      </c>
      <c r="K952" s="184">
        <v>3.8736999999999999</v>
      </c>
      <c r="L952" s="184">
        <v>3.8683999999999998</v>
      </c>
      <c r="M952" s="184">
        <v>-2.4727000000000001</v>
      </c>
      <c r="N952" s="184">
        <v>-4.3441000000000001</v>
      </c>
      <c r="O952" s="184">
        <v>13.3729</v>
      </c>
      <c r="P952" s="184">
        <v>8.1069999999999993</v>
      </c>
      <c r="Q952" s="184">
        <v>3.6438999999999999</v>
      </c>
      <c r="R952" s="184">
        <v>10.517099999999999</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44494</v>
      </c>
      <c r="E953" s="184">
        <v>4330.0545000000002</v>
      </c>
      <c r="F953" s="184">
        <v>74.974199999999996</v>
      </c>
      <c r="G953" s="184">
        <v>74.974199999999996</v>
      </c>
      <c r="H953" s="184">
        <v>76.012699999999995</v>
      </c>
      <c r="I953" s="184">
        <v>64.498000000000005</v>
      </c>
      <c r="J953" s="184">
        <v>46.281999999999996</v>
      </c>
      <c r="K953" s="184">
        <v>0.88029999999999997</v>
      </c>
      <c r="L953" s="184">
        <v>1.5494000000000001</v>
      </c>
      <c r="M953" s="184">
        <v>-3.3279000000000001</v>
      </c>
      <c r="N953" s="184">
        <v>-6.1943999999999999</v>
      </c>
      <c r="O953" s="184">
        <v>13.8222</v>
      </c>
      <c r="P953" s="184">
        <v>8.6919000000000004</v>
      </c>
      <c r="Q953" s="184">
        <v>8.4634999999999998</v>
      </c>
      <c r="R953" s="184">
        <v>10.738300000000001</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44494</v>
      </c>
      <c r="E954" s="184">
        <v>14.240500000000001</v>
      </c>
      <c r="F954" s="184">
        <v>17.368500000000001</v>
      </c>
      <c r="G954" s="184">
        <v>17.368500000000001</v>
      </c>
      <c r="H954" s="184">
        <v>37.654800000000002</v>
      </c>
      <c r="I954" s="184">
        <v>44.408200000000001</v>
      </c>
      <c r="J954" s="184">
        <v>36.835700000000003</v>
      </c>
      <c r="K954" s="184">
        <v>-0.2616</v>
      </c>
      <c r="L954" s="184">
        <v>-1.9914000000000001</v>
      </c>
      <c r="M954" s="184">
        <v>-5.5625999999999998</v>
      </c>
      <c r="N954" s="184">
        <v>-7.4283999999999999</v>
      </c>
      <c r="O954" s="184">
        <v>13.3963</v>
      </c>
      <c r="P954" s="184">
        <v>8.3059999999999992</v>
      </c>
      <c r="Q954" s="184">
        <v>3.6368</v>
      </c>
      <c r="R954" s="184">
        <v>9.5197000000000003</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44494</v>
      </c>
      <c r="E955" s="184">
        <v>14.6214</v>
      </c>
      <c r="F955" s="184">
        <v>17.916799999999999</v>
      </c>
      <c r="G955" s="184">
        <v>17.916799999999999</v>
      </c>
      <c r="H955" s="184">
        <v>38.222499999999997</v>
      </c>
      <c r="I955" s="184">
        <v>44.9101</v>
      </c>
      <c r="J955" s="184">
        <v>37.336500000000001</v>
      </c>
      <c r="K955" s="184">
        <v>0.10630000000000001</v>
      </c>
      <c r="L955" s="184">
        <v>-1.6472</v>
      </c>
      <c r="M955" s="184">
        <v>-5.2195999999999998</v>
      </c>
      <c r="N955" s="184">
        <v>-7.0921000000000003</v>
      </c>
      <c r="O955" s="184">
        <v>13.820399999999999</v>
      </c>
      <c r="P955" s="184">
        <v>8.6684000000000001</v>
      </c>
      <c r="Q955" s="184">
        <v>3.8155999999999999</v>
      </c>
      <c r="R955" s="184">
        <v>9.9457000000000004</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44494</v>
      </c>
      <c r="E956" s="184">
        <v>41.707599999999999</v>
      </c>
      <c r="F956" s="184">
        <v>74.6083</v>
      </c>
      <c r="G956" s="184">
        <v>74.6083</v>
      </c>
      <c r="H956" s="184">
        <v>75.592200000000005</v>
      </c>
      <c r="I956" s="184">
        <v>64.183400000000006</v>
      </c>
      <c r="J956" s="184">
        <v>46.049199999999999</v>
      </c>
      <c r="K956" s="184">
        <v>0.86119999999999997</v>
      </c>
      <c r="L956" s="184">
        <v>1.4819</v>
      </c>
      <c r="M956" s="184">
        <v>-3.3933</v>
      </c>
      <c r="N956" s="184">
        <v>-6.2508999999999997</v>
      </c>
      <c r="O956" s="184">
        <v>13.684100000000001</v>
      </c>
      <c r="P956" s="184">
        <v>8.5901999999999994</v>
      </c>
      <c r="Q956" s="184">
        <v>11.530799999999999</v>
      </c>
      <c r="R956" s="184">
        <v>10.6004</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44494</v>
      </c>
      <c r="E957" s="184">
        <v>19.717400000000001</v>
      </c>
      <c r="F957" s="184">
        <v>108.7627</v>
      </c>
      <c r="G957" s="184">
        <v>108.7627</v>
      </c>
      <c r="H957" s="184">
        <v>80.124799999999993</v>
      </c>
      <c r="I957" s="184">
        <v>54.8949</v>
      </c>
      <c r="J957" s="184">
        <v>42.325499999999998</v>
      </c>
      <c r="K957" s="184">
        <v>-7.9000000000000008E-3</v>
      </c>
      <c r="L957" s="184">
        <v>0.45129999999999998</v>
      </c>
      <c r="M957" s="184">
        <v>-3.4714</v>
      </c>
      <c r="N957" s="184">
        <v>-6.3761999999999999</v>
      </c>
      <c r="O957" s="184">
        <v>13.801</v>
      </c>
      <c r="P957" s="184">
        <v>8.2546999999999997</v>
      </c>
      <c r="Q957" s="184">
        <v>6.6180000000000003</v>
      </c>
      <c r="R957" s="184">
        <v>10.0817</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44494</v>
      </c>
      <c r="E958" s="184">
        <v>20.502700000000001</v>
      </c>
      <c r="F958" s="184">
        <v>109.1506</v>
      </c>
      <c r="G958" s="184">
        <v>109.1506</v>
      </c>
      <c r="H958" s="184">
        <v>80.548400000000001</v>
      </c>
      <c r="I958" s="184">
        <v>55.32</v>
      </c>
      <c r="J958" s="184">
        <v>42.766300000000001</v>
      </c>
      <c r="K958" s="184">
        <v>0.38290000000000002</v>
      </c>
      <c r="L958" s="184">
        <v>0.85140000000000005</v>
      </c>
      <c r="M958" s="184">
        <v>-3.0771999999999999</v>
      </c>
      <c r="N958" s="184">
        <v>-6.0004</v>
      </c>
      <c r="O958" s="184">
        <v>14.2826</v>
      </c>
      <c r="P958" s="184">
        <v>8.7262000000000004</v>
      </c>
      <c r="Q958" s="184">
        <v>4.1814999999999998</v>
      </c>
      <c r="R958" s="184">
        <v>10.5174</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44494</v>
      </c>
      <c r="E959" s="184">
        <v>41.653300000000002</v>
      </c>
      <c r="F959" s="184">
        <v>80.977999999999994</v>
      </c>
      <c r="G959" s="184">
        <v>80.977999999999994</v>
      </c>
      <c r="H959" s="184">
        <v>78.554000000000002</v>
      </c>
      <c r="I959" s="184">
        <v>54.943899999999999</v>
      </c>
      <c r="J959" s="184">
        <v>46.132899999999999</v>
      </c>
      <c r="K959" s="184">
        <v>0.97940000000000005</v>
      </c>
      <c r="L959" s="184">
        <v>0.63719999999999999</v>
      </c>
      <c r="M959" s="184">
        <v>-4.3771000000000004</v>
      </c>
      <c r="N959" s="184">
        <v>-6.8354999999999997</v>
      </c>
      <c r="O959" s="184">
        <v>13.4772</v>
      </c>
      <c r="P959" s="184">
        <v>8.4861000000000004</v>
      </c>
      <c r="Q959" s="184">
        <v>10.654299999999999</v>
      </c>
      <c r="R959" s="184">
        <v>10.3672</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44494</v>
      </c>
      <c r="E960" s="184">
        <v>19.463799999999999</v>
      </c>
      <c r="F960" s="184">
        <v>84.913399999999996</v>
      </c>
      <c r="G960" s="184">
        <v>84.913399999999996</v>
      </c>
      <c r="H960" s="184">
        <v>75.830100000000002</v>
      </c>
      <c r="I960" s="184">
        <v>55.890900000000002</v>
      </c>
      <c r="J960" s="184">
        <v>44.510800000000003</v>
      </c>
      <c r="K960" s="184">
        <v>1.6589</v>
      </c>
      <c r="L960" s="184">
        <v>-9.6299999999999997E-2</v>
      </c>
      <c r="M960" s="184">
        <v>-4.1493000000000002</v>
      </c>
      <c r="N960" s="184">
        <v>-7.1742999999999997</v>
      </c>
      <c r="O960" s="184">
        <v>13.1732</v>
      </c>
      <c r="P960" s="184">
        <v>7.9471999999999996</v>
      </c>
      <c r="Q960" s="184">
        <v>6.4568000000000003</v>
      </c>
      <c r="R960" s="184">
        <v>9.7644000000000002</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44494</v>
      </c>
      <c r="E961" s="184">
        <v>20.175599999999999</v>
      </c>
      <c r="F961" s="184">
        <v>85.259900000000002</v>
      </c>
      <c r="G961" s="184">
        <v>85.259900000000002</v>
      </c>
      <c r="H961" s="184">
        <v>76.1751</v>
      </c>
      <c r="I961" s="184">
        <v>56.222700000000003</v>
      </c>
      <c r="J961" s="184">
        <v>44.835900000000002</v>
      </c>
      <c r="K961" s="184">
        <v>1.9594</v>
      </c>
      <c r="L961" s="184">
        <v>0.20169999999999999</v>
      </c>
      <c r="M961" s="184">
        <v>-3.8506</v>
      </c>
      <c r="N961" s="184">
        <v>-6.8875999999999999</v>
      </c>
      <c r="O961" s="184">
        <v>13.556100000000001</v>
      </c>
      <c r="P961" s="184">
        <v>8.3964999999999996</v>
      </c>
      <c r="Q961" s="184">
        <v>3.9041999999999999</v>
      </c>
      <c r="R961" s="184">
        <v>10.1082</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44494</v>
      </c>
      <c r="E962" s="184">
        <v>2070.6064999999999</v>
      </c>
      <c r="F962" s="184">
        <v>75.096900000000005</v>
      </c>
      <c r="G962" s="184">
        <v>75.096900000000005</v>
      </c>
      <c r="H962" s="184">
        <v>76.082599999999999</v>
      </c>
      <c r="I962" s="184">
        <v>64.535399999999996</v>
      </c>
      <c r="J962" s="184">
        <v>46.243600000000001</v>
      </c>
      <c r="K962" s="184">
        <v>0.63919999999999999</v>
      </c>
      <c r="L962" s="184">
        <v>1.2783</v>
      </c>
      <c r="M962" s="184">
        <v>-3.5952000000000002</v>
      </c>
      <c r="N962" s="184">
        <v>-6.468</v>
      </c>
      <c r="O962" s="184">
        <v>13.4351</v>
      </c>
      <c r="P962" s="184">
        <v>8.4629999999999992</v>
      </c>
      <c r="Q962" s="184">
        <v>9.5711999999999993</v>
      </c>
      <c r="R962" s="184">
        <v>10.3443</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44494</v>
      </c>
      <c r="E963" s="184">
        <v>19.165800000000001</v>
      </c>
      <c r="F963" s="184">
        <v>93.136099999999999</v>
      </c>
      <c r="G963" s="184">
        <v>93.136099999999999</v>
      </c>
      <c r="H963" s="184">
        <v>74.310400000000001</v>
      </c>
      <c r="I963" s="184">
        <v>52.411799999999999</v>
      </c>
      <c r="J963" s="184">
        <v>44.666600000000003</v>
      </c>
      <c r="K963" s="184">
        <v>1.7971999999999999</v>
      </c>
      <c r="L963" s="184">
        <v>0.1721</v>
      </c>
      <c r="M963" s="184">
        <v>-4.0952000000000002</v>
      </c>
      <c r="N963" s="184">
        <v>-7.1035000000000004</v>
      </c>
      <c r="O963" s="184">
        <v>13.3032</v>
      </c>
      <c r="P963" s="184">
        <v>8.2509999999999994</v>
      </c>
      <c r="Q963" s="184">
        <v>6.4271000000000003</v>
      </c>
      <c r="R963" s="184">
        <v>9.7416999999999998</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44494</v>
      </c>
      <c r="E964" s="184">
        <v>19.063600000000001</v>
      </c>
      <c r="F964" s="184">
        <v>92.991200000000006</v>
      </c>
      <c r="G964" s="184">
        <v>92.991200000000006</v>
      </c>
      <c r="H964" s="184">
        <v>74.151799999999994</v>
      </c>
      <c r="I964" s="184">
        <v>52.257199999999997</v>
      </c>
      <c r="J964" s="184">
        <v>44.509300000000003</v>
      </c>
      <c r="K964" s="184">
        <v>1.6446000000000001</v>
      </c>
      <c r="L964" s="184">
        <v>2.2800000000000001E-2</v>
      </c>
      <c r="M964" s="184">
        <v>-4.2389000000000001</v>
      </c>
      <c r="N964" s="184">
        <v>-7.1967999999999996</v>
      </c>
      <c r="O964" s="184">
        <v>13.172599999999999</v>
      </c>
      <c r="P964" s="184">
        <v>8.1260999999999992</v>
      </c>
      <c r="Q964" s="184">
        <v>6.3128000000000002</v>
      </c>
      <c r="R964" s="184">
        <v>9.6209000000000007</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44494</v>
      </c>
      <c r="E965" s="184">
        <v>15.245200000000001</v>
      </c>
      <c r="F965" s="184">
        <v>72.333200000000005</v>
      </c>
      <c r="G965" s="184">
        <v>72.333200000000005</v>
      </c>
      <c r="H965" s="184">
        <v>63.106299999999997</v>
      </c>
      <c r="I965" s="184">
        <v>50.307000000000002</v>
      </c>
      <c r="J965" s="184">
        <v>41.918399999999998</v>
      </c>
      <c r="K965" s="184">
        <v>0.78100000000000003</v>
      </c>
      <c r="L965" s="184">
        <v>-8.0199999999999994E-2</v>
      </c>
      <c r="M965" s="184">
        <v>-3.9474</v>
      </c>
      <c r="N965" s="184">
        <v>-6.9071999999999996</v>
      </c>
      <c r="O965" s="184">
        <v>13.9137</v>
      </c>
      <c r="P965" s="184">
        <v>8.9190000000000005</v>
      </c>
      <c r="Q965" s="184">
        <v>4.0317999999999996</v>
      </c>
      <c r="R965" s="184">
        <v>9.9967000000000006</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44494</v>
      </c>
      <c r="E966" s="184">
        <v>14.7074</v>
      </c>
      <c r="F966" s="184">
        <v>71.896600000000007</v>
      </c>
      <c r="G966" s="184">
        <v>71.896600000000007</v>
      </c>
      <c r="H966" s="184">
        <v>62.681800000000003</v>
      </c>
      <c r="I966" s="184">
        <v>49.879899999999999</v>
      </c>
      <c r="J966" s="184">
        <v>41.479700000000001</v>
      </c>
      <c r="K966" s="184">
        <v>0.3594</v>
      </c>
      <c r="L966" s="184">
        <v>-0.49909999999999999</v>
      </c>
      <c r="M966" s="184">
        <v>-4.2946</v>
      </c>
      <c r="N966" s="184">
        <v>-7.2469000000000001</v>
      </c>
      <c r="O966" s="184">
        <v>13.475099999999999</v>
      </c>
      <c r="P966" s="184">
        <v>8.4801000000000002</v>
      </c>
      <c r="Q966" s="184">
        <v>3.8831000000000002</v>
      </c>
      <c r="R966" s="184">
        <v>9.5669000000000004</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44494</v>
      </c>
      <c r="E967" s="184">
        <v>4280.7192999999997</v>
      </c>
      <c r="F967" s="184">
        <v>74.831599999999995</v>
      </c>
      <c r="G967" s="184">
        <v>74.831599999999995</v>
      </c>
      <c r="H967" s="184">
        <v>75.712699999999998</v>
      </c>
      <c r="I967" s="184">
        <v>64.302599999999998</v>
      </c>
      <c r="J967" s="184">
        <v>46.169499999999999</v>
      </c>
      <c r="K967" s="184">
        <v>0.86470000000000002</v>
      </c>
      <c r="L967" s="184">
        <v>1.5025999999999999</v>
      </c>
      <c r="M967" s="184">
        <v>-3.3887</v>
      </c>
      <c r="N967" s="184">
        <v>-6.2518000000000002</v>
      </c>
      <c r="O967" s="184">
        <v>13.701499999999999</v>
      </c>
      <c r="P967" s="184">
        <v>8.5524000000000004</v>
      </c>
      <c r="Q967" s="184">
        <v>9.0084</v>
      </c>
      <c r="R967" s="184">
        <v>10.646000000000001</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44494</v>
      </c>
      <c r="E968" s="184">
        <v>41.732900000000001</v>
      </c>
      <c r="F968" s="184">
        <v>75.684299999999993</v>
      </c>
      <c r="G968" s="184">
        <v>75.684299999999993</v>
      </c>
      <c r="H968" s="184">
        <v>76.7804</v>
      </c>
      <c r="I968" s="184">
        <v>65.075199999999995</v>
      </c>
      <c r="J968" s="184">
        <v>46.5047</v>
      </c>
      <c r="K968" s="184">
        <v>0.30359999999999998</v>
      </c>
      <c r="L968" s="184">
        <v>0.95009999999999994</v>
      </c>
      <c r="M968" s="184">
        <v>-4.0052000000000003</v>
      </c>
      <c r="N968" s="184">
        <v>-6.8882000000000003</v>
      </c>
      <c r="O968" s="184">
        <v>13.295999999999999</v>
      </c>
      <c r="P968" s="184">
        <v>8.4926999999999992</v>
      </c>
      <c r="Q968" s="184">
        <v>10.744999999999999</v>
      </c>
      <c r="R968" s="184">
        <v>10.053699999999999</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94.120366666666712</v>
      </c>
      <c r="G969" s="186">
        <v>50.622918181818171</v>
      </c>
      <c r="H969" s="186">
        <v>75.587769696969687</v>
      </c>
      <c r="I969" s="186">
        <v>67.888769696969689</v>
      </c>
      <c r="J969" s="186">
        <v>50.217881818181809</v>
      </c>
      <c r="K969" s="186">
        <v>1.9617181818181817</v>
      </c>
      <c r="L969" s="186">
        <v>-0.15992727272727256</v>
      </c>
      <c r="M969" s="186">
        <v>-3.6409878787878789</v>
      </c>
      <c r="N969" s="186">
        <v>-6.7853666666666665</v>
      </c>
      <c r="O969" s="186">
        <v>13.858127272727273</v>
      </c>
      <c r="P969" s="186">
        <v>8.2796000000000003</v>
      </c>
      <c r="Q969" s="186">
        <v>5.6788818181818179</v>
      </c>
      <c r="R969" s="186">
        <v>10.593984848484846</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74.983500000000006</v>
      </c>
      <c r="G970" s="186">
        <v>74.983500000000006</v>
      </c>
      <c r="H970" s="186">
        <v>75.716499999999996</v>
      </c>
      <c r="I970" s="186">
        <v>56.222700000000003</v>
      </c>
      <c r="J970" s="186">
        <v>45.450499999999998</v>
      </c>
      <c r="K970" s="186">
        <v>0.89149999999999996</v>
      </c>
      <c r="L970" s="186">
        <v>0.41070000000000001</v>
      </c>
      <c r="M970" s="186">
        <v>-3.7711000000000001</v>
      </c>
      <c r="N970" s="186">
        <v>-6.6748000000000003</v>
      </c>
      <c r="O970" s="186">
        <v>13.556100000000001</v>
      </c>
      <c r="P970" s="186">
        <v>8.3964999999999996</v>
      </c>
      <c r="Q970" s="186">
        <v>4.3419999999999996</v>
      </c>
      <c r="R970" s="186">
        <v>10.1668</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44494</v>
      </c>
      <c r="E973" s="184">
        <v>827.80139360968803</v>
      </c>
      <c r="F973" s="184">
        <v>-1.0697000000000001</v>
      </c>
      <c r="G973" s="184">
        <v>-1.0697000000000001</v>
      </c>
      <c r="H973" s="184">
        <v>-5.2363</v>
      </c>
      <c r="I973" s="184">
        <v>-2.8511000000000002</v>
      </c>
      <c r="J973" s="184">
        <v>-0.67589999999999995</v>
      </c>
      <c r="K973" s="184">
        <v>11.2453</v>
      </c>
      <c r="L973" s="184">
        <v>27.769500000000001</v>
      </c>
      <c r="M973" s="184">
        <v>35.317700000000002</v>
      </c>
      <c r="N973" s="184">
        <v>62.142000000000003</v>
      </c>
      <c r="O973" s="184">
        <v>24.2544</v>
      </c>
      <c r="P973" s="184">
        <v>13.892099999999999</v>
      </c>
      <c r="Q973" s="184">
        <v>18.2715</v>
      </c>
      <c r="R973" s="184">
        <v>29.871099999999998</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44494</v>
      </c>
      <c r="E974" s="184">
        <v>740.11</v>
      </c>
      <c r="F974" s="184">
        <v>-1.0627</v>
      </c>
      <c r="G974" s="184">
        <v>-1.0627</v>
      </c>
      <c r="H974" s="184">
        <v>-5.2198000000000002</v>
      </c>
      <c r="I974" s="184">
        <v>-2.8178999999999998</v>
      </c>
      <c r="J974" s="184">
        <v>-0.60029999999999994</v>
      </c>
      <c r="K974" s="184">
        <v>11.495900000000001</v>
      </c>
      <c r="L974" s="184">
        <v>28.321999999999999</v>
      </c>
      <c r="M974" s="184">
        <v>36.177300000000002</v>
      </c>
      <c r="N974" s="184">
        <v>63.563800000000001</v>
      </c>
      <c r="O974" s="184">
        <v>25.373200000000001</v>
      </c>
      <c r="P974" s="184">
        <v>15.069800000000001</v>
      </c>
      <c r="Q974" s="184">
        <v>18.6509</v>
      </c>
      <c r="R974" s="184">
        <v>31.049399999999999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44494</v>
      </c>
      <c r="E975" s="184">
        <v>819.48365663238201</v>
      </c>
      <c r="F975" s="184">
        <v>-1.0671999999999999</v>
      </c>
      <c r="G975" s="184">
        <v>-1.0671999999999999</v>
      </c>
      <c r="H975" s="184">
        <v>-5.2344999999999997</v>
      </c>
      <c r="I975" s="184">
        <v>-2.8466999999999998</v>
      </c>
      <c r="J975" s="184">
        <v>-0.67630000000000001</v>
      </c>
      <c r="K975" s="184">
        <v>11.243</v>
      </c>
      <c r="L975" s="184">
        <v>27.7684</v>
      </c>
      <c r="M975" s="184">
        <v>35.315899999999999</v>
      </c>
      <c r="N975" s="184">
        <v>62.143900000000002</v>
      </c>
      <c r="O975" s="184">
        <v>23.918700000000001</v>
      </c>
      <c r="P975" s="184">
        <v>13.573499999999999</v>
      </c>
      <c r="Q975" s="184">
        <v>17.9529</v>
      </c>
      <c r="R975" s="184">
        <v>29.872199999999999</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44494</v>
      </c>
      <c r="E976" s="184">
        <v>353.79616685169401</v>
      </c>
      <c r="F976" s="184">
        <v>-1.0666</v>
      </c>
      <c r="G976" s="184">
        <v>-1.0666</v>
      </c>
      <c r="H976" s="184">
        <v>-5.2211999999999996</v>
      </c>
      <c r="I976" s="184">
        <v>-2.8189000000000002</v>
      </c>
      <c r="J976" s="184">
        <v>-0.59199999999999997</v>
      </c>
      <c r="K976" s="184">
        <v>11.4908</v>
      </c>
      <c r="L976" s="184">
        <v>28.317599999999999</v>
      </c>
      <c r="M976" s="184">
        <v>36.169800000000002</v>
      </c>
      <c r="N976" s="184">
        <v>63.555199999999999</v>
      </c>
      <c r="O976" s="184">
        <v>25.370799999999999</v>
      </c>
      <c r="P976" s="184">
        <v>14.932499999999999</v>
      </c>
      <c r="Q976" s="184">
        <v>18.554500000000001</v>
      </c>
      <c r="R976" s="184">
        <v>31.045999999999999</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44494</v>
      </c>
      <c r="E977" s="184">
        <v>21.93</v>
      </c>
      <c r="F977" s="184">
        <v>-1.6151</v>
      </c>
      <c r="G977" s="184">
        <v>-1.6151</v>
      </c>
      <c r="H977" s="184">
        <v>-5.2290000000000001</v>
      </c>
      <c r="I977" s="184">
        <v>-3.3494999999999999</v>
      </c>
      <c r="J977" s="184">
        <v>-0.31819999999999998</v>
      </c>
      <c r="K977" s="184">
        <v>9.65</v>
      </c>
      <c r="L977" s="184">
        <v>30.148399999999999</v>
      </c>
      <c r="M977" s="184">
        <v>43.1462</v>
      </c>
      <c r="N977" s="184">
        <v>68.046000000000006</v>
      </c>
      <c r="O977" s="184">
        <v>29.7973</v>
      </c>
      <c r="P977" s="184"/>
      <c r="Q977" s="184">
        <v>29.7973</v>
      </c>
      <c r="R977" s="184">
        <v>36.7318</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44494</v>
      </c>
      <c r="E978" s="184">
        <v>20.83</v>
      </c>
      <c r="F978" s="184">
        <v>-1.6525000000000001</v>
      </c>
      <c r="G978" s="184">
        <v>-1.6525000000000001</v>
      </c>
      <c r="H978" s="184">
        <v>-5.2751000000000001</v>
      </c>
      <c r="I978" s="184">
        <v>-3.4306999999999999</v>
      </c>
      <c r="J978" s="184">
        <v>-0.4778</v>
      </c>
      <c r="K978" s="184">
        <v>9.1719000000000008</v>
      </c>
      <c r="L978" s="184">
        <v>29.138300000000001</v>
      </c>
      <c r="M978" s="184">
        <v>41.508200000000002</v>
      </c>
      <c r="N978" s="184">
        <v>65.448800000000006</v>
      </c>
      <c r="O978" s="184">
        <v>27.597799999999999</v>
      </c>
      <c r="P978" s="184"/>
      <c r="Q978" s="184">
        <v>27.597799999999999</v>
      </c>
      <c r="R978" s="184">
        <v>34.53</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44494</v>
      </c>
      <c r="E979" s="184">
        <v>17.2</v>
      </c>
      <c r="F979" s="184">
        <v>-0.46300000000000002</v>
      </c>
      <c r="G979" s="184">
        <v>-0.46300000000000002</v>
      </c>
      <c r="H979" s="184">
        <v>-5.1295999999999999</v>
      </c>
      <c r="I979" s="184">
        <v>-0.75009999999999999</v>
      </c>
      <c r="J979" s="184">
        <v>2.9323999999999999</v>
      </c>
      <c r="K979" s="184">
        <v>16.452300000000001</v>
      </c>
      <c r="L979" s="184">
        <v>35.220100000000002</v>
      </c>
      <c r="M979" s="184">
        <v>41.331099999999999</v>
      </c>
      <c r="N979" s="184">
        <v>66.828299999999999</v>
      </c>
      <c r="O979" s="184"/>
      <c r="P979" s="184"/>
      <c r="Q979" s="184">
        <v>60.936100000000003</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44494</v>
      </c>
      <c r="E980" s="184">
        <v>16.84</v>
      </c>
      <c r="F980" s="184">
        <v>-0.4728</v>
      </c>
      <c r="G980" s="184">
        <v>-0.4728</v>
      </c>
      <c r="H980" s="184">
        <v>-5.1268000000000002</v>
      </c>
      <c r="I980" s="184">
        <v>-0.82450000000000001</v>
      </c>
      <c r="J980" s="184">
        <v>2.8083</v>
      </c>
      <c r="K980" s="184">
        <v>15.978</v>
      </c>
      <c r="L980" s="184">
        <v>34.0764</v>
      </c>
      <c r="M980" s="184">
        <v>39.404000000000003</v>
      </c>
      <c r="N980" s="184">
        <v>63.813200000000002</v>
      </c>
      <c r="O980" s="184"/>
      <c r="P980" s="184"/>
      <c r="Q980" s="184">
        <v>57.976799999999997</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44494</v>
      </c>
      <c r="E981" s="184">
        <v>62.18</v>
      </c>
      <c r="F981" s="184">
        <v>-0.75019999999999998</v>
      </c>
      <c r="G981" s="184">
        <v>-0.75019999999999998</v>
      </c>
      <c r="H981" s="184">
        <v>-3.8353999999999999</v>
      </c>
      <c r="I981" s="184">
        <v>-1.3329</v>
      </c>
      <c r="J981" s="184">
        <v>0.87609999999999999</v>
      </c>
      <c r="K981" s="184">
        <v>8.0451999999999995</v>
      </c>
      <c r="L981" s="184">
        <v>30.0837</v>
      </c>
      <c r="M981" s="184">
        <v>34.443199999999997</v>
      </c>
      <c r="N981" s="184">
        <v>57.9375</v>
      </c>
      <c r="O981" s="184">
        <v>24.489599999999999</v>
      </c>
      <c r="P981" s="184">
        <v>14.6335</v>
      </c>
      <c r="Q981" s="184">
        <v>14.7776</v>
      </c>
      <c r="R981" s="184">
        <v>29.0854</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44494</v>
      </c>
      <c r="E982" s="184">
        <v>56.33</v>
      </c>
      <c r="F982" s="184">
        <v>-0.74009999999999998</v>
      </c>
      <c r="G982" s="184">
        <v>-0.74009999999999998</v>
      </c>
      <c r="H982" s="184">
        <v>-3.8409</v>
      </c>
      <c r="I982" s="184">
        <v>-1.3657999999999999</v>
      </c>
      <c r="J982" s="184">
        <v>0.80530000000000002</v>
      </c>
      <c r="K982" s="184">
        <v>7.8086000000000002</v>
      </c>
      <c r="L982" s="184">
        <v>29.494299999999999</v>
      </c>
      <c r="M982" s="184">
        <v>33.483400000000003</v>
      </c>
      <c r="N982" s="184">
        <v>56.385300000000001</v>
      </c>
      <c r="O982" s="184">
        <v>23.072800000000001</v>
      </c>
      <c r="P982" s="184">
        <v>13.3156</v>
      </c>
      <c r="Q982" s="184">
        <v>14.1995</v>
      </c>
      <c r="R982" s="184">
        <v>27.681000000000001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44494</v>
      </c>
      <c r="E983" s="184">
        <v>181.15</v>
      </c>
      <c r="F983" s="184">
        <v>-0.4123</v>
      </c>
      <c r="G983" s="184">
        <v>-0.4123</v>
      </c>
      <c r="H983" s="184">
        <v>-4.4568000000000003</v>
      </c>
      <c r="I983" s="184">
        <v>-1.7518</v>
      </c>
      <c r="J983" s="184">
        <v>0.69479999999999997</v>
      </c>
      <c r="K983" s="184">
        <v>10.5517</v>
      </c>
      <c r="L983" s="184">
        <v>30.5397</v>
      </c>
      <c r="M983" s="184">
        <v>35.085799999999999</v>
      </c>
      <c r="N983" s="184">
        <v>61.885599999999997</v>
      </c>
      <c r="O983" s="184">
        <v>27.549199999999999</v>
      </c>
      <c r="P983" s="184">
        <v>19.174600000000002</v>
      </c>
      <c r="Q983" s="184">
        <v>23.715</v>
      </c>
      <c r="R983" s="184">
        <v>34.597799999999999</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44494</v>
      </c>
      <c r="E984" s="184">
        <v>164.81</v>
      </c>
      <c r="F984" s="184">
        <v>-0.41689999999999999</v>
      </c>
      <c r="G984" s="184">
        <v>-0.41689999999999999</v>
      </c>
      <c r="H984" s="184">
        <v>-4.4745999999999997</v>
      </c>
      <c r="I984" s="184">
        <v>-1.7936000000000001</v>
      </c>
      <c r="J984" s="184">
        <v>0.59819999999999995</v>
      </c>
      <c r="K984" s="184">
        <v>10.2113</v>
      </c>
      <c r="L984" s="184">
        <v>29.741</v>
      </c>
      <c r="M984" s="184">
        <v>33.883000000000003</v>
      </c>
      <c r="N984" s="184">
        <v>59.963099999999997</v>
      </c>
      <c r="O984" s="184">
        <v>26.0701</v>
      </c>
      <c r="P984" s="184">
        <v>17.735600000000002</v>
      </c>
      <c r="Q984" s="184">
        <v>18.346499999999999</v>
      </c>
      <c r="R984" s="184">
        <v>33.005800000000001</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44494</v>
      </c>
      <c r="E985" s="184">
        <v>164.81</v>
      </c>
      <c r="F985" s="184">
        <v>-0.41689999999999999</v>
      </c>
      <c r="G985" s="184">
        <v>-0.41689999999999999</v>
      </c>
      <c r="H985" s="184">
        <v>-4.4745999999999997</v>
      </c>
      <c r="I985" s="184">
        <v>-1.7936000000000001</v>
      </c>
      <c r="J985" s="184">
        <v>0.59819999999999995</v>
      </c>
      <c r="K985" s="184">
        <v>10.2113</v>
      </c>
      <c r="L985" s="184">
        <v>29.741</v>
      </c>
      <c r="M985" s="184">
        <v>33.883000000000003</v>
      </c>
      <c r="N985" s="184">
        <v>59.963099999999997</v>
      </c>
      <c r="O985" s="184">
        <v>26.0701</v>
      </c>
      <c r="P985" s="184">
        <v>17.735600000000002</v>
      </c>
      <c r="Q985" s="184">
        <v>18.346499999999999</v>
      </c>
      <c r="R985" s="184">
        <v>33.005800000000001</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44494</v>
      </c>
      <c r="E986" s="184">
        <v>399.38600000000002</v>
      </c>
      <c r="F986" s="184">
        <v>0.12479999999999999</v>
      </c>
      <c r="G986" s="184">
        <v>0.12479999999999999</v>
      </c>
      <c r="H986" s="184">
        <v>-2.1905999999999999</v>
      </c>
      <c r="I986" s="184">
        <v>-0.2243</v>
      </c>
      <c r="J986" s="184">
        <v>1.2888999999999999</v>
      </c>
      <c r="K986" s="184">
        <v>7.6858000000000004</v>
      </c>
      <c r="L986" s="184">
        <v>28.438500000000001</v>
      </c>
      <c r="M986" s="184">
        <v>35.520099999999999</v>
      </c>
      <c r="N986" s="184">
        <v>63.619100000000003</v>
      </c>
      <c r="O986" s="184">
        <v>25.456299999999999</v>
      </c>
      <c r="P986" s="184">
        <v>16.610299999999999</v>
      </c>
      <c r="Q986" s="184">
        <v>18.315100000000001</v>
      </c>
      <c r="R986" s="184">
        <v>28.898800000000001</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44494</v>
      </c>
      <c r="E987" s="184">
        <v>370.839</v>
      </c>
      <c r="F987" s="184">
        <v>0.1174</v>
      </c>
      <c r="G987" s="184">
        <v>0.1174</v>
      </c>
      <c r="H987" s="184">
        <v>-2.2080000000000002</v>
      </c>
      <c r="I987" s="184">
        <v>-0.25950000000000001</v>
      </c>
      <c r="J987" s="184">
        <v>1.2088000000000001</v>
      </c>
      <c r="K987" s="184">
        <v>7.4325999999999999</v>
      </c>
      <c r="L987" s="184">
        <v>27.8367</v>
      </c>
      <c r="M987" s="184">
        <v>34.574100000000001</v>
      </c>
      <c r="N987" s="184">
        <v>62.078600000000002</v>
      </c>
      <c r="O987" s="184">
        <v>24.2666</v>
      </c>
      <c r="P987" s="184">
        <v>15.4352</v>
      </c>
      <c r="Q987" s="184">
        <v>18.339500000000001</v>
      </c>
      <c r="R987" s="184">
        <v>27.6965</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44494</v>
      </c>
      <c r="E988" s="184">
        <v>58.905000000000001</v>
      </c>
      <c r="F988" s="184">
        <v>-0.43940000000000001</v>
      </c>
      <c r="G988" s="184">
        <v>-0.43940000000000001</v>
      </c>
      <c r="H988" s="184">
        <v>-3.7280000000000002</v>
      </c>
      <c r="I988" s="184">
        <v>-1.1711</v>
      </c>
      <c r="J988" s="184">
        <v>1.0273000000000001</v>
      </c>
      <c r="K988" s="184">
        <v>9.0470000000000006</v>
      </c>
      <c r="L988" s="184">
        <v>27.776599999999998</v>
      </c>
      <c r="M988" s="184">
        <v>36.164999999999999</v>
      </c>
      <c r="N988" s="184">
        <v>61.118699999999997</v>
      </c>
      <c r="O988" s="184">
        <v>26.307099999999998</v>
      </c>
      <c r="P988" s="184">
        <v>18.046099999999999</v>
      </c>
      <c r="Q988" s="184">
        <v>17.421600000000002</v>
      </c>
      <c r="R988" s="184">
        <v>30.793600000000001</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44494</v>
      </c>
      <c r="E989" s="184">
        <v>53.03</v>
      </c>
      <c r="F989" s="184">
        <v>-0.45240000000000002</v>
      </c>
      <c r="G989" s="184">
        <v>-0.45240000000000002</v>
      </c>
      <c r="H989" s="184">
        <v>-3.7551000000000001</v>
      </c>
      <c r="I989" s="184">
        <v>-1.2293000000000001</v>
      </c>
      <c r="J989" s="184">
        <v>0.89419999999999999</v>
      </c>
      <c r="K989" s="184">
        <v>8.6102000000000007</v>
      </c>
      <c r="L989" s="184">
        <v>26.759899999999998</v>
      </c>
      <c r="M989" s="184">
        <v>34.593899999999998</v>
      </c>
      <c r="N989" s="184">
        <v>58.653700000000001</v>
      </c>
      <c r="O989" s="184">
        <v>24.367899999999999</v>
      </c>
      <c r="P989" s="184">
        <v>16.574400000000001</v>
      </c>
      <c r="Q989" s="184">
        <v>12.305300000000001</v>
      </c>
      <c r="R989" s="184">
        <v>28.777799999999999</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44494</v>
      </c>
      <c r="E990" s="184">
        <v>128.4605</v>
      </c>
      <c r="F990" s="184">
        <v>0.24299999999999999</v>
      </c>
      <c r="G990" s="184">
        <v>0.24299999999999999</v>
      </c>
      <c r="H990" s="184">
        <v>-3.3761000000000001</v>
      </c>
      <c r="I990" s="184">
        <v>1.5047999999999999</v>
      </c>
      <c r="J990" s="184">
        <v>4.5839999999999996</v>
      </c>
      <c r="K990" s="184">
        <v>12.906700000000001</v>
      </c>
      <c r="L990" s="184">
        <v>33.470700000000001</v>
      </c>
      <c r="M990" s="184">
        <v>37.7727</v>
      </c>
      <c r="N990" s="184">
        <v>71.915400000000005</v>
      </c>
      <c r="O990" s="184">
        <v>21.272200000000002</v>
      </c>
      <c r="P990" s="184">
        <v>13.661</v>
      </c>
      <c r="Q990" s="184">
        <v>16.560600000000001</v>
      </c>
      <c r="R990" s="184">
        <v>29.087</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44494</v>
      </c>
      <c r="E991" s="184">
        <v>137.2937</v>
      </c>
      <c r="F991" s="184">
        <v>0.24879999999999999</v>
      </c>
      <c r="G991" s="184">
        <v>0.24879999999999999</v>
      </c>
      <c r="H991" s="184">
        <v>-3.3628</v>
      </c>
      <c r="I991" s="184">
        <v>1.5326</v>
      </c>
      <c r="J991" s="184">
        <v>4.6473000000000004</v>
      </c>
      <c r="K991" s="184">
        <v>13.1135</v>
      </c>
      <c r="L991" s="184">
        <v>33.951900000000002</v>
      </c>
      <c r="M991" s="184">
        <v>38.5199</v>
      </c>
      <c r="N991" s="184">
        <v>73.215500000000006</v>
      </c>
      <c r="O991" s="184">
        <v>22.253599999999999</v>
      </c>
      <c r="P991" s="184">
        <v>14.5745</v>
      </c>
      <c r="Q991" s="184">
        <v>16.5063</v>
      </c>
      <c r="R991" s="184">
        <v>30.1996</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44494</v>
      </c>
      <c r="E992" s="184">
        <v>193.88300000000001</v>
      </c>
      <c r="F992" s="184">
        <v>-0.6976</v>
      </c>
      <c r="G992" s="184">
        <v>-0.6976</v>
      </c>
      <c r="H992" s="184">
        <v>-4.8197999999999999</v>
      </c>
      <c r="I992" s="184">
        <v>-0.52839999999999998</v>
      </c>
      <c r="J992" s="184">
        <v>3.7928999999999999</v>
      </c>
      <c r="K992" s="184">
        <v>12.7942</v>
      </c>
      <c r="L992" s="184">
        <v>32.888500000000001</v>
      </c>
      <c r="M992" s="184">
        <v>42.671199999999999</v>
      </c>
      <c r="N992" s="184">
        <v>75.009900000000002</v>
      </c>
      <c r="O992" s="184">
        <v>23.5307</v>
      </c>
      <c r="P992" s="184">
        <v>15.530200000000001</v>
      </c>
      <c r="Q992" s="184">
        <v>12.818099999999999</v>
      </c>
      <c r="R992" s="184">
        <v>31.6922</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44494</v>
      </c>
      <c r="E993" s="184">
        <v>256.21853817046798</v>
      </c>
      <c r="F993" s="184">
        <v>-0.70409999999999995</v>
      </c>
      <c r="G993" s="184">
        <v>-0.70409999999999995</v>
      </c>
      <c r="H993" s="184">
        <v>-4.8323</v>
      </c>
      <c r="I993" s="184">
        <v>-0.51129999999999998</v>
      </c>
      <c r="J993" s="184">
        <v>3.7831999999999999</v>
      </c>
      <c r="K993" s="184">
        <v>12.6594</v>
      </c>
      <c r="L993" s="184">
        <v>32.531599999999997</v>
      </c>
      <c r="M993" s="184">
        <v>42.051400000000001</v>
      </c>
      <c r="N993" s="184">
        <v>74.0595</v>
      </c>
      <c r="O993" s="184">
        <v>23.1266</v>
      </c>
      <c r="P993" s="184">
        <v>15.253500000000001</v>
      </c>
      <c r="Q993" s="184">
        <v>12.4216</v>
      </c>
      <c r="R993" s="184">
        <v>31.144400000000001</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44494</v>
      </c>
      <c r="E994" s="184">
        <v>16.974900000000002</v>
      </c>
      <c r="F994" s="184">
        <v>-0.3891</v>
      </c>
      <c r="G994" s="184">
        <v>-0.3891</v>
      </c>
      <c r="H994" s="184">
        <v>-4.0613999999999999</v>
      </c>
      <c r="I994" s="184">
        <v>-1.609</v>
      </c>
      <c r="J994" s="184">
        <v>0.4224</v>
      </c>
      <c r="K994" s="184">
        <v>10.5288</v>
      </c>
      <c r="L994" s="184">
        <v>29.424299999999999</v>
      </c>
      <c r="M994" s="184">
        <v>34.097799999999999</v>
      </c>
      <c r="N994" s="184">
        <v>61.579500000000003</v>
      </c>
      <c r="O994" s="184"/>
      <c r="P994" s="184"/>
      <c r="Q994" s="184">
        <v>22.756399999999999</v>
      </c>
      <c r="R994" s="184">
        <v>29.492699999999999</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44494</v>
      </c>
      <c r="E995" s="184">
        <v>16.267099999999999</v>
      </c>
      <c r="F995" s="184">
        <v>-0.40350000000000003</v>
      </c>
      <c r="G995" s="184">
        <v>-0.40350000000000003</v>
      </c>
      <c r="H995" s="184">
        <v>-4.0933999999999999</v>
      </c>
      <c r="I995" s="184">
        <v>-1.6725000000000001</v>
      </c>
      <c r="J995" s="184">
        <v>0.27860000000000001</v>
      </c>
      <c r="K995" s="184">
        <v>10.0511</v>
      </c>
      <c r="L995" s="184">
        <v>28.320799999999998</v>
      </c>
      <c r="M995" s="184">
        <v>32.407899999999998</v>
      </c>
      <c r="N995" s="184">
        <v>58.853700000000003</v>
      </c>
      <c r="O995" s="184"/>
      <c r="P995" s="184"/>
      <c r="Q995" s="184">
        <v>20.747199999999999</v>
      </c>
      <c r="R995" s="184">
        <v>27.352</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44494</v>
      </c>
      <c r="E996" s="184">
        <v>549.91</v>
      </c>
      <c r="F996" s="184">
        <v>-0.40389999999999998</v>
      </c>
      <c r="G996" s="184">
        <v>-0.40389999999999998</v>
      </c>
      <c r="H996" s="184">
        <v>-2.1913</v>
      </c>
      <c r="I996" s="184">
        <v>0.42920000000000003</v>
      </c>
      <c r="J996" s="184">
        <v>5.5327000000000002</v>
      </c>
      <c r="K996" s="184">
        <v>17.776399999999999</v>
      </c>
      <c r="L996" s="184">
        <v>36.075899999999997</v>
      </c>
      <c r="M996" s="184">
        <v>44.915300000000002</v>
      </c>
      <c r="N996" s="184">
        <v>77.127499999999998</v>
      </c>
      <c r="O996" s="184">
        <v>22.655899999999999</v>
      </c>
      <c r="P996" s="184">
        <v>15.212999999999999</v>
      </c>
      <c r="Q996" s="184">
        <v>18.754799999999999</v>
      </c>
      <c r="R996" s="184">
        <v>31.275600000000001</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44494</v>
      </c>
      <c r="E997" s="184">
        <v>594.91</v>
      </c>
      <c r="F997" s="184">
        <v>-0.39679999999999999</v>
      </c>
      <c r="G997" s="184">
        <v>-0.39679999999999999</v>
      </c>
      <c r="H997" s="184">
        <v>-2.1770999999999998</v>
      </c>
      <c r="I997" s="184">
        <v>0.45929999999999999</v>
      </c>
      <c r="J997" s="184">
        <v>5.6040999999999999</v>
      </c>
      <c r="K997" s="184">
        <v>18.011900000000001</v>
      </c>
      <c r="L997" s="184">
        <v>36.603900000000003</v>
      </c>
      <c r="M997" s="184">
        <v>45.707700000000003</v>
      </c>
      <c r="N997" s="184">
        <v>78.480099999999993</v>
      </c>
      <c r="O997" s="184">
        <v>23.6417</v>
      </c>
      <c r="P997" s="184">
        <v>16.340299999999999</v>
      </c>
      <c r="Q997" s="184">
        <v>16.534800000000001</v>
      </c>
      <c r="R997" s="184">
        <v>32.277500000000003</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44494</v>
      </c>
      <c r="E998" s="184">
        <v>79.08</v>
      </c>
      <c r="F998" s="184">
        <v>1.26E-2</v>
      </c>
      <c r="G998" s="184">
        <v>1.26E-2</v>
      </c>
      <c r="H998" s="184">
        <v>-3.0287999999999999</v>
      </c>
      <c r="I998" s="184">
        <v>-7.5800000000000006E-2</v>
      </c>
      <c r="J998" s="184">
        <v>3.1433</v>
      </c>
      <c r="K998" s="184">
        <v>9.3926999999999996</v>
      </c>
      <c r="L998" s="184">
        <v>27.713200000000001</v>
      </c>
      <c r="M998" s="184">
        <v>34.512700000000002</v>
      </c>
      <c r="N998" s="184">
        <v>59.435499999999998</v>
      </c>
      <c r="O998" s="184">
        <v>21.5517</v>
      </c>
      <c r="P998" s="184">
        <v>15.5282</v>
      </c>
      <c r="Q998" s="184">
        <v>15.142799999999999</v>
      </c>
      <c r="R998" s="184">
        <v>28.673100000000002</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44494</v>
      </c>
      <c r="E999" s="184">
        <v>70.89</v>
      </c>
      <c r="F999" s="184">
        <v>0</v>
      </c>
      <c r="G999" s="184">
        <v>0</v>
      </c>
      <c r="H999" s="184">
        <v>-3.0497999999999998</v>
      </c>
      <c r="I999" s="184">
        <v>-0.11269999999999999</v>
      </c>
      <c r="J999" s="184">
        <v>3.0377999999999998</v>
      </c>
      <c r="K999" s="184">
        <v>9.0448000000000004</v>
      </c>
      <c r="L999" s="184">
        <v>26.952000000000002</v>
      </c>
      <c r="M999" s="184">
        <v>33.327100000000002</v>
      </c>
      <c r="N999" s="184">
        <v>57.533299999999997</v>
      </c>
      <c r="O999" s="184">
        <v>20.081800000000001</v>
      </c>
      <c r="P999" s="184">
        <v>13.9849</v>
      </c>
      <c r="Q999" s="184">
        <v>12.8325</v>
      </c>
      <c r="R999" s="184">
        <v>27.134599999999999</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44494</v>
      </c>
      <c r="E1000" s="184">
        <v>53.47</v>
      </c>
      <c r="F1000" s="184">
        <v>-0.11210000000000001</v>
      </c>
      <c r="G1000" s="184">
        <v>-0.11210000000000001</v>
      </c>
      <c r="H1000" s="184">
        <v>-3.3267000000000002</v>
      </c>
      <c r="I1000" s="184">
        <v>-0.57640000000000002</v>
      </c>
      <c r="J1000" s="184">
        <v>0.58309999999999995</v>
      </c>
      <c r="K1000" s="184">
        <v>8.1075999999999997</v>
      </c>
      <c r="L1000" s="184">
        <v>26.197800000000001</v>
      </c>
      <c r="M1000" s="184">
        <v>25.900600000000001</v>
      </c>
      <c r="N1000" s="184">
        <v>48.692999999999998</v>
      </c>
      <c r="O1000" s="184">
        <v>20.862300000000001</v>
      </c>
      <c r="P1000" s="184">
        <v>16.088999999999999</v>
      </c>
      <c r="Q1000" s="184">
        <v>12.5114</v>
      </c>
      <c r="R1000" s="184">
        <v>22.761900000000001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44494</v>
      </c>
      <c r="E1001" s="184">
        <v>60.49</v>
      </c>
      <c r="F1001" s="184">
        <v>-0.11559999999999999</v>
      </c>
      <c r="G1001" s="184">
        <v>-0.11559999999999999</v>
      </c>
      <c r="H1001" s="184">
        <v>-3.3088000000000002</v>
      </c>
      <c r="I1001" s="184">
        <v>-0.54259999999999997</v>
      </c>
      <c r="J1001" s="184">
        <v>0.68240000000000001</v>
      </c>
      <c r="K1001" s="184">
        <v>8.4633000000000003</v>
      </c>
      <c r="L1001" s="184">
        <v>27.026499999999999</v>
      </c>
      <c r="M1001" s="184">
        <v>27.16</v>
      </c>
      <c r="N1001" s="184">
        <v>50.735100000000003</v>
      </c>
      <c r="O1001" s="184">
        <v>22.348700000000001</v>
      </c>
      <c r="P1001" s="184">
        <v>17.706600000000002</v>
      </c>
      <c r="Q1001" s="184">
        <v>18.281500000000001</v>
      </c>
      <c r="R1001" s="184">
        <v>24.296099999999999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44494</v>
      </c>
      <c r="E1002" s="184">
        <v>195.566</v>
      </c>
      <c r="F1002" s="184">
        <v>-0.16639999999999999</v>
      </c>
      <c r="G1002" s="184">
        <v>-0.16639999999999999</v>
      </c>
      <c r="H1002" s="184">
        <v>-3.1745999999999999</v>
      </c>
      <c r="I1002" s="184">
        <v>-1.3070999999999999</v>
      </c>
      <c r="J1002" s="184">
        <v>-0.30030000000000001</v>
      </c>
      <c r="K1002" s="184">
        <v>7.1436000000000002</v>
      </c>
      <c r="L1002" s="184">
        <v>21.197800000000001</v>
      </c>
      <c r="M1002" s="184">
        <v>28.3873</v>
      </c>
      <c r="N1002" s="184">
        <v>50.569699999999997</v>
      </c>
      <c r="O1002" s="184">
        <v>24.087299999999999</v>
      </c>
      <c r="P1002" s="184">
        <v>15.2554</v>
      </c>
      <c r="Q1002" s="184">
        <v>18.946400000000001</v>
      </c>
      <c r="R1002" s="184">
        <v>27.5365</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44494</v>
      </c>
      <c r="E1003" s="184">
        <v>215.083</v>
      </c>
      <c r="F1003" s="184">
        <v>-0.156</v>
      </c>
      <c r="G1003" s="184">
        <v>-0.156</v>
      </c>
      <c r="H1003" s="184">
        <v>-3.1515</v>
      </c>
      <c r="I1003" s="184">
        <v>-1.2593000000000001</v>
      </c>
      <c r="J1003" s="184">
        <v>-0.19539999999999999</v>
      </c>
      <c r="K1003" s="184">
        <v>7.4835000000000003</v>
      </c>
      <c r="L1003" s="184">
        <v>21.945699999999999</v>
      </c>
      <c r="M1003" s="184">
        <v>29.568899999999999</v>
      </c>
      <c r="N1003" s="184">
        <v>52.410299999999999</v>
      </c>
      <c r="O1003" s="184">
        <v>25.491099999999999</v>
      </c>
      <c r="P1003" s="184">
        <v>16.6431</v>
      </c>
      <c r="Q1003" s="184">
        <v>17.7898</v>
      </c>
      <c r="R1003" s="184">
        <v>29.033300000000001</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44494</v>
      </c>
      <c r="E1004" s="184">
        <v>74.3</v>
      </c>
      <c r="F1004" s="184">
        <v>-0.76</v>
      </c>
      <c r="G1004" s="184">
        <v>-0.76</v>
      </c>
      <c r="H1004" s="184">
        <v>-5.7693000000000003</v>
      </c>
      <c r="I1004" s="184">
        <v>-3.3672</v>
      </c>
      <c r="J1004" s="184">
        <v>-1.8403</v>
      </c>
      <c r="K1004" s="184">
        <v>7.1948999999999996</v>
      </c>
      <c r="L1004" s="184">
        <v>21.967199999999998</v>
      </c>
      <c r="M1004" s="184">
        <v>24.025600000000001</v>
      </c>
      <c r="N1004" s="184">
        <v>42.122100000000003</v>
      </c>
      <c r="O1004" s="184">
        <v>18.605</v>
      </c>
      <c r="P1004" s="184">
        <v>13.141999999999999</v>
      </c>
      <c r="Q1004" s="184">
        <v>15.0763</v>
      </c>
      <c r="R1004" s="184">
        <v>23.060300000000002</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44494</v>
      </c>
      <c r="E1005" s="184">
        <v>69.418999999999997</v>
      </c>
      <c r="F1005" s="184">
        <v>-0.76619999999999999</v>
      </c>
      <c r="G1005" s="184">
        <v>-0.76619999999999999</v>
      </c>
      <c r="H1005" s="184">
        <v>-5.7843999999999998</v>
      </c>
      <c r="I1005" s="184">
        <v>-3.3996</v>
      </c>
      <c r="J1005" s="184">
        <v>-1.9158999999999999</v>
      </c>
      <c r="K1005" s="184">
        <v>6.94</v>
      </c>
      <c r="L1005" s="184">
        <v>21.402200000000001</v>
      </c>
      <c r="M1005" s="184">
        <v>23.192499999999999</v>
      </c>
      <c r="N1005" s="184">
        <v>40.860799999999998</v>
      </c>
      <c r="O1005" s="184">
        <v>17.5855</v>
      </c>
      <c r="P1005" s="184">
        <v>12.2012</v>
      </c>
      <c r="Q1005" s="184">
        <v>13.372</v>
      </c>
      <c r="R1005" s="184">
        <v>22.006</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44494</v>
      </c>
      <c r="E1006" s="184">
        <v>26.8017</v>
      </c>
      <c r="F1006" s="184">
        <v>-0.99550000000000005</v>
      </c>
      <c r="G1006" s="184">
        <v>-0.99550000000000005</v>
      </c>
      <c r="H1006" s="184">
        <v>-4.8048999999999999</v>
      </c>
      <c r="I1006" s="184">
        <v>-2.1006999999999998</v>
      </c>
      <c r="J1006" s="184">
        <v>0.9617</v>
      </c>
      <c r="K1006" s="184">
        <v>12.5961</v>
      </c>
      <c r="L1006" s="184">
        <v>29.1188</v>
      </c>
      <c r="M1006" s="184">
        <v>34.157400000000003</v>
      </c>
      <c r="N1006" s="184">
        <v>56.685600000000001</v>
      </c>
      <c r="O1006" s="184">
        <v>24.505199999999999</v>
      </c>
      <c r="P1006" s="184">
        <v>17.303999999999998</v>
      </c>
      <c r="Q1006" s="184">
        <v>15.9329</v>
      </c>
      <c r="R1006" s="184">
        <v>28.6373</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44494</v>
      </c>
      <c r="E1007" s="184">
        <v>24.504999999999999</v>
      </c>
      <c r="F1007" s="184">
        <v>-1.0083</v>
      </c>
      <c r="G1007" s="184">
        <v>-1.0083</v>
      </c>
      <c r="H1007" s="184">
        <v>-4.8331</v>
      </c>
      <c r="I1007" s="184">
        <v>-2.1589</v>
      </c>
      <c r="J1007" s="184">
        <v>0.82830000000000004</v>
      </c>
      <c r="K1007" s="184">
        <v>12.138199999999999</v>
      </c>
      <c r="L1007" s="184">
        <v>28.063099999999999</v>
      </c>
      <c r="M1007" s="184">
        <v>32.533999999999999</v>
      </c>
      <c r="N1007" s="184">
        <v>54.187399999999997</v>
      </c>
      <c r="O1007" s="184">
        <v>22.707699999999999</v>
      </c>
      <c r="P1007" s="184">
        <v>15.5174</v>
      </c>
      <c r="Q1007" s="184">
        <v>14.3858</v>
      </c>
      <c r="R1007" s="184">
        <v>26.572800000000001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44494</v>
      </c>
      <c r="E1008" s="184">
        <v>17.978100000000001</v>
      </c>
      <c r="F1008" s="184">
        <v>-0.40050000000000002</v>
      </c>
      <c r="G1008" s="184">
        <v>-0.40050000000000002</v>
      </c>
      <c r="H1008" s="184">
        <v>-3.6745000000000001</v>
      </c>
      <c r="I1008" s="184">
        <v>0.62129999999999996</v>
      </c>
      <c r="J1008" s="184">
        <v>4.6558999999999999</v>
      </c>
      <c r="K1008" s="184">
        <v>16.010200000000001</v>
      </c>
      <c r="L1008" s="184">
        <v>36.145099999999999</v>
      </c>
      <c r="M1008" s="184">
        <v>47.565899999999999</v>
      </c>
      <c r="N1008" s="184">
        <v>75.262699999999995</v>
      </c>
      <c r="O1008" s="184"/>
      <c r="P1008" s="184"/>
      <c r="Q1008" s="184">
        <v>37.9818</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44494</v>
      </c>
      <c r="E1009" s="184">
        <v>17.384799999999998</v>
      </c>
      <c r="F1009" s="184">
        <v>-0.41639999999999999</v>
      </c>
      <c r="G1009" s="184">
        <v>-0.41639999999999999</v>
      </c>
      <c r="H1009" s="184">
        <v>-3.7124999999999999</v>
      </c>
      <c r="I1009" s="184">
        <v>0.54249999999999998</v>
      </c>
      <c r="J1009" s="184">
        <v>4.4771999999999998</v>
      </c>
      <c r="K1009" s="184">
        <v>15.4277</v>
      </c>
      <c r="L1009" s="184">
        <v>34.814</v>
      </c>
      <c r="M1009" s="184">
        <v>45.469799999999999</v>
      </c>
      <c r="N1009" s="184">
        <v>71.968400000000003</v>
      </c>
      <c r="O1009" s="184"/>
      <c r="P1009" s="184"/>
      <c r="Q1009" s="184">
        <v>35.4636</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44494</v>
      </c>
      <c r="E1010" s="184">
        <v>108.25700000000001</v>
      </c>
      <c r="F1010" s="184">
        <v>-0.5101</v>
      </c>
      <c r="G1010" s="184">
        <v>-0.5101</v>
      </c>
      <c r="H1010" s="184">
        <v>-3.7707000000000002</v>
      </c>
      <c r="I1010" s="184">
        <v>-1.1785000000000001</v>
      </c>
      <c r="J1010" s="184">
        <v>1.7404999999999999</v>
      </c>
      <c r="K1010" s="184">
        <v>10.8804</v>
      </c>
      <c r="L1010" s="184">
        <v>29.6755</v>
      </c>
      <c r="M1010" s="184">
        <v>37.096699999999998</v>
      </c>
      <c r="N1010" s="184">
        <v>65.852599999999995</v>
      </c>
      <c r="O1010" s="184">
        <v>30.697199999999999</v>
      </c>
      <c r="P1010" s="184">
        <v>21.3491</v>
      </c>
      <c r="Q1010" s="184">
        <v>26.082999999999998</v>
      </c>
      <c r="R1010" s="184">
        <v>36.920400000000001</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44494</v>
      </c>
      <c r="E1011" s="184">
        <v>99.694999999999993</v>
      </c>
      <c r="F1011" s="184">
        <v>-0.51890000000000003</v>
      </c>
      <c r="G1011" s="184">
        <v>-0.51890000000000003</v>
      </c>
      <c r="H1011" s="184">
        <v>-3.7907000000000002</v>
      </c>
      <c r="I1011" s="184">
        <v>-1.2168000000000001</v>
      </c>
      <c r="J1011" s="184">
        <v>1.6517999999999999</v>
      </c>
      <c r="K1011" s="184">
        <v>10.5916</v>
      </c>
      <c r="L1011" s="184">
        <v>29.011600000000001</v>
      </c>
      <c r="M1011" s="184">
        <v>36.050400000000003</v>
      </c>
      <c r="N1011" s="184">
        <v>64.123199999999997</v>
      </c>
      <c r="O1011" s="184">
        <v>29.3368</v>
      </c>
      <c r="P1011" s="184">
        <v>20.258700000000001</v>
      </c>
      <c r="Q1011" s="184">
        <v>22.559200000000001</v>
      </c>
      <c r="R1011" s="184">
        <v>35.533900000000003</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44494</v>
      </c>
      <c r="E1012" s="184">
        <v>17.216200000000001</v>
      </c>
      <c r="F1012" s="184">
        <v>0.13139999999999999</v>
      </c>
      <c r="G1012" s="184">
        <v>0.13139999999999999</v>
      </c>
      <c r="H1012" s="184">
        <v>-3.117</v>
      </c>
      <c r="I1012" s="184">
        <v>-0.88660000000000005</v>
      </c>
      <c r="J1012" s="184">
        <v>-0.71850000000000003</v>
      </c>
      <c r="K1012" s="184">
        <v>6.6957000000000004</v>
      </c>
      <c r="L1012" s="184">
        <v>29.45</v>
      </c>
      <c r="M1012" s="184">
        <v>37.057499999999997</v>
      </c>
      <c r="N1012" s="184">
        <v>67.141099999999994</v>
      </c>
      <c r="O1012" s="184"/>
      <c r="P1012" s="184"/>
      <c r="Q1012" s="184">
        <v>30.777200000000001</v>
      </c>
      <c r="R1012" s="184">
        <v>29.3047</v>
      </c>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44494</v>
      </c>
      <c r="E1013" s="184">
        <v>16.616599999999998</v>
      </c>
      <c r="F1013" s="184">
        <v>0.11749999999999999</v>
      </c>
      <c r="G1013" s="184">
        <v>0.11749999999999999</v>
      </c>
      <c r="H1013" s="184">
        <v>-3.1486000000000001</v>
      </c>
      <c r="I1013" s="184">
        <v>-0.95130000000000003</v>
      </c>
      <c r="J1013" s="184">
        <v>-0.86150000000000004</v>
      </c>
      <c r="K1013" s="184">
        <v>6.2225000000000001</v>
      </c>
      <c r="L1013" s="184">
        <v>28.321400000000001</v>
      </c>
      <c r="M1013" s="184">
        <v>35.282400000000003</v>
      </c>
      <c r="N1013" s="184">
        <v>64.255700000000004</v>
      </c>
      <c r="O1013" s="184"/>
      <c r="P1013" s="184"/>
      <c r="Q1013" s="184">
        <v>28.507400000000001</v>
      </c>
      <c r="R1013" s="184">
        <v>27.0627</v>
      </c>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44494</v>
      </c>
      <c r="E1014" s="184">
        <v>27.352</v>
      </c>
      <c r="F1014" s="184">
        <v>-0.43830000000000002</v>
      </c>
      <c r="G1014" s="184">
        <v>-0.43830000000000002</v>
      </c>
      <c r="H1014" s="184">
        <v>-3.4443000000000001</v>
      </c>
      <c r="I1014" s="184">
        <v>-5.4100000000000002E-2</v>
      </c>
      <c r="J1014" s="184">
        <v>2.2107000000000001</v>
      </c>
      <c r="K1014" s="184">
        <v>14.427199999999999</v>
      </c>
      <c r="L1014" s="184">
        <v>31.258900000000001</v>
      </c>
      <c r="M1014" s="184">
        <v>44.105800000000002</v>
      </c>
      <c r="N1014" s="184">
        <v>67.208699999999993</v>
      </c>
      <c r="O1014" s="184">
        <v>25.0273</v>
      </c>
      <c r="P1014" s="184">
        <v>16.5779</v>
      </c>
      <c r="Q1014" s="184">
        <v>18.6372</v>
      </c>
      <c r="R1014" s="184">
        <v>29.447600000000001</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44494</v>
      </c>
      <c r="E1015" s="184">
        <v>24.5731</v>
      </c>
      <c r="F1015" s="184">
        <v>-0.45650000000000002</v>
      </c>
      <c r="G1015" s="184">
        <v>-0.45650000000000002</v>
      </c>
      <c r="H1015" s="184">
        <v>-3.4857999999999998</v>
      </c>
      <c r="I1015" s="184">
        <v>-0.14299999999999999</v>
      </c>
      <c r="J1015" s="184">
        <v>2.0150999999999999</v>
      </c>
      <c r="K1015" s="184">
        <v>13.838100000000001</v>
      </c>
      <c r="L1015" s="184">
        <v>29.9373</v>
      </c>
      <c r="M1015" s="184">
        <v>41.906500000000001</v>
      </c>
      <c r="N1015" s="184">
        <v>63.814100000000003</v>
      </c>
      <c r="O1015" s="184">
        <v>22.593900000000001</v>
      </c>
      <c r="P1015" s="184">
        <v>14.483000000000001</v>
      </c>
      <c r="Q1015" s="184">
        <v>16.497900000000001</v>
      </c>
      <c r="R1015" s="184">
        <v>26.939599999999999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44494</v>
      </c>
      <c r="E1016" s="184">
        <v>842.60670000000005</v>
      </c>
      <c r="F1016" s="184">
        <v>-0.64690000000000003</v>
      </c>
      <c r="G1016" s="184">
        <v>-0.64690000000000003</v>
      </c>
      <c r="H1016" s="184">
        <v>-4.4409000000000001</v>
      </c>
      <c r="I1016" s="184">
        <v>-1.4832000000000001</v>
      </c>
      <c r="J1016" s="184">
        <v>1.099</v>
      </c>
      <c r="K1016" s="184">
        <v>12.132400000000001</v>
      </c>
      <c r="L1016" s="184">
        <v>29.106200000000001</v>
      </c>
      <c r="M1016" s="184">
        <v>33.270899999999997</v>
      </c>
      <c r="N1016" s="184">
        <v>61.355600000000003</v>
      </c>
      <c r="O1016" s="184">
        <v>21.6889</v>
      </c>
      <c r="P1016" s="184">
        <v>12.464600000000001</v>
      </c>
      <c r="Q1016" s="184">
        <v>18.542899999999999</v>
      </c>
      <c r="R1016" s="184">
        <v>27.661799999999999</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44494</v>
      </c>
      <c r="E1017" s="184">
        <v>888.71</v>
      </c>
      <c r="F1017" s="184">
        <v>-0.64300000000000002</v>
      </c>
      <c r="G1017" s="184">
        <v>-0.64300000000000002</v>
      </c>
      <c r="H1017" s="184">
        <v>-4.4318999999999997</v>
      </c>
      <c r="I1017" s="184">
        <v>-1.4650000000000001</v>
      </c>
      <c r="J1017" s="184">
        <v>1.1398999999999999</v>
      </c>
      <c r="K1017" s="184">
        <v>12.2697</v>
      </c>
      <c r="L1017" s="184">
        <v>29.420100000000001</v>
      </c>
      <c r="M1017" s="184">
        <v>33.761899999999997</v>
      </c>
      <c r="N1017" s="184">
        <v>62.177500000000002</v>
      </c>
      <c r="O1017" s="184">
        <v>22.3307</v>
      </c>
      <c r="P1017" s="184">
        <v>13.126200000000001</v>
      </c>
      <c r="Q1017" s="184">
        <v>14.3672</v>
      </c>
      <c r="R1017" s="184">
        <v>28.317299999999999</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44494</v>
      </c>
      <c r="E1018" s="184">
        <v>182.81</v>
      </c>
      <c r="F1018" s="184">
        <v>-0.80310000000000004</v>
      </c>
      <c r="G1018" s="184">
        <v>-0.80310000000000004</v>
      </c>
      <c r="H1018" s="184">
        <v>-5.1962999999999999</v>
      </c>
      <c r="I1018" s="184">
        <v>-1.847</v>
      </c>
      <c r="J1018" s="184">
        <v>2.0430000000000001</v>
      </c>
      <c r="K1018" s="184">
        <v>10.626300000000001</v>
      </c>
      <c r="L1018" s="184">
        <v>28.9938</v>
      </c>
      <c r="M1018" s="184">
        <v>36.915799999999997</v>
      </c>
      <c r="N1018" s="184">
        <v>63.398299999999999</v>
      </c>
      <c r="O1018" s="184">
        <v>24.6995</v>
      </c>
      <c r="P1018" s="184">
        <v>16.662199999999999</v>
      </c>
      <c r="Q1018" s="184">
        <v>25.136700000000001</v>
      </c>
      <c r="R1018" s="184">
        <v>32.811300000000003</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44494</v>
      </c>
      <c r="E1019" s="184">
        <v>199.23</v>
      </c>
      <c r="F1019" s="184">
        <v>-0.79179999999999995</v>
      </c>
      <c r="G1019" s="184">
        <v>-0.79179999999999995</v>
      </c>
      <c r="H1019" s="184">
        <v>-5.1782000000000004</v>
      </c>
      <c r="I1019" s="184">
        <v>-1.8088</v>
      </c>
      <c r="J1019" s="184">
        <v>2.1377999999999999</v>
      </c>
      <c r="K1019" s="184">
        <v>10.9422</v>
      </c>
      <c r="L1019" s="184">
        <v>29.7239</v>
      </c>
      <c r="M1019" s="184">
        <v>38.066499999999998</v>
      </c>
      <c r="N1019" s="184">
        <v>65.226399999999998</v>
      </c>
      <c r="O1019" s="184">
        <v>26.119599999999998</v>
      </c>
      <c r="P1019" s="184">
        <v>17.974499999999999</v>
      </c>
      <c r="Q1019" s="184">
        <v>22.11</v>
      </c>
      <c r="R1019" s="184">
        <v>34.293999999999997</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44494</v>
      </c>
      <c r="E1020" s="184">
        <v>65.177599999999998</v>
      </c>
      <c r="F1020" s="184">
        <v>-1.1172</v>
      </c>
      <c r="G1020" s="184">
        <v>-1.1172</v>
      </c>
      <c r="H1020" s="184">
        <v>-6.1761999999999997</v>
      </c>
      <c r="I1020" s="184">
        <v>-1.5081</v>
      </c>
      <c r="J1020" s="184">
        <v>1.0817000000000001</v>
      </c>
      <c r="K1020" s="184">
        <v>9.5989000000000004</v>
      </c>
      <c r="L1020" s="184">
        <v>24.904399999999999</v>
      </c>
      <c r="M1020" s="184">
        <v>33.535499999999999</v>
      </c>
      <c r="N1020" s="184">
        <v>63.473700000000001</v>
      </c>
      <c r="O1020" s="184">
        <v>24.010100000000001</v>
      </c>
      <c r="P1020" s="184">
        <v>15.0731</v>
      </c>
      <c r="Q1020" s="184">
        <v>13.423500000000001</v>
      </c>
      <c r="R1020" s="184">
        <v>31.822399999999998</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44494</v>
      </c>
      <c r="E1021" s="184">
        <v>67.460300000000004</v>
      </c>
      <c r="F1021" s="184">
        <v>-1.1019000000000001</v>
      </c>
      <c r="G1021" s="184">
        <v>-1.1019000000000001</v>
      </c>
      <c r="H1021" s="184">
        <v>-6.1353999999999997</v>
      </c>
      <c r="I1021" s="184">
        <v>-1.4234</v>
      </c>
      <c r="J1021" s="184">
        <v>1.2529999999999999</v>
      </c>
      <c r="K1021" s="184">
        <v>10.1792</v>
      </c>
      <c r="L1021" s="184">
        <v>26.119</v>
      </c>
      <c r="M1021" s="184">
        <v>35.441499999999998</v>
      </c>
      <c r="N1021" s="184">
        <v>65.968299999999999</v>
      </c>
      <c r="O1021" s="184">
        <v>24.858799999999999</v>
      </c>
      <c r="P1021" s="184">
        <v>15.6158</v>
      </c>
      <c r="Q1021" s="184">
        <v>19.0532</v>
      </c>
      <c r="R1021" s="184">
        <v>32.893300000000004</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44494</v>
      </c>
      <c r="E1022" s="184">
        <v>384.16309999999999</v>
      </c>
      <c r="F1022" s="184">
        <v>-0.65700000000000003</v>
      </c>
      <c r="G1022" s="184">
        <v>-0.65700000000000003</v>
      </c>
      <c r="H1022" s="184">
        <v>-2.7462</v>
      </c>
      <c r="I1022" s="184">
        <v>-0.75970000000000004</v>
      </c>
      <c r="J1022" s="184">
        <v>2.4775</v>
      </c>
      <c r="K1022" s="184">
        <v>7.6711</v>
      </c>
      <c r="L1022" s="184">
        <v>28.817299999999999</v>
      </c>
      <c r="M1022" s="184">
        <v>34.728900000000003</v>
      </c>
      <c r="N1022" s="184">
        <v>64.796899999999994</v>
      </c>
      <c r="O1022" s="184">
        <v>23.958500000000001</v>
      </c>
      <c r="P1022" s="184">
        <v>16.049299999999999</v>
      </c>
      <c r="Q1022" s="184">
        <v>18.093800000000002</v>
      </c>
      <c r="R1022" s="184">
        <v>30.1739</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44494</v>
      </c>
      <c r="E1023" s="184">
        <v>243.21643869857101</v>
      </c>
      <c r="F1023" s="184">
        <v>-0.65700000000000003</v>
      </c>
      <c r="G1023" s="184">
        <v>-0.65700000000000003</v>
      </c>
      <c r="H1023" s="184">
        <v>-2.7463000000000002</v>
      </c>
      <c r="I1023" s="184">
        <v>-0.75970000000000004</v>
      </c>
      <c r="J1023" s="184">
        <v>2.4775</v>
      </c>
      <c r="K1023" s="184">
        <v>7.6707000000000001</v>
      </c>
      <c r="L1023" s="184">
        <v>28.817399999999999</v>
      </c>
      <c r="M1023" s="184">
        <v>34.7301</v>
      </c>
      <c r="N1023" s="184">
        <v>64.784999999999997</v>
      </c>
      <c r="O1023" s="184">
        <v>23.960599999999999</v>
      </c>
      <c r="P1023" s="184">
        <v>16.046299999999999</v>
      </c>
      <c r="Q1023" s="184">
        <v>18.104800000000001</v>
      </c>
      <c r="R1023" s="184">
        <v>30.176400000000001</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44494</v>
      </c>
      <c r="E1024" s="184">
        <v>538.56247504560395</v>
      </c>
      <c r="F1024" s="184">
        <v>-0.66249999999999998</v>
      </c>
      <c r="G1024" s="184">
        <v>-0.66249999999999998</v>
      </c>
      <c r="H1024" s="184">
        <v>-2.7587000000000002</v>
      </c>
      <c r="I1024" s="184">
        <v>-0.78520000000000001</v>
      </c>
      <c r="J1024" s="184">
        <v>2.4157999999999999</v>
      </c>
      <c r="K1024" s="184">
        <v>7.4589999999999996</v>
      </c>
      <c r="L1024" s="184">
        <v>28.3276</v>
      </c>
      <c r="M1024" s="184">
        <v>33.983400000000003</v>
      </c>
      <c r="N1024" s="184">
        <v>63.575600000000001</v>
      </c>
      <c r="O1024" s="184">
        <v>23.1328</v>
      </c>
      <c r="P1024" s="184">
        <v>15.2515</v>
      </c>
      <c r="Q1024" s="184">
        <v>14.914999999999999</v>
      </c>
      <c r="R1024" s="184">
        <v>29.242599999999999</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44494</v>
      </c>
      <c r="E1025" s="184">
        <v>549.01298387505801</v>
      </c>
      <c r="F1025" s="184">
        <v>-0.66249999999999998</v>
      </c>
      <c r="G1025" s="184">
        <v>-0.66249999999999998</v>
      </c>
      <c r="H1025" s="184">
        <v>-2.7587000000000002</v>
      </c>
      <c r="I1025" s="184">
        <v>-0.78510000000000002</v>
      </c>
      <c r="J1025" s="184">
        <v>2.4159000000000002</v>
      </c>
      <c r="K1025" s="184">
        <v>7.4592000000000001</v>
      </c>
      <c r="L1025" s="184">
        <v>28.329000000000001</v>
      </c>
      <c r="M1025" s="184">
        <v>33.9833</v>
      </c>
      <c r="N1025" s="184">
        <v>63.576000000000001</v>
      </c>
      <c r="O1025" s="184">
        <v>23.136600000000001</v>
      </c>
      <c r="P1025" s="184">
        <v>15.254</v>
      </c>
      <c r="Q1025" s="184">
        <v>14.992000000000001</v>
      </c>
      <c r="R1025" s="184">
        <v>29.249500000000001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44494</v>
      </c>
      <c r="E1026" s="184">
        <v>55.531100000000002</v>
      </c>
      <c r="F1026" s="184">
        <v>-0.32150000000000001</v>
      </c>
      <c r="G1026" s="184">
        <v>-0.32150000000000001</v>
      </c>
      <c r="H1026" s="184">
        <v>-3.9108000000000001</v>
      </c>
      <c r="I1026" s="184">
        <v>-0.23480000000000001</v>
      </c>
      <c r="J1026" s="184">
        <v>1.2200000000000001E-2</v>
      </c>
      <c r="K1026" s="184">
        <v>11.953799999999999</v>
      </c>
      <c r="L1026" s="184">
        <v>31.263100000000001</v>
      </c>
      <c r="M1026" s="184">
        <v>37.329500000000003</v>
      </c>
      <c r="N1026" s="184">
        <v>61.412599999999998</v>
      </c>
      <c r="O1026" s="184">
        <v>22.524999999999999</v>
      </c>
      <c r="P1026" s="184">
        <v>16.541899999999998</v>
      </c>
      <c r="Q1026" s="184">
        <v>12.3977</v>
      </c>
      <c r="R1026" s="184">
        <v>23.962399999999999</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44494</v>
      </c>
      <c r="E1027" s="184">
        <v>59.914200000000001</v>
      </c>
      <c r="F1027" s="184">
        <v>-0.31130000000000002</v>
      </c>
      <c r="G1027" s="184">
        <v>-0.31130000000000002</v>
      </c>
      <c r="H1027" s="184">
        <v>-3.8875000000000002</v>
      </c>
      <c r="I1027" s="184">
        <v>-0.18629999999999999</v>
      </c>
      <c r="J1027" s="184">
        <v>0.1207</v>
      </c>
      <c r="K1027" s="184">
        <v>12.320499999999999</v>
      </c>
      <c r="L1027" s="184">
        <v>32.112200000000001</v>
      </c>
      <c r="M1027" s="184">
        <v>38.608499999999999</v>
      </c>
      <c r="N1027" s="184">
        <v>63.465499999999999</v>
      </c>
      <c r="O1027" s="184">
        <v>23.955500000000001</v>
      </c>
      <c r="P1027" s="184">
        <v>17.826799999999999</v>
      </c>
      <c r="Q1027" s="184">
        <v>16.721</v>
      </c>
      <c r="R1027" s="184">
        <v>25.566500000000001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44494</v>
      </c>
      <c r="E1028" s="184">
        <v>330.26769999999999</v>
      </c>
      <c r="F1028" s="184">
        <v>-3.2800000000000003E-2</v>
      </c>
      <c r="G1028" s="184">
        <v>-3.2800000000000003E-2</v>
      </c>
      <c r="H1028" s="184">
        <v>-2.6837</v>
      </c>
      <c r="I1028" s="184">
        <v>-0.97809999999999997</v>
      </c>
      <c r="J1028" s="184">
        <v>-0.42130000000000001</v>
      </c>
      <c r="K1028" s="184">
        <v>8.5946999999999996</v>
      </c>
      <c r="L1028" s="184">
        <v>23.4343</v>
      </c>
      <c r="M1028" s="184">
        <v>29.382200000000001</v>
      </c>
      <c r="N1028" s="184">
        <v>51.131</v>
      </c>
      <c r="O1028" s="184">
        <v>23.1784</v>
      </c>
      <c r="P1028" s="184">
        <v>14.416399999999999</v>
      </c>
      <c r="Q1028" s="184">
        <v>12.9679</v>
      </c>
      <c r="R1028" s="184">
        <v>25.5761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44494</v>
      </c>
      <c r="E1029" s="184">
        <v>361.40899999999999</v>
      </c>
      <c r="F1029" s="184">
        <v>-2.4E-2</v>
      </c>
      <c r="G1029" s="184">
        <v>-2.4E-2</v>
      </c>
      <c r="H1029" s="184">
        <v>-2.6635</v>
      </c>
      <c r="I1029" s="184">
        <v>-0.93700000000000006</v>
      </c>
      <c r="J1029" s="184">
        <v>-0.32990000000000003</v>
      </c>
      <c r="K1029" s="184">
        <v>8.9001000000000001</v>
      </c>
      <c r="L1029" s="184">
        <v>24.1084</v>
      </c>
      <c r="M1029" s="184">
        <v>30.424299999999999</v>
      </c>
      <c r="N1029" s="184">
        <v>52.773200000000003</v>
      </c>
      <c r="O1029" s="184">
        <v>24.068000000000001</v>
      </c>
      <c r="P1029" s="184">
        <v>15.585599999999999</v>
      </c>
      <c r="Q1029" s="184">
        <v>17.255600000000001</v>
      </c>
      <c r="R1029" s="184">
        <v>26.0305</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44494</v>
      </c>
      <c r="E1030" s="184">
        <v>17.190000000000001</v>
      </c>
      <c r="F1030" s="184">
        <v>-0.92220000000000002</v>
      </c>
      <c r="G1030" s="184">
        <v>-0.92220000000000002</v>
      </c>
      <c r="H1030" s="184">
        <v>-5.0275999999999996</v>
      </c>
      <c r="I1030" s="184">
        <v>-2.3294999999999999</v>
      </c>
      <c r="J1030" s="184">
        <v>0.70299999999999996</v>
      </c>
      <c r="K1030" s="184">
        <v>13.6905</v>
      </c>
      <c r="L1030" s="184">
        <v>32.946599999999997</v>
      </c>
      <c r="M1030" s="184">
        <v>35.354300000000002</v>
      </c>
      <c r="N1030" s="184">
        <v>57.129800000000003</v>
      </c>
      <c r="O1030" s="184"/>
      <c r="P1030" s="184"/>
      <c r="Q1030" s="184">
        <v>33.241100000000003</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44494</v>
      </c>
      <c r="E1031" s="184">
        <v>16.87</v>
      </c>
      <c r="F1031" s="184">
        <v>-0.9395</v>
      </c>
      <c r="G1031" s="184">
        <v>-0.9395</v>
      </c>
      <c r="H1031" s="184">
        <v>-5.0647000000000002</v>
      </c>
      <c r="I1031" s="184">
        <v>-2.3727</v>
      </c>
      <c r="J1031" s="184">
        <v>0.65629999999999999</v>
      </c>
      <c r="K1031" s="184">
        <v>13.4499</v>
      </c>
      <c r="L1031" s="184">
        <v>32.313699999999997</v>
      </c>
      <c r="M1031" s="184">
        <v>34.315300000000001</v>
      </c>
      <c r="N1031" s="184">
        <v>55.627299999999998</v>
      </c>
      <c r="O1031" s="184"/>
      <c r="P1031" s="184"/>
      <c r="Q1031" s="184">
        <v>31.921299999999999</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44494</v>
      </c>
      <c r="E1032" s="184">
        <v>106.2773</v>
      </c>
      <c r="F1032" s="184">
        <v>-0.3463</v>
      </c>
      <c r="G1032" s="184">
        <v>-0.3463</v>
      </c>
      <c r="H1032" s="184">
        <v>-2.9199000000000002</v>
      </c>
      <c r="I1032" s="184">
        <v>0.55359999999999998</v>
      </c>
      <c r="J1032" s="184">
        <v>2.4056000000000002</v>
      </c>
      <c r="K1032" s="184">
        <v>9.7950999999999997</v>
      </c>
      <c r="L1032" s="184">
        <v>31.325900000000001</v>
      </c>
      <c r="M1032" s="184">
        <v>41.8277</v>
      </c>
      <c r="N1032" s="184">
        <v>72.344800000000006</v>
      </c>
      <c r="O1032" s="184">
        <v>22.196100000000001</v>
      </c>
      <c r="P1032" s="184">
        <v>14.494899999999999</v>
      </c>
      <c r="Q1032" s="184">
        <v>14.805400000000001</v>
      </c>
      <c r="R1032" s="184">
        <v>33.044600000000003</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44494</v>
      </c>
      <c r="E1033" s="184">
        <v>204.14940000000001</v>
      </c>
      <c r="F1033" s="184">
        <v>-0.35089999999999999</v>
      </c>
      <c r="G1033" s="184">
        <v>-0.35089999999999999</v>
      </c>
      <c r="H1033" s="184">
        <v>-2.9306000000000001</v>
      </c>
      <c r="I1033" s="184">
        <v>0.53280000000000005</v>
      </c>
      <c r="J1033" s="184">
        <v>2.3597999999999999</v>
      </c>
      <c r="K1033" s="184">
        <v>9.6480999999999995</v>
      </c>
      <c r="L1033" s="184">
        <v>30.975000000000001</v>
      </c>
      <c r="M1033" s="184">
        <v>41.271500000000003</v>
      </c>
      <c r="N1033" s="184">
        <v>71.459000000000003</v>
      </c>
      <c r="O1033" s="184">
        <v>21.591799999999999</v>
      </c>
      <c r="P1033" s="184">
        <v>13.8996</v>
      </c>
      <c r="Q1033" s="184">
        <v>13.295500000000001</v>
      </c>
      <c r="R1033" s="184">
        <v>32.401400000000002</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-0.52310655737704925</v>
      </c>
      <c r="G1034" s="186">
        <v>-0.52310655737704925</v>
      </c>
      <c r="H1034" s="186">
        <v>-3.9931737704918033</v>
      </c>
      <c r="I1034" s="186">
        <v>-1.1106655737704918</v>
      </c>
      <c r="J1034" s="186">
        <v>1.3646000000000005</v>
      </c>
      <c r="K1034" s="186">
        <v>10.674301639344263</v>
      </c>
      <c r="L1034" s="186">
        <v>29.273372131147536</v>
      </c>
      <c r="M1034" s="186">
        <v>35.940619672131156</v>
      </c>
      <c r="N1034" s="186">
        <v>62.359390163934428</v>
      </c>
      <c r="O1034" s="186">
        <v>23.947745098039221</v>
      </c>
      <c r="P1034" s="186">
        <v>15.706622448979592</v>
      </c>
      <c r="Q1034" s="186">
        <v>20.40536885245902</v>
      </c>
      <c r="R1034" s="186">
        <v>29.587432727272724</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-0.45650000000000002</v>
      </c>
      <c r="G1035" s="186">
        <v>-0.45650000000000002</v>
      </c>
      <c r="H1035" s="186">
        <v>-3.8353999999999999</v>
      </c>
      <c r="I1035" s="186">
        <v>-1.1711</v>
      </c>
      <c r="J1035" s="186">
        <v>1.0273000000000001</v>
      </c>
      <c r="K1035" s="186">
        <v>10.2113</v>
      </c>
      <c r="L1035" s="186">
        <v>29.1188</v>
      </c>
      <c r="M1035" s="186">
        <v>35.315899999999999</v>
      </c>
      <c r="N1035" s="186">
        <v>63.465499999999999</v>
      </c>
      <c r="O1035" s="186">
        <v>23.958500000000001</v>
      </c>
      <c r="P1035" s="186">
        <v>15.5174</v>
      </c>
      <c r="Q1035" s="186">
        <v>18.104800000000001</v>
      </c>
      <c r="R1035" s="186">
        <v>29.3047</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44494</v>
      </c>
      <c r="E1038" s="184">
        <v>353.08</v>
      </c>
      <c r="F1038" s="184">
        <v>0.25559999999999999</v>
      </c>
      <c r="G1038" s="184">
        <v>0.25559999999999999</v>
      </c>
      <c r="H1038" s="184">
        <v>-1.4184000000000001</v>
      </c>
      <c r="I1038" s="184">
        <v>1.1719999999999999</v>
      </c>
      <c r="J1038" s="184">
        <v>1.6672</v>
      </c>
      <c r="K1038" s="184">
        <v>13.4612</v>
      </c>
      <c r="L1038" s="184">
        <v>28.4862</v>
      </c>
      <c r="M1038" s="184">
        <v>30.1677</v>
      </c>
      <c r="N1038" s="184">
        <v>56.611199999999997</v>
      </c>
      <c r="O1038" s="184">
        <v>20.7302</v>
      </c>
      <c r="P1038" s="184">
        <v>13.8666</v>
      </c>
      <c r="Q1038" s="184">
        <v>20.513200000000001</v>
      </c>
      <c r="R1038" s="184">
        <v>26.073</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44494</v>
      </c>
      <c r="E1039" s="184">
        <v>353.08</v>
      </c>
      <c r="F1039" s="184">
        <v>0.25559999999999999</v>
      </c>
      <c r="G1039" s="184">
        <v>0.25559999999999999</v>
      </c>
      <c r="H1039" s="184">
        <v>-1.4184000000000001</v>
      </c>
      <c r="I1039" s="184">
        <v>1.1719999999999999</v>
      </c>
      <c r="J1039" s="184">
        <v>1.6672</v>
      </c>
      <c r="K1039" s="184">
        <v>13.4612</v>
      </c>
      <c r="L1039" s="184">
        <v>28.4862</v>
      </c>
      <c r="M1039" s="184">
        <v>30.1677</v>
      </c>
      <c r="N1039" s="184">
        <v>56.611199999999997</v>
      </c>
      <c r="O1039" s="184">
        <v>20.7302</v>
      </c>
      <c r="P1039" s="184">
        <v>13.8666</v>
      </c>
      <c r="Q1039" s="184">
        <v>20.4361</v>
      </c>
      <c r="R1039" s="184">
        <v>26.073</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44494</v>
      </c>
      <c r="E1040" s="184">
        <v>380.55</v>
      </c>
      <c r="F1040" s="184">
        <v>0.26350000000000001</v>
      </c>
      <c r="G1040" s="184">
        <v>0.26350000000000001</v>
      </c>
      <c r="H1040" s="184">
        <v>-1.4043000000000001</v>
      </c>
      <c r="I1040" s="184">
        <v>1.1993</v>
      </c>
      <c r="J1040" s="184">
        <v>1.7269000000000001</v>
      </c>
      <c r="K1040" s="184">
        <v>13.664899999999999</v>
      </c>
      <c r="L1040" s="184">
        <v>28.930099999999999</v>
      </c>
      <c r="M1040" s="184">
        <v>30.809200000000001</v>
      </c>
      <c r="N1040" s="184">
        <v>57.655999999999999</v>
      </c>
      <c r="O1040" s="184">
        <v>21.566199999999998</v>
      </c>
      <c r="P1040" s="184">
        <v>14.8147</v>
      </c>
      <c r="Q1040" s="184">
        <v>16.3307</v>
      </c>
      <c r="R1040" s="184">
        <v>26.921299999999999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44494</v>
      </c>
      <c r="E1041" s="184">
        <v>52.93</v>
      </c>
      <c r="F1041" s="184">
        <v>-5.6599999999999998E-2</v>
      </c>
      <c r="G1041" s="184">
        <v>-5.6599999999999998E-2</v>
      </c>
      <c r="H1041" s="184">
        <v>-2.5230000000000001</v>
      </c>
      <c r="I1041" s="184">
        <v>-0.1132</v>
      </c>
      <c r="J1041" s="184">
        <v>-0.3014</v>
      </c>
      <c r="K1041" s="184">
        <v>12.5931</v>
      </c>
      <c r="L1041" s="184">
        <v>27.174399999999999</v>
      </c>
      <c r="M1041" s="184">
        <v>25.694600000000001</v>
      </c>
      <c r="N1041" s="184">
        <v>50.155999999999999</v>
      </c>
      <c r="O1041" s="184">
        <v>26.036999999999999</v>
      </c>
      <c r="P1041" s="184">
        <v>19.978300000000001</v>
      </c>
      <c r="Q1041" s="184">
        <v>18.126799999999999</v>
      </c>
      <c r="R1041" s="184">
        <v>25.4346</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44494</v>
      </c>
      <c r="E1042" s="184">
        <v>47.71</v>
      </c>
      <c r="F1042" s="184">
        <v>-8.3799999999999999E-2</v>
      </c>
      <c r="G1042" s="184">
        <v>-8.3799999999999999E-2</v>
      </c>
      <c r="H1042" s="184">
        <v>-2.5531000000000001</v>
      </c>
      <c r="I1042" s="184">
        <v>-0.16739999999999999</v>
      </c>
      <c r="J1042" s="184">
        <v>-0.3967</v>
      </c>
      <c r="K1042" s="184">
        <v>12.258800000000001</v>
      </c>
      <c r="L1042" s="184">
        <v>26.3841</v>
      </c>
      <c r="M1042" s="184">
        <v>24.569199999999999</v>
      </c>
      <c r="N1042" s="184">
        <v>48.351999999999997</v>
      </c>
      <c r="O1042" s="184">
        <v>24.5137</v>
      </c>
      <c r="P1042" s="184">
        <v>18.486899999999999</v>
      </c>
      <c r="Q1042" s="184">
        <v>14.1447</v>
      </c>
      <c r="R1042" s="184">
        <v>23.921399999999998</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44494</v>
      </c>
      <c r="E1043" s="184">
        <v>22.75</v>
      </c>
      <c r="F1043" s="184">
        <v>-0.26300000000000001</v>
      </c>
      <c r="G1043" s="184">
        <v>-0.26300000000000001</v>
      </c>
      <c r="H1043" s="184">
        <v>-2.9437000000000002</v>
      </c>
      <c r="I1043" s="184">
        <v>4.3999999999999997E-2</v>
      </c>
      <c r="J1043" s="184">
        <v>0.93169999999999997</v>
      </c>
      <c r="K1043" s="184">
        <v>12.2348</v>
      </c>
      <c r="L1043" s="184">
        <v>25.829599999999999</v>
      </c>
      <c r="M1043" s="184">
        <v>26.599900000000002</v>
      </c>
      <c r="N1043" s="184">
        <v>50.5625</v>
      </c>
      <c r="O1043" s="184">
        <v>21.395299999999999</v>
      </c>
      <c r="P1043" s="184">
        <v>12.8972</v>
      </c>
      <c r="Q1043" s="184">
        <v>7.5103</v>
      </c>
      <c r="R1043" s="184">
        <v>23.9041</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44494</v>
      </c>
      <c r="E1044" s="184">
        <v>24.23</v>
      </c>
      <c r="F1044" s="184">
        <v>-0.247</v>
      </c>
      <c r="G1044" s="184">
        <v>-0.247</v>
      </c>
      <c r="H1044" s="184">
        <v>-2.9247000000000001</v>
      </c>
      <c r="I1044" s="184">
        <v>8.2600000000000007E-2</v>
      </c>
      <c r="J1044" s="184">
        <v>1.0004</v>
      </c>
      <c r="K1044" s="184">
        <v>12.5406</v>
      </c>
      <c r="L1044" s="184">
        <v>26.395399999999999</v>
      </c>
      <c r="M1044" s="184">
        <v>27.459199999999999</v>
      </c>
      <c r="N1044" s="184">
        <v>51.817</v>
      </c>
      <c r="O1044" s="184">
        <v>22.325800000000001</v>
      </c>
      <c r="P1044" s="184">
        <v>13.8193</v>
      </c>
      <c r="Q1044" s="184">
        <v>13.4049</v>
      </c>
      <c r="R1044" s="184">
        <v>24.870200000000001</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44494</v>
      </c>
      <c r="E1045" s="184">
        <v>145.19</v>
      </c>
      <c r="F1045" s="184">
        <v>0.2278</v>
      </c>
      <c r="G1045" s="184">
        <v>0.2278</v>
      </c>
      <c r="H1045" s="184">
        <v>-1.4592000000000001</v>
      </c>
      <c r="I1045" s="184">
        <v>0.77739999999999998</v>
      </c>
      <c r="J1045" s="184">
        <v>2.0882999999999998</v>
      </c>
      <c r="K1045" s="184">
        <v>12.7164</v>
      </c>
      <c r="L1045" s="184">
        <v>25.7819</v>
      </c>
      <c r="M1045" s="184">
        <v>25.6295</v>
      </c>
      <c r="N1045" s="184">
        <v>48.153100000000002</v>
      </c>
      <c r="O1045" s="184">
        <v>23.577200000000001</v>
      </c>
      <c r="P1045" s="184">
        <v>15.3139</v>
      </c>
      <c r="Q1045" s="184">
        <v>16.937799999999999</v>
      </c>
      <c r="R1045" s="184">
        <v>23.6282</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44494</v>
      </c>
      <c r="E1046" s="184">
        <v>160.22</v>
      </c>
      <c r="F1046" s="184">
        <v>0.23769999999999999</v>
      </c>
      <c r="G1046" s="184">
        <v>0.23769999999999999</v>
      </c>
      <c r="H1046" s="184">
        <v>-1.4273</v>
      </c>
      <c r="I1046" s="184">
        <v>0.83069999999999999</v>
      </c>
      <c r="J1046" s="184">
        <v>2.2006999999999999</v>
      </c>
      <c r="K1046" s="184">
        <v>13.085800000000001</v>
      </c>
      <c r="L1046" s="184">
        <v>26.5961</v>
      </c>
      <c r="M1046" s="184">
        <v>26.816500000000001</v>
      </c>
      <c r="N1046" s="184">
        <v>50.018700000000003</v>
      </c>
      <c r="O1046" s="184">
        <v>25.0318</v>
      </c>
      <c r="P1046" s="184">
        <v>16.763500000000001</v>
      </c>
      <c r="Q1046" s="184">
        <v>17.055800000000001</v>
      </c>
      <c r="R1046" s="184">
        <v>25.071999999999999</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44494</v>
      </c>
      <c r="E1047" s="184">
        <v>47.19</v>
      </c>
      <c r="F1047" s="184">
        <v>0.1273</v>
      </c>
      <c r="G1047" s="184">
        <v>0.1273</v>
      </c>
      <c r="H1047" s="184">
        <v>-2.0954000000000002</v>
      </c>
      <c r="I1047" s="184">
        <v>0.53259999999999996</v>
      </c>
      <c r="J1047" s="184">
        <v>0.76870000000000005</v>
      </c>
      <c r="K1047" s="184">
        <v>11.745200000000001</v>
      </c>
      <c r="L1047" s="184">
        <v>25.974399999999999</v>
      </c>
      <c r="M1047" s="184">
        <v>27.609500000000001</v>
      </c>
      <c r="N1047" s="184">
        <v>52.029600000000002</v>
      </c>
      <c r="O1047" s="184">
        <v>27.3187</v>
      </c>
      <c r="P1047" s="184">
        <v>19.018699999999999</v>
      </c>
      <c r="Q1047" s="184">
        <v>16.7742</v>
      </c>
      <c r="R1047" s="184">
        <v>30.0303</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44494</v>
      </c>
      <c r="E1048" s="184">
        <v>42.86</v>
      </c>
      <c r="F1048" s="184">
        <v>0.1168</v>
      </c>
      <c r="G1048" s="184">
        <v>0.1168</v>
      </c>
      <c r="H1048" s="184">
        <v>-2.1238000000000001</v>
      </c>
      <c r="I1048" s="184">
        <v>0.4924</v>
      </c>
      <c r="J1048" s="184">
        <v>0.65759999999999996</v>
      </c>
      <c r="K1048" s="184">
        <v>11.2958</v>
      </c>
      <c r="L1048" s="184">
        <v>24.992699999999999</v>
      </c>
      <c r="M1048" s="184">
        <v>26.170200000000001</v>
      </c>
      <c r="N1048" s="184">
        <v>49.703099999999999</v>
      </c>
      <c r="O1048" s="184">
        <v>25.479900000000001</v>
      </c>
      <c r="P1048" s="184">
        <v>17.509899999999998</v>
      </c>
      <c r="Q1048" s="184">
        <v>13.8908</v>
      </c>
      <c r="R1048" s="184">
        <v>28.127300000000002</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44494</v>
      </c>
      <c r="E1049" s="184">
        <v>317.06400000000002</v>
      </c>
      <c r="F1049" s="184">
        <v>0.1323</v>
      </c>
      <c r="G1049" s="184">
        <v>0.1323</v>
      </c>
      <c r="H1049" s="184">
        <v>-2.2370000000000001</v>
      </c>
      <c r="I1049" s="184">
        <v>-0.9738</v>
      </c>
      <c r="J1049" s="184">
        <v>-1.6336999999999999</v>
      </c>
      <c r="K1049" s="184">
        <v>6.4530000000000003</v>
      </c>
      <c r="L1049" s="184">
        <v>21.130500000000001</v>
      </c>
      <c r="M1049" s="184">
        <v>20.972000000000001</v>
      </c>
      <c r="N1049" s="184">
        <v>44.706699999999998</v>
      </c>
      <c r="O1049" s="184">
        <v>19.371099999999998</v>
      </c>
      <c r="P1049" s="184">
        <v>11.7319</v>
      </c>
      <c r="Q1049" s="184">
        <v>12.617900000000001</v>
      </c>
      <c r="R1049" s="184">
        <v>18.3856</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44494</v>
      </c>
      <c r="E1050" s="184">
        <v>299.03100000000001</v>
      </c>
      <c r="F1050" s="184">
        <v>0.12590000000000001</v>
      </c>
      <c r="G1050" s="184">
        <v>0.12590000000000001</v>
      </c>
      <c r="H1050" s="184">
        <v>-2.2515999999999998</v>
      </c>
      <c r="I1050" s="184">
        <v>-1.0038</v>
      </c>
      <c r="J1050" s="184">
        <v>-1.6995</v>
      </c>
      <c r="K1050" s="184">
        <v>6.2488000000000001</v>
      </c>
      <c r="L1050" s="184">
        <v>20.67</v>
      </c>
      <c r="M1050" s="184">
        <v>20.285</v>
      </c>
      <c r="N1050" s="184">
        <v>43.598500000000001</v>
      </c>
      <c r="O1050" s="184">
        <v>18.494299999999999</v>
      </c>
      <c r="P1050" s="184">
        <v>10.9278</v>
      </c>
      <c r="Q1050" s="184">
        <v>19.9954</v>
      </c>
      <c r="R1050" s="184">
        <v>17.479800000000001</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44494</v>
      </c>
      <c r="E1051" s="184">
        <v>56.01</v>
      </c>
      <c r="F1051" s="184">
        <v>-0.107</v>
      </c>
      <c r="G1051" s="184">
        <v>-0.107</v>
      </c>
      <c r="H1051" s="184">
        <v>-2.7265999999999999</v>
      </c>
      <c r="I1051" s="184">
        <v>-0.1426</v>
      </c>
      <c r="J1051" s="184">
        <v>-0.12479999999999999</v>
      </c>
      <c r="K1051" s="184">
        <v>10.7355</v>
      </c>
      <c r="L1051" s="184">
        <v>24.549700000000001</v>
      </c>
      <c r="M1051" s="184">
        <v>25.414200000000001</v>
      </c>
      <c r="N1051" s="184">
        <v>47.588900000000002</v>
      </c>
      <c r="O1051" s="184">
        <v>21.2043</v>
      </c>
      <c r="P1051" s="184">
        <v>15.2295</v>
      </c>
      <c r="Q1051" s="184">
        <v>14.8536</v>
      </c>
      <c r="R1051" s="184">
        <v>24.1114</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44494</v>
      </c>
      <c r="E1052" s="184">
        <v>60.72</v>
      </c>
      <c r="F1052" s="184">
        <v>-8.2299999999999998E-2</v>
      </c>
      <c r="G1052" s="184">
        <v>-8.2299999999999998E-2</v>
      </c>
      <c r="H1052" s="184">
        <v>-2.6922999999999999</v>
      </c>
      <c r="I1052" s="184">
        <v>-8.2299999999999998E-2</v>
      </c>
      <c r="J1052" s="184">
        <v>0</v>
      </c>
      <c r="K1052" s="184">
        <v>11.1477</v>
      </c>
      <c r="L1052" s="184">
        <v>25.480499999999999</v>
      </c>
      <c r="M1052" s="184">
        <v>26.764099999999999</v>
      </c>
      <c r="N1052" s="184">
        <v>49.777999999999999</v>
      </c>
      <c r="O1052" s="184">
        <v>22.964200000000002</v>
      </c>
      <c r="P1052" s="184">
        <v>16.609500000000001</v>
      </c>
      <c r="Q1052" s="184">
        <v>16.089200000000002</v>
      </c>
      <c r="R1052" s="184">
        <v>26.069500000000001</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44494</v>
      </c>
      <c r="E1053" s="184">
        <v>1768.6971367896299</v>
      </c>
      <c r="F1053" s="184">
        <v>0.88539999999999996</v>
      </c>
      <c r="G1053" s="184">
        <v>0.88539999999999996</v>
      </c>
      <c r="H1053" s="184">
        <v>-0.31609999999999999</v>
      </c>
      <c r="I1053" s="184">
        <v>2.323</v>
      </c>
      <c r="J1053" s="184">
        <v>3.6373000000000002</v>
      </c>
      <c r="K1053" s="184">
        <v>10.4358</v>
      </c>
      <c r="L1053" s="184">
        <v>26.635400000000001</v>
      </c>
      <c r="M1053" s="184">
        <v>32.720399999999998</v>
      </c>
      <c r="N1053" s="184">
        <v>63.71</v>
      </c>
      <c r="O1053" s="184">
        <v>20.853100000000001</v>
      </c>
      <c r="P1053" s="184">
        <v>13.5456</v>
      </c>
      <c r="Q1053" s="184">
        <v>20.367599999999999</v>
      </c>
      <c r="R1053" s="184">
        <v>28.569500000000001</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44494</v>
      </c>
      <c r="E1054" s="184">
        <v>792.05309999999997</v>
      </c>
      <c r="F1054" s="184">
        <v>0.89139999999999997</v>
      </c>
      <c r="G1054" s="184">
        <v>0.89139999999999997</v>
      </c>
      <c r="H1054" s="184">
        <v>-0.30230000000000001</v>
      </c>
      <c r="I1054" s="184">
        <v>2.3511000000000002</v>
      </c>
      <c r="J1054" s="184">
        <v>3.7006999999999999</v>
      </c>
      <c r="K1054" s="184">
        <v>10.6408</v>
      </c>
      <c r="L1054" s="184">
        <v>27.099699999999999</v>
      </c>
      <c r="M1054" s="184">
        <v>33.44</v>
      </c>
      <c r="N1054" s="184">
        <v>64.9041</v>
      </c>
      <c r="O1054" s="184">
        <v>21.7714</v>
      </c>
      <c r="P1054" s="184">
        <v>14.465</v>
      </c>
      <c r="Q1054" s="184">
        <v>14.5877</v>
      </c>
      <c r="R1054" s="184">
        <v>29.518899999999999</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44494</v>
      </c>
      <c r="E1055" s="184">
        <v>879.47067754091904</v>
      </c>
      <c r="F1055" s="184">
        <v>0.27350000000000002</v>
      </c>
      <c r="G1055" s="184">
        <v>0.27350000000000002</v>
      </c>
      <c r="H1055" s="184">
        <v>-1.8275999999999999</v>
      </c>
      <c r="I1055" s="184">
        <v>1.1332</v>
      </c>
      <c r="J1055" s="184">
        <v>4.2613000000000003</v>
      </c>
      <c r="K1055" s="184">
        <v>13.7127</v>
      </c>
      <c r="L1055" s="184">
        <v>27.94</v>
      </c>
      <c r="M1055" s="184">
        <v>30.872699999999998</v>
      </c>
      <c r="N1055" s="184">
        <v>60.635899999999999</v>
      </c>
      <c r="O1055" s="184">
        <v>18.459800000000001</v>
      </c>
      <c r="P1055" s="184">
        <v>13.746499999999999</v>
      </c>
      <c r="Q1055" s="184">
        <v>19.475200000000001</v>
      </c>
      <c r="R1055" s="184">
        <v>22.128299999999999</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44494</v>
      </c>
      <c r="E1056" s="184">
        <v>758.64</v>
      </c>
      <c r="F1056" s="184">
        <v>0.27839999999999998</v>
      </c>
      <c r="G1056" s="184">
        <v>0.27839999999999998</v>
      </c>
      <c r="H1056" s="184">
        <v>-1.8170999999999999</v>
      </c>
      <c r="I1056" s="184">
        <v>1.1557999999999999</v>
      </c>
      <c r="J1056" s="184">
        <v>4.3136999999999999</v>
      </c>
      <c r="K1056" s="184">
        <v>13.8872</v>
      </c>
      <c r="L1056" s="184">
        <v>28.322900000000001</v>
      </c>
      <c r="M1056" s="184">
        <v>31.433800000000002</v>
      </c>
      <c r="N1056" s="184">
        <v>61.572299999999998</v>
      </c>
      <c r="O1056" s="184">
        <v>19.1478</v>
      </c>
      <c r="P1056" s="184">
        <v>14.486499999999999</v>
      </c>
      <c r="Q1056" s="184">
        <v>14.700100000000001</v>
      </c>
      <c r="R1056" s="184">
        <v>22.836500000000001</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44494</v>
      </c>
      <c r="E1057" s="184">
        <v>329.12299999999999</v>
      </c>
      <c r="F1057" s="184">
        <v>0.36609999999999998</v>
      </c>
      <c r="G1057" s="184">
        <v>0.36609999999999998</v>
      </c>
      <c r="H1057" s="184">
        <v>-1.8110999999999999</v>
      </c>
      <c r="I1057" s="184">
        <v>1.1275999999999999</v>
      </c>
      <c r="J1057" s="184">
        <v>1.8115000000000001</v>
      </c>
      <c r="K1057" s="184">
        <v>12.3705</v>
      </c>
      <c r="L1057" s="184">
        <v>25.7164</v>
      </c>
      <c r="M1057" s="184">
        <v>23.079499999999999</v>
      </c>
      <c r="N1057" s="184">
        <v>47.682400000000001</v>
      </c>
      <c r="O1057" s="184">
        <v>21.175899999999999</v>
      </c>
      <c r="P1057" s="184">
        <v>14.405200000000001</v>
      </c>
      <c r="Q1057" s="184">
        <v>20.319500000000001</v>
      </c>
      <c r="R1057" s="184">
        <v>23.381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44494</v>
      </c>
      <c r="E1058" s="184">
        <v>352.9941</v>
      </c>
      <c r="F1058" s="184">
        <v>0.37409999999999999</v>
      </c>
      <c r="G1058" s="184">
        <v>0.37409999999999999</v>
      </c>
      <c r="H1058" s="184">
        <v>-1.7928999999999999</v>
      </c>
      <c r="I1058" s="184">
        <v>1.1644000000000001</v>
      </c>
      <c r="J1058" s="184">
        <v>1.8927</v>
      </c>
      <c r="K1058" s="184">
        <v>12.6419</v>
      </c>
      <c r="L1058" s="184">
        <v>26.315999999999999</v>
      </c>
      <c r="M1058" s="184">
        <v>23.948799999999999</v>
      </c>
      <c r="N1058" s="184">
        <v>49.085299999999997</v>
      </c>
      <c r="O1058" s="184">
        <v>22.280200000000001</v>
      </c>
      <c r="P1058" s="184">
        <v>15.3613</v>
      </c>
      <c r="Q1058" s="184">
        <v>14.469099999999999</v>
      </c>
      <c r="R1058" s="184">
        <v>24.549199999999999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44494</v>
      </c>
      <c r="E1059" s="184">
        <v>67.3</v>
      </c>
      <c r="F1059" s="184">
        <v>0.4778</v>
      </c>
      <c r="G1059" s="184">
        <v>0.4778</v>
      </c>
      <c r="H1059" s="184">
        <v>-0.85440000000000005</v>
      </c>
      <c r="I1059" s="184">
        <v>1.677</v>
      </c>
      <c r="J1059" s="184">
        <v>2.7166999999999999</v>
      </c>
      <c r="K1059" s="184">
        <v>14.436299999999999</v>
      </c>
      <c r="L1059" s="184">
        <v>28.435099999999998</v>
      </c>
      <c r="M1059" s="184">
        <v>30.274899999999999</v>
      </c>
      <c r="N1059" s="184">
        <v>56.7303</v>
      </c>
      <c r="O1059" s="184">
        <v>20.787700000000001</v>
      </c>
      <c r="P1059" s="184">
        <v>15.655200000000001</v>
      </c>
      <c r="Q1059" s="184">
        <v>15.25</v>
      </c>
      <c r="R1059" s="184">
        <v>25.7988</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44494</v>
      </c>
      <c r="E1060" s="184">
        <v>72.3</v>
      </c>
      <c r="F1060" s="184">
        <v>0.4864</v>
      </c>
      <c r="G1060" s="184">
        <v>0.4864</v>
      </c>
      <c r="H1060" s="184">
        <v>-0.85019999999999996</v>
      </c>
      <c r="I1060" s="184">
        <v>1.7020999999999999</v>
      </c>
      <c r="J1060" s="184">
        <v>2.7719</v>
      </c>
      <c r="K1060" s="184">
        <v>14.616400000000001</v>
      </c>
      <c r="L1060" s="184">
        <v>28.853999999999999</v>
      </c>
      <c r="M1060" s="184">
        <v>30.883400000000002</v>
      </c>
      <c r="N1060" s="184">
        <v>57.653700000000001</v>
      </c>
      <c r="O1060" s="184">
        <v>21.5686</v>
      </c>
      <c r="P1060" s="184">
        <v>16.559899999999999</v>
      </c>
      <c r="Q1060" s="184">
        <v>16.6782</v>
      </c>
      <c r="R1060" s="184">
        <v>26.572900000000001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44494</v>
      </c>
      <c r="E1061" s="184">
        <v>40.58</v>
      </c>
      <c r="F1061" s="184">
        <v>-0.34379999999999999</v>
      </c>
      <c r="G1061" s="184">
        <v>-0.34379999999999999</v>
      </c>
      <c r="H1061" s="184">
        <v>-3.2888000000000002</v>
      </c>
      <c r="I1061" s="184">
        <v>-0.34379999999999999</v>
      </c>
      <c r="J1061" s="184">
        <v>1.1718</v>
      </c>
      <c r="K1061" s="184">
        <v>12.941800000000001</v>
      </c>
      <c r="L1061" s="184">
        <v>30.566299999999998</v>
      </c>
      <c r="M1061" s="184">
        <v>32.962000000000003</v>
      </c>
      <c r="N1061" s="184">
        <v>56.558599999999998</v>
      </c>
      <c r="O1061" s="184">
        <v>24.808599999999998</v>
      </c>
      <c r="P1061" s="184">
        <v>14.248699999999999</v>
      </c>
      <c r="Q1061" s="184">
        <v>15.9732</v>
      </c>
      <c r="R1061" s="184">
        <v>27.260999999999999</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44494</v>
      </c>
      <c r="E1062" s="184">
        <v>44.7</v>
      </c>
      <c r="F1062" s="184">
        <v>-0.33439999999999998</v>
      </c>
      <c r="G1062" s="184">
        <v>-0.33439999999999998</v>
      </c>
      <c r="H1062" s="184">
        <v>-3.2677</v>
      </c>
      <c r="I1062" s="184">
        <v>-0.28999999999999998</v>
      </c>
      <c r="J1062" s="184">
        <v>1.2916000000000001</v>
      </c>
      <c r="K1062" s="184">
        <v>13.3367</v>
      </c>
      <c r="L1062" s="184">
        <v>31.431899999999999</v>
      </c>
      <c r="M1062" s="184">
        <v>34.153700000000001</v>
      </c>
      <c r="N1062" s="184">
        <v>58.4544</v>
      </c>
      <c r="O1062" s="184">
        <v>26.400200000000002</v>
      </c>
      <c r="P1062" s="184">
        <v>15.9495</v>
      </c>
      <c r="Q1062" s="184">
        <v>15.928000000000001</v>
      </c>
      <c r="R1062" s="184">
        <v>28.7193</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44494</v>
      </c>
      <c r="E1063" s="184">
        <v>56.54</v>
      </c>
      <c r="F1063" s="184">
        <v>0.2482</v>
      </c>
      <c r="G1063" s="184">
        <v>0.2482</v>
      </c>
      <c r="H1063" s="184">
        <v>-1.4296</v>
      </c>
      <c r="I1063" s="184">
        <v>1.4534</v>
      </c>
      <c r="J1063" s="184">
        <v>2.0209000000000001</v>
      </c>
      <c r="K1063" s="184">
        <v>13.693899999999999</v>
      </c>
      <c r="L1063" s="184">
        <v>28.121500000000001</v>
      </c>
      <c r="M1063" s="184">
        <v>26.572600000000001</v>
      </c>
      <c r="N1063" s="184">
        <v>47.277900000000002</v>
      </c>
      <c r="O1063" s="184">
        <v>22.513500000000001</v>
      </c>
      <c r="P1063" s="184">
        <v>16.0791</v>
      </c>
      <c r="Q1063" s="184">
        <v>14.442600000000001</v>
      </c>
      <c r="R1063" s="184">
        <v>26.5533</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44494</v>
      </c>
      <c r="E1064" s="184">
        <v>51.5</v>
      </c>
      <c r="F1064" s="184">
        <v>0.2336</v>
      </c>
      <c r="G1064" s="184">
        <v>0.2336</v>
      </c>
      <c r="H1064" s="184">
        <v>-1.4542999999999999</v>
      </c>
      <c r="I1064" s="184">
        <v>1.3978999999999999</v>
      </c>
      <c r="J1064" s="184">
        <v>1.8995</v>
      </c>
      <c r="K1064" s="184">
        <v>13.3363</v>
      </c>
      <c r="L1064" s="184">
        <v>27.3492</v>
      </c>
      <c r="M1064" s="184">
        <v>25.426200000000001</v>
      </c>
      <c r="N1064" s="184">
        <v>45.521299999999997</v>
      </c>
      <c r="O1064" s="184">
        <v>21.244</v>
      </c>
      <c r="P1064" s="184">
        <v>14.8759</v>
      </c>
      <c r="Q1064" s="184">
        <v>11.238300000000001</v>
      </c>
      <c r="R1064" s="184">
        <v>25.1706</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44494</v>
      </c>
      <c r="E1065" s="184">
        <v>30.33</v>
      </c>
      <c r="F1065" s="184">
        <v>0.4637</v>
      </c>
      <c r="G1065" s="184">
        <v>0.4637</v>
      </c>
      <c r="H1065" s="184">
        <v>-1.5579000000000001</v>
      </c>
      <c r="I1065" s="184">
        <v>2.1212</v>
      </c>
      <c r="J1065" s="184">
        <v>3.48</v>
      </c>
      <c r="K1065" s="184">
        <v>13.9369</v>
      </c>
      <c r="L1065" s="184">
        <v>25.2788</v>
      </c>
      <c r="M1065" s="184">
        <v>25.2788</v>
      </c>
      <c r="N1065" s="184">
        <v>44.017099999999999</v>
      </c>
      <c r="O1065" s="184">
        <v>17.917899999999999</v>
      </c>
      <c r="P1065" s="184">
        <v>12.547599999999999</v>
      </c>
      <c r="Q1065" s="184">
        <v>12.1023</v>
      </c>
      <c r="R1065" s="184">
        <v>18.306100000000001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44494</v>
      </c>
      <c r="E1066" s="184">
        <v>34.590000000000003</v>
      </c>
      <c r="F1066" s="184">
        <v>0.4355</v>
      </c>
      <c r="G1066" s="184">
        <v>0.4355</v>
      </c>
      <c r="H1066" s="184">
        <v>-1.5651999999999999</v>
      </c>
      <c r="I1066" s="184">
        <v>2.1558999999999999</v>
      </c>
      <c r="J1066" s="184">
        <v>3.5939000000000001</v>
      </c>
      <c r="K1066" s="184">
        <v>14.3093</v>
      </c>
      <c r="L1066" s="184">
        <v>26.148800000000001</v>
      </c>
      <c r="M1066" s="184">
        <v>26.5642</v>
      </c>
      <c r="N1066" s="184">
        <v>46.072600000000001</v>
      </c>
      <c r="O1066" s="184">
        <v>19.617699999999999</v>
      </c>
      <c r="P1066" s="184">
        <v>14.279299999999999</v>
      </c>
      <c r="Q1066" s="184">
        <v>14.217700000000001</v>
      </c>
      <c r="R1066" s="184">
        <v>20.047000000000001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44494</v>
      </c>
      <c r="E1067" s="184">
        <v>46.49</v>
      </c>
      <c r="F1067" s="184">
        <v>0.45379999999999998</v>
      </c>
      <c r="G1067" s="184">
        <v>0.45379999999999998</v>
      </c>
      <c r="H1067" s="184">
        <v>-0.44969999999999999</v>
      </c>
      <c r="I1067" s="184">
        <v>2.3557999999999999</v>
      </c>
      <c r="J1067" s="184">
        <v>2.7176</v>
      </c>
      <c r="K1067" s="184">
        <v>13.918200000000001</v>
      </c>
      <c r="L1067" s="184">
        <v>34.0929</v>
      </c>
      <c r="M1067" s="184">
        <v>34.5976</v>
      </c>
      <c r="N1067" s="184">
        <v>54.657400000000003</v>
      </c>
      <c r="O1067" s="184">
        <v>22.396999999999998</v>
      </c>
      <c r="P1067" s="184">
        <v>15.4275</v>
      </c>
      <c r="Q1067" s="184">
        <v>13.4392</v>
      </c>
      <c r="R1067" s="184">
        <v>27.5428</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44494</v>
      </c>
      <c r="E1068" s="184">
        <v>52.9</v>
      </c>
      <c r="F1068" s="184">
        <v>0.45579999999999998</v>
      </c>
      <c r="G1068" s="184">
        <v>0.45579999999999998</v>
      </c>
      <c r="H1068" s="184">
        <v>-0.41420000000000001</v>
      </c>
      <c r="I1068" s="184">
        <v>2.4003000000000001</v>
      </c>
      <c r="J1068" s="184">
        <v>2.8382999999999998</v>
      </c>
      <c r="K1068" s="184">
        <v>14.328900000000001</v>
      </c>
      <c r="L1068" s="184">
        <v>35.017899999999997</v>
      </c>
      <c r="M1068" s="184">
        <v>35.989699999999999</v>
      </c>
      <c r="N1068" s="184">
        <v>56.787199999999999</v>
      </c>
      <c r="O1068" s="184">
        <v>24.103000000000002</v>
      </c>
      <c r="P1068" s="184">
        <v>17.212499999999999</v>
      </c>
      <c r="Q1068" s="184">
        <v>17.229399999999998</v>
      </c>
      <c r="R1068" s="184">
        <v>29.1967</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44494</v>
      </c>
      <c r="E1069" s="184">
        <v>13.1835</v>
      </c>
      <c r="F1069" s="184">
        <v>7.6700000000000004E-2</v>
      </c>
      <c r="G1069" s="184">
        <v>7.6700000000000004E-2</v>
      </c>
      <c r="H1069" s="184">
        <v>-1.7857000000000001</v>
      </c>
      <c r="I1069" s="184">
        <v>0.30359999999999998</v>
      </c>
      <c r="J1069" s="184">
        <v>2.4136000000000002</v>
      </c>
      <c r="K1069" s="184">
        <v>13.6577</v>
      </c>
      <c r="L1069" s="184">
        <v>25.830400000000001</v>
      </c>
      <c r="M1069" s="184">
        <v>27.236699999999999</v>
      </c>
      <c r="N1069" s="184"/>
      <c r="O1069" s="184"/>
      <c r="P1069" s="184"/>
      <c r="Q1069" s="184">
        <v>31.835000000000001</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44494</v>
      </c>
      <c r="E1070" s="184">
        <v>12.9297</v>
      </c>
      <c r="F1070" s="184">
        <v>5.96E-2</v>
      </c>
      <c r="G1070" s="184">
        <v>5.96E-2</v>
      </c>
      <c r="H1070" s="184">
        <v>-1.8261000000000001</v>
      </c>
      <c r="I1070" s="184">
        <v>0.22090000000000001</v>
      </c>
      <c r="J1070" s="184">
        <v>2.2271999999999998</v>
      </c>
      <c r="K1070" s="184">
        <v>13.0238</v>
      </c>
      <c r="L1070" s="184">
        <v>24.320499999999999</v>
      </c>
      <c r="M1070" s="184">
        <v>25.041799999999999</v>
      </c>
      <c r="N1070" s="184"/>
      <c r="O1070" s="184"/>
      <c r="P1070" s="184"/>
      <c r="Q1070" s="184">
        <v>29.297000000000001</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44494</v>
      </c>
      <c r="E1071" s="184">
        <v>100.3197</v>
      </c>
      <c r="F1071" s="184">
        <v>-0.41770000000000002</v>
      </c>
      <c r="G1071" s="184">
        <v>-0.41770000000000002</v>
      </c>
      <c r="H1071" s="184">
        <v>-2.347</v>
      </c>
      <c r="I1071" s="184">
        <v>0.21160000000000001</v>
      </c>
      <c r="J1071" s="184">
        <v>1.5551999999999999</v>
      </c>
      <c r="K1071" s="184">
        <v>11.6099</v>
      </c>
      <c r="L1071" s="184">
        <v>22.982299999999999</v>
      </c>
      <c r="M1071" s="184">
        <v>23.016500000000001</v>
      </c>
      <c r="N1071" s="184">
        <v>38.485100000000003</v>
      </c>
      <c r="O1071" s="184">
        <v>16.679500000000001</v>
      </c>
      <c r="P1071" s="184">
        <v>12.354100000000001</v>
      </c>
      <c r="Q1071" s="184">
        <v>9.06</v>
      </c>
      <c r="R1071" s="184">
        <v>22.423500000000001</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44494</v>
      </c>
      <c r="E1072" s="184">
        <v>110.267</v>
      </c>
      <c r="F1072" s="184">
        <v>-0.40870000000000001</v>
      </c>
      <c r="G1072" s="184">
        <v>-0.40870000000000001</v>
      </c>
      <c r="H1072" s="184">
        <v>-2.3264</v>
      </c>
      <c r="I1072" s="184">
        <v>0.25380000000000003</v>
      </c>
      <c r="J1072" s="184">
        <v>1.6500999999999999</v>
      </c>
      <c r="K1072" s="184">
        <v>11.926500000000001</v>
      </c>
      <c r="L1072" s="184">
        <v>23.669799999999999</v>
      </c>
      <c r="M1072" s="184">
        <v>24.032599999999999</v>
      </c>
      <c r="N1072" s="184">
        <v>40.024999999999999</v>
      </c>
      <c r="O1072" s="184">
        <v>17.8932</v>
      </c>
      <c r="P1072" s="184">
        <v>13.552099999999999</v>
      </c>
      <c r="Q1072" s="184">
        <v>13.464600000000001</v>
      </c>
      <c r="R1072" s="184">
        <v>23.7194</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44494</v>
      </c>
      <c r="E1073" s="184">
        <v>388.05599999999998</v>
      </c>
      <c r="F1073" s="184">
        <v>0.22550000000000001</v>
      </c>
      <c r="G1073" s="184">
        <v>0.22550000000000001</v>
      </c>
      <c r="H1073" s="184">
        <v>-2.2252999999999998</v>
      </c>
      <c r="I1073" s="184">
        <v>0.16259999999999999</v>
      </c>
      <c r="J1073" s="184">
        <v>1.01</v>
      </c>
      <c r="K1073" s="184">
        <v>11.7721</v>
      </c>
      <c r="L1073" s="184">
        <v>27.012</v>
      </c>
      <c r="M1073" s="184">
        <v>29.097200000000001</v>
      </c>
      <c r="N1073" s="184">
        <v>52.9285</v>
      </c>
      <c r="O1073" s="184">
        <v>24.1648</v>
      </c>
      <c r="P1073" s="184">
        <v>15.4886</v>
      </c>
      <c r="Q1073" s="184">
        <v>20.371099999999998</v>
      </c>
      <c r="R1073" s="184">
        <v>27.145800000000001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44494</v>
      </c>
      <c r="E1074" s="184">
        <v>426.63299999999998</v>
      </c>
      <c r="F1074" s="184">
        <v>0.23569999999999999</v>
      </c>
      <c r="G1074" s="184">
        <v>0.23569999999999999</v>
      </c>
      <c r="H1074" s="184">
        <v>-2.2025000000000001</v>
      </c>
      <c r="I1074" s="184">
        <v>0.21</v>
      </c>
      <c r="J1074" s="184">
        <v>1.1146</v>
      </c>
      <c r="K1074" s="184">
        <v>12.119899999999999</v>
      </c>
      <c r="L1074" s="184">
        <v>27.7849</v>
      </c>
      <c r="M1074" s="184">
        <v>30.269600000000001</v>
      </c>
      <c r="N1074" s="184">
        <v>54.777900000000002</v>
      </c>
      <c r="O1074" s="184">
        <v>25.578299999999999</v>
      </c>
      <c r="P1074" s="184">
        <v>16.8643</v>
      </c>
      <c r="Q1074" s="184">
        <v>16.481400000000001</v>
      </c>
      <c r="R1074" s="184">
        <v>28.6252</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44494</v>
      </c>
      <c r="E1075" s="184">
        <v>517.76134816345495</v>
      </c>
      <c r="F1075" s="184">
        <v>0.2261</v>
      </c>
      <c r="G1075" s="184">
        <v>0.2261</v>
      </c>
      <c r="H1075" s="184">
        <v>-2.2252000000000001</v>
      </c>
      <c r="I1075" s="184">
        <v>0.16200000000000001</v>
      </c>
      <c r="J1075" s="184">
        <v>1.0103</v>
      </c>
      <c r="K1075" s="184">
        <v>11.772600000000001</v>
      </c>
      <c r="L1075" s="184">
        <v>27.011299999999999</v>
      </c>
      <c r="M1075" s="184">
        <v>29.096399999999999</v>
      </c>
      <c r="N1075" s="184">
        <v>52.930300000000003</v>
      </c>
      <c r="O1075" s="184">
        <v>23.654</v>
      </c>
      <c r="P1075" s="184">
        <v>15.166600000000001</v>
      </c>
      <c r="Q1075" s="184">
        <v>18.865200000000002</v>
      </c>
      <c r="R1075" s="184">
        <v>26.575800000000001</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44494</v>
      </c>
      <c r="E1076" s="184">
        <v>117.32462275819999</v>
      </c>
      <c r="F1076" s="184">
        <v>0.23630000000000001</v>
      </c>
      <c r="G1076" s="184">
        <v>0.23630000000000001</v>
      </c>
      <c r="H1076" s="184">
        <v>-2.2029999999999998</v>
      </c>
      <c r="I1076" s="184">
        <v>0.20960000000000001</v>
      </c>
      <c r="J1076" s="184">
        <v>1.1147</v>
      </c>
      <c r="K1076" s="184">
        <v>12.119199999999999</v>
      </c>
      <c r="L1076" s="184">
        <v>27.786200000000001</v>
      </c>
      <c r="M1076" s="184">
        <v>30.270399999999999</v>
      </c>
      <c r="N1076" s="184">
        <v>54.777500000000003</v>
      </c>
      <c r="O1076" s="184">
        <v>25.0671</v>
      </c>
      <c r="P1076" s="184">
        <v>16.546700000000001</v>
      </c>
      <c r="Q1076" s="184">
        <v>16.012499999999999</v>
      </c>
      <c r="R1076" s="184">
        <v>28.0471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44494</v>
      </c>
      <c r="E1077" s="184">
        <v>44.951000000000001</v>
      </c>
      <c r="F1077" s="184">
        <v>0.15820000000000001</v>
      </c>
      <c r="G1077" s="184">
        <v>0.15820000000000001</v>
      </c>
      <c r="H1077" s="184">
        <v>-2.5621999999999998</v>
      </c>
      <c r="I1077" s="184">
        <v>0.14480000000000001</v>
      </c>
      <c r="J1077" s="184">
        <v>1.1680999999999999</v>
      </c>
      <c r="K1077" s="184">
        <v>11.821199999999999</v>
      </c>
      <c r="L1077" s="184">
        <v>25.624600000000001</v>
      </c>
      <c r="M1077" s="184">
        <v>27.872399999999999</v>
      </c>
      <c r="N1077" s="184">
        <v>50.066800000000001</v>
      </c>
      <c r="O1077" s="184">
        <v>21.964500000000001</v>
      </c>
      <c r="P1077" s="184">
        <v>14.591799999999999</v>
      </c>
      <c r="Q1077" s="184">
        <v>15.132</v>
      </c>
      <c r="R1077" s="184">
        <v>23.511900000000001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44494</v>
      </c>
      <c r="E1078" s="184">
        <v>42.018999999999998</v>
      </c>
      <c r="F1078" s="184">
        <v>0.1525</v>
      </c>
      <c r="G1078" s="184">
        <v>0.1525</v>
      </c>
      <c r="H1078" s="184">
        <v>-2.5781999999999998</v>
      </c>
      <c r="I1078" s="184">
        <v>0.1096</v>
      </c>
      <c r="J1078" s="184">
        <v>1.0873999999999999</v>
      </c>
      <c r="K1078" s="184">
        <v>11.548</v>
      </c>
      <c r="L1078" s="184">
        <v>25.019300000000001</v>
      </c>
      <c r="M1078" s="184">
        <v>26.9801</v>
      </c>
      <c r="N1078" s="184">
        <v>48.687199999999997</v>
      </c>
      <c r="O1078" s="184">
        <v>20.896899999999999</v>
      </c>
      <c r="P1078" s="184">
        <v>13.6333</v>
      </c>
      <c r="Q1078" s="184">
        <v>10.784700000000001</v>
      </c>
      <c r="R1078" s="184">
        <v>22.398399999999999</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44494</v>
      </c>
      <c r="E1079" s="184">
        <v>47.087213503732201</v>
      </c>
      <c r="F1079" s="184">
        <v>-2.1700000000000001E-2</v>
      </c>
      <c r="G1079" s="184">
        <v>-2.1700000000000001E-2</v>
      </c>
      <c r="H1079" s="184">
        <v>-2.3652000000000002</v>
      </c>
      <c r="I1079" s="184">
        <v>0.24079999999999999</v>
      </c>
      <c r="J1079" s="184">
        <v>0.74590000000000001</v>
      </c>
      <c r="K1079" s="184">
        <v>13.8344</v>
      </c>
      <c r="L1079" s="184">
        <v>28.328299999999999</v>
      </c>
      <c r="M1079" s="184">
        <v>26.4071</v>
      </c>
      <c r="N1079" s="184">
        <v>51.771299999999997</v>
      </c>
      <c r="O1079" s="184">
        <v>22.382300000000001</v>
      </c>
      <c r="P1079" s="184">
        <v>14.134399999999999</v>
      </c>
      <c r="Q1079" s="184">
        <v>10.813000000000001</v>
      </c>
      <c r="R1079" s="184">
        <v>23.021999999999998</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44494</v>
      </c>
      <c r="E1080" s="184">
        <v>46.089199999999998</v>
      </c>
      <c r="F1080" s="184">
        <v>-1.0200000000000001E-2</v>
      </c>
      <c r="G1080" s="184">
        <v>-1.0200000000000001E-2</v>
      </c>
      <c r="H1080" s="184">
        <v>-2.3391000000000002</v>
      </c>
      <c r="I1080" s="184">
        <v>0.29459999999999997</v>
      </c>
      <c r="J1080" s="184">
        <v>0.86619999999999997</v>
      </c>
      <c r="K1080" s="184">
        <v>14.2638</v>
      </c>
      <c r="L1080" s="184">
        <v>29.346699999999998</v>
      </c>
      <c r="M1080" s="184">
        <v>27.910799999999998</v>
      </c>
      <c r="N1080" s="184">
        <v>54.038400000000003</v>
      </c>
      <c r="O1080" s="184">
        <v>23.7867</v>
      </c>
      <c r="P1080" s="184">
        <v>15.454599999999999</v>
      </c>
      <c r="Q1080" s="184">
        <v>15.0174</v>
      </c>
      <c r="R1080" s="184">
        <v>24.502199999999998</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44494</v>
      </c>
      <c r="E1081" s="184">
        <v>17.052800000000001</v>
      </c>
      <c r="F1081" s="184">
        <v>0.2787</v>
      </c>
      <c r="G1081" s="184">
        <v>0.2787</v>
      </c>
      <c r="H1081" s="184">
        <v>-1.8137000000000001</v>
      </c>
      <c r="I1081" s="184">
        <v>1.7305999999999999</v>
      </c>
      <c r="J1081" s="184">
        <v>2.8441999999999998</v>
      </c>
      <c r="K1081" s="184">
        <v>12.9414</v>
      </c>
      <c r="L1081" s="184">
        <v>28.730499999999999</v>
      </c>
      <c r="M1081" s="184">
        <v>32.275300000000001</v>
      </c>
      <c r="N1081" s="184">
        <v>60.472799999999999</v>
      </c>
      <c r="O1081" s="184"/>
      <c r="P1081" s="184"/>
      <c r="Q1081" s="184">
        <v>22.628699999999998</v>
      </c>
      <c r="R1081" s="184">
        <v>26.1035</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44494</v>
      </c>
      <c r="E1082" s="184">
        <v>16.233699999999999</v>
      </c>
      <c r="F1082" s="184">
        <v>0.26369999999999999</v>
      </c>
      <c r="G1082" s="184">
        <v>0.26369999999999999</v>
      </c>
      <c r="H1082" s="184">
        <v>-1.8471</v>
      </c>
      <c r="I1082" s="184">
        <v>1.6589</v>
      </c>
      <c r="J1082" s="184">
        <v>2.6798999999999999</v>
      </c>
      <c r="K1082" s="184">
        <v>12.442</v>
      </c>
      <c r="L1082" s="184">
        <v>27.598299999999998</v>
      </c>
      <c r="M1082" s="184">
        <v>30.563199999999998</v>
      </c>
      <c r="N1082" s="184">
        <v>57.689900000000002</v>
      </c>
      <c r="O1082" s="184"/>
      <c r="P1082" s="184"/>
      <c r="Q1082" s="184">
        <v>20.3431</v>
      </c>
      <c r="R1082" s="184">
        <v>23.831299999999999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44494</v>
      </c>
      <c r="E1083" s="184">
        <v>88.314999999999998</v>
      </c>
      <c r="F1083" s="184">
        <v>0.1895</v>
      </c>
      <c r="G1083" s="184">
        <v>0.1895</v>
      </c>
      <c r="H1083" s="184">
        <v>-2.8384</v>
      </c>
      <c r="I1083" s="184">
        <v>-8.4900000000000003E-2</v>
      </c>
      <c r="J1083" s="184">
        <v>1.5383</v>
      </c>
      <c r="K1083" s="184">
        <v>12.4445</v>
      </c>
      <c r="L1083" s="184">
        <v>27.824200000000001</v>
      </c>
      <c r="M1083" s="184">
        <v>29.183499999999999</v>
      </c>
      <c r="N1083" s="184">
        <v>52.493400000000001</v>
      </c>
      <c r="O1083" s="184">
        <v>23.345800000000001</v>
      </c>
      <c r="P1083" s="184">
        <v>17.7364</v>
      </c>
      <c r="Q1083" s="184">
        <v>19.165199999999999</v>
      </c>
      <c r="R1083" s="184">
        <v>26.939299999999999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44494</v>
      </c>
      <c r="E1084" s="184">
        <v>81.337000000000003</v>
      </c>
      <c r="F1084" s="184">
        <v>0.18110000000000001</v>
      </c>
      <c r="G1084" s="184">
        <v>0.18110000000000001</v>
      </c>
      <c r="H1084" s="184">
        <v>-2.8592</v>
      </c>
      <c r="I1084" s="184">
        <v>-0.1265</v>
      </c>
      <c r="J1084" s="184">
        <v>1.4468000000000001</v>
      </c>
      <c r="K1084" s="184">
        <v>12.1333</v>
      </c>
      <c r="L1084" s="184">
        <v>27.130800000000001</v>
      </c>
      <c r="M1084" s="184">
        <v>28.1402</v>
      </c>
      <c r="N1084" s="184">
        <v>50.833599999999997</v>
      </c>
      <c r="O1084" s="184">
        <v>21.995899999999999</v>
      </c>
      <c r="P1084" s="184">
        <v>16.613299999999999</v>
      </c>
      <c r="Q1084" s="184">
        <v>16.706499999999998</v>
      </c>
      <c r="R1084" s="184">
        <v>25.560300000000002</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44494</v>
      </c>
      <c r="E1085" s="184">
        <v>35.456200000000003</v>
      </c>
      <c r="F1085" s="184">
        <v>0.19750000000000001</v>
      </c>
      <c r="G1085" s="184">
        <v>0.19750000000000001</v>
      </c>
      <c r="H1085" s="184">
        <v>-1.9116</v>
      </c>
      <c r="I1085" s="184">
        <v>1.0871</v>
      </c>
      <c r="J1085" s="184">
        <v>1.4797</v>
      </c>
      <c r="K1085" s="184">
        <v>12.081200000000001</v>
      </c>
      <c r="L1085" s="184">
        <v>26.561900000000001</v>
      </c>
      <c r="M1085" s="184">
        <v>28.2865</v>
      </c>
      <c r="N1085" s="184">
        <v>52.76</v>
      </c>
      <c r="O1085" s="184">
        <v>20.658200000000001</v>
      </c>
      <c r="P1085" s="184">
        <v>13.583399999999999</v>
      </c>
      <c r="Q1085" s="184">
        <v>13.375999999999999</v>
      </c>
      <c r="R1085" s="184">
        <v>23.819700000000001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44494</v>
      </c>
      <c r="E1086" s="184">
        <v>40.248100000000001</v>
      </c>
      <c r="F1086" s="184">
        <v>0.21609999999999999</v>
      </c>
      <c r="G1086" s="184">
        <v>0.21609999999999999</v>
      </c>
      <c r="H1086" s="184">
        <v>-1.8684000000000001</v>
      </c>
      <c r="I1086" s="184">
        <v>1.1752</v>
      </c>
      <c r="J1086" s="184">
        <v>1.6744000000000001</v>
      </c>
      <c r="K1086" s="184">
        <v>12.6858</v>
      </c>
      <c r="L1086" s="184">
        <v>27.922799999999999</v>
      </c>
      <c r="M1086" s="184">
        <v>30.359100000000002</v>
      </c>
      <c r="N1086" s="184">
        <v>56.0488</v>
      </c>
      <c r="O1086" s="184">
        <v>22.886900000000001</v>
      </c>
      <c r="P1086" s="184">
        <v>15.383699999999999</v>
      </c>
      <c r="Q1086" s="184">
        <v>14.879200000000001</v>
      </c>
      <c r="R1086" s="184">
        <v>26.1218</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44494</v>
      </c>
      <c r="E1087" s="184">
        <v>51.739400000000003</v>
      </c>
      <c r="F1087" s="184">
        <v>-6.9699999999999998E-2</v>
      </c>
      <c r="G1087" s="184">
        <v>-6.9699999999999998E-2</v>
      </c>
      <c r="H1087" s="184">
        <v>-2.0236000000000001</v>
      </c>
      <c r="I1087" s="184">
        <v>0.41880000000000001</v>
      </c>
      <c r="J1087" s="184">
        <v>2.5629</v>
      </c>
      <c r="K1087" s="184">
        <v>15.598100000000001</v>
      </c>
      <c r="L1087" s="184">
        <v>31.419</v>
      </c>
      <c r="M1087" s="184">
        <v>34.522599999999997</v>
      </c>
      <c r="N1087" s="184">
        <v>65.127499999999998</v>
      </c>
      <c r="O1087" s="184">
        <v>19.220700000000001</v>
      </c>
      <c r="P1087" s="184">
        <v>14.652799999999999</v>
      </c>
      <c r="Q1087" s="184">
        <v>12.248900000000001</v>
      </c>
      <c r="R1087" s="184">
        <v>23.824100000000001</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44494</v>
      </c>
      <c r="E1088" s="184">
        <v>55.901200000000003</v>
      </c>
      <c r="F1088" s="184">
        <v>-6.3299999999999995E-2</v>
      </c>
      <c r="G1088" s="184">
        <v>-6.3299999999999995E-2</v>
      </c>
      <c r="H1088" s="184">
        <v>-2.0085000000000002</v>
      </c>
      <c r="I1088" s="184">
        <v>0.44990000000000002</v>
      </c>
      <c r="J1088" s="184">
        <v>2.6311</v>
      </c>
      <c r="K1088" s="184">
        <v>15.8284</v>
      </c>
      <c r="L1088" s="184">
        <v>31.948599999999999</v>
      </c>
      <c r="M1088" s="184">
        <v>35.331400000000002</v>
      </c>
      <c r="N1088" s="184">
        <v>66.447900000000004</v>
      </c>
      <c r="O1088" s="184">
        <v>20.239599999999999</v>
      </c>
      <c r="P1088" s="184">
        <v>15.7399</v>
      </c>
      <c r="Q1088" s="184">
        <v>16.459599999999998</v>
      </c>
      <c r="R1088" s="184">
        <v>24.871700000000001</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44494</v>
      </c>
      <c r="E1089" s="184">
        <v>255.11</v>
      </c>
      <c r="F1089" s="184">
        <v>-4.7E-2</v>
      </c>
      <c r="G1089" s="184">
        <v>-4.7E-2</v>
      </c>
      <c r="H1089" s="184">
        <v>-3.1141999999999999</v>
      </c>
      <c r="I1089" s="184">
        <v>-0.78949999999999998</v>
      </c>
      <c r="J1089" s="184">
        <v>-0.95509999999999995</v>
      </c>
      <c r="K1089" s="184">
        <v>9.0587</v>
      </c>
      <c r="L1089" s="184">
        <v>21.736000000000001</v>
      </c>
      <c r="M1089" s="184">
        <v>22.897200000000002</v>
      </c>
      <c r="N1089" s="184">
        <v>46.868200000000002</v>
      </c>
      <c r="O1089" s="184">
        <v>19.633800000000001</v>
      </c>
      <c r="P1089" s="184">
        <v>13.5123</v>
      </c>
      <c r="Q1089" s="184">
        <v>18.859400000000001</v>
      </c>
      <c r="R1089" s="184">
        <v>21.948599999999999</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44494</v>
      </c>
      <c r="E1090" s="184">
        <v>286.11</v>
      </c>
      <c r="F1090" s="184">
        <v>-3.49E-2</v>
      </c>
      <c r="G1090" s="184">
        <v>-3.49E-2</v>
      </c>
      <c r="H1090" s="184">
        <v>-3.0857999999999999</v>
      </c>
      <c r="I1090" s="184">
        <v>-0.73209999999999997</v>
      </c>
      <c r="J1090" s="184">
        <v>-0.82840000000000003</v>
      </c>
      <c r="K1090" s="184">
        <v>9.4864999999999995</v>
      </c>
      <c r="L1090" s="184">
        <v>22.6782</v>
      </c>
      <c r="M1090" s="184">
        <v>24.298400000000001</v>
      </c>
      <c r="N1090" s="184">
        <v>49.124400000000001</v>
      </c>
      <c r="O1090" s="184">
        <v>21.3155</v>
      </c>
      <c r="P1090" s="184">
        <v>15.208500000000001</v>
      </c>
      <c r="Q1090" s="184">
        <v>15.898300000000001</v>
      </c>
      <c r="R1090" s="184">
        <v>23.7531</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44494</v>
      </c>
      <c r="E1091" s="184">
        <v>15.36</v>
      </c>
      <c r="F1091" s="184">
        <v>-0.13</v>
      </c>
      <c r="G1091" s="184">
        <v>-0.13</v>
      </c>
      <c r="H1091" s="184">
        <v>-1.7274</v>
      </c>
      <c r="I1091" s="184">
        <v>1.1192</v>
      </c>
      <c r="J1091" s="184">
        <v>2.0598000000000001</v>
      </c>
      <c r="K1091" s="184">
        <v>12.3628</v>
      </c>
      <c r="L1091" s="184">
        <v>26.523900000000001</v>
      </c>
      <c r="M1091" s="184">
        <v>28.320799999999998</v>
      </c>
      <c r="N1091" s="184">
        <v>53.140599999999999</v>
      </c>
      <c r="O1091" s="184"/>
      <c r="P1091" s="184"/>
      <c r="Q1091" s="184">
        <v>52.537599999999998</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44494</v>
      </c>
      <c r="E1092" s="184">
        <v>15.04</v>
      </c>
      <c r="F1092" s="184">
        <v>-0.1328</v>
      </c>
      <c r="G1092" s="184">
        <v>-0.1328</v>
      </c>
      <c r="H1092" s="184">
        <v>-1.7636000000000001</v>
      </c>
      <c r="I1092" s="184">
        <v>1.0074000000000001</v>
      </c>
      <c r="J1092" s="184">
        <v>1.897</v>
      </c>
      <c r="K1092" s="184">
        <v>11.8216</v>
      </c>
      <c r="L1092" s="184">
        <v>25.228999999999999</v>
      </c>
      <c r="M1092" s="184">
        <v>26.386600000000001</v>
      </c>
      <c r="N1092" s="184">
        <v>49.950099999999999</v>
      </c>
      <c r="O1092" s="184"/>
      <c r="P1092" s="184"/>
      <c r="Q1092" s="184">
        <v>49.410600000000002</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44494</v>
      </c>
      <c r="E1093" s="184">
        <v>67.625299999999996</v>
      </c>
      <c r="F1093" s="184">
        <v>-0.2777</v>
      </c>
      <c r="G1093" s="184">
        <v>-0.2777</v>
      </c>
      <c r="H1093" s="184">
        <v>-2.8681999999999999</v>
      </c>
      <c r="I1093" s="184">
        <v>-0.27939999999999998</v>
      </c>
      <c r="J1093" s="184">
        <v>0.48770000000000002</v>
      </c>
      <c r="K1093" s="184">
        <v>11.7258</v>
      </c>
      <c r="L1093" s="184">
        <v>24.476400000000002</v>
      </c>
      <c r="M1093" s="184">
        <v>28.34</v>
      </c>
      <c r="N1093" s="184">
        <v>56.464700000000001</v>
      </c>
      <c r="O1093" s="184">
        <v>23.108899999999998</v>
      </c>
      <c r="P1093" s="184">
        <v>15.0725</v>
      </c>
      <c r="Q1093" s="184">
        <v>17.169</v>
      </c>
      <c r="R1093" s="184">
        <v>25.515799999999999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44494</v>
      </c>
      <c r="E1094" s="184">
        <v>62.6828</v>
      </c>
      <c r="F1094" s="184">
        <v>-0.28349999999999997</v>
      </c>
      <c r="G1094" s="184">
        <v>-0.28349999999999997</v>
      </c>
      <c r="H1094" s="184">
        <v>-2.8814000000000002</v>
      </c>
      <c r="I1094" s="184">
        <v>-0.30730000000000002</v>
      </c>
      <c r="J1094" s="184">
        <v>0.42409999999999998</v>
      </c>
      <c r="K1094" s="184">
        <v>11.5152</v>
      </c>
      <c r="L1094" s="184">
        <v>24.009899999999998</v>
      </c>
      <c r="M1094" s="184">
        <v>27.620100000000001</v>
      </c>
      <c r="N1094" s="184">
        <v>55.291499999999999</v>
      </c>
      <c r="O1094" s="184">
        <v>22.1812</v>
      </c>
      <c r="P1094" s="184">
        <v>14.041499999999999</v>
      </c>
      <c r="Q1094" s="184">
        <v>12.3415</v>
      </c>
      <c r="R1094" s="184">
        <v>24.558</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44494</v>
      </c>
      <c r="E1095" s="184">
        <v>15.5722</v>
      </c>
      <c r="F1095" s="184">
        <v>0.18010000000000001</v>
      </c>
      <c r="G1095" s="184">
        <v>0.18010000000000001</v>
      </c>
      <c r="H1095" s="184">
        <v>-1.8146</v>
      </c>
      <c r="I1095" s="184">
        <v>0.72640000000000005</v>
      </c>
      <c r="J1095" s="184">
        <v>0.25750000000000001</v>
      </c>
      <c r="K1095" s="184">
        <v>12.5289</v>
      </c>
      <c r="L1095" s="184">
        <v>28.241199999999999</v>
      </c>
      <c r="M1095" s="184">
        <v>31.2681</v>
      </c>
      <c r="N1095" s="184">
        <v>54.968899999999998</v>
      </c>
      <c r="O1095" s="184"/>
      <c r="P1095" s="184"/>
      <c r="Q1095" s="184">
        <v>52.682699999999997</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44494</v>
      </c>
      <c r="E1096" s="184">
        <v>15.254300000000001</v>
      </c>
      <c r="F1096" s="184">
        <v>0.16420000000000001</v>
      </c>
      <c r="G1096" s="184">
        <v>0.16420000000000001</v>
      </c>
      <c r="H1096" s="184">
        <v>-1.8511</v>
      </c>
      <c r="I1096" s="184">
        <v>0.6512</v>
      </c>
      <c r="J1096" s="184">
        <v>9.0499999999999997E-2</v>
      </c>
      <c r="K1096" s="184">
        <v>11.9598</v>
      </c>
      <c r="L1096" s="184">
        <v>26.9636</v>
      </c>
      <c r="M1096" s="184">
        <v>29.3384</v>
      </c>
      <c r="N1096" s="184">
        <v>51.939799999999998</v>
      </c>
      <c r="O1096" s="184"/>
      <c r="P1096" s="184"/>
      <c r="Q1096" s="184">
        <v>49.703099999999999</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44494</v>
      </c>
      <c r="E1097" s="184">
        <v>756.48931824646104</v>
      </c>
      <c r="F1097" s="184">
        <v>0.5494</v>
      </c>
      <c r="G1097" s="184">
        <v>0.5494</v>
      </c>
      <c r="H1097" s="184">
        <v>-1.5528</v>
      </c>
      <c r="I1097" s="184">
        <v>1.7307999999999999</v>
      </c>
      <c r="J1097" s="184">
        <v>2.5466000000000002</v>
      </c>
      <c r="K1097" s="184">
        <v>13.233000000000001</v>
      </c>
      <c r="L1097" s="184">
        <v>28.607500000000002</v>
      </c>
      <c r="M1097" s="184">
        <v>34.2089</v>
      </c>
      <c r="N1097" s="184">
        <v>59.5548</v>
      </c>
      <c r="O1097" s="184">
        <v>21.831600000000002</v>
      </c>
      <c r="P1097" s="184">
        <v>14.180099999999999</v>
      </c>
      <c r="Q1097" s="184">
        <v>20.226500000000001</v>
      </c>
      <c r="R1097" s="184">
        <v>24.292000000000002</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44494</v>
      </c>
      <c r="E1098" s="184">
        <v>381.07799999999997</v>
      </c>
      <c r="F1098" s="184">
        <v>0.55779999999999996</v>
      </c>
      <c r="G1098" s="184">
        <v>0.55779999999999996</v>
      </c>
      <c r="H1098" s="184">
        <v>-1.5328999999999999</v>
      </c>
      <c r="I1098" s="184">
        <v>1.7659</v>
      </c>
      <c r="J1098" s="184">
        <v>2.6185999999999998</v>
      </c>
      <c r="K1098" s="184">
        <v>13.457700000000001</v>
      </c>
      <c r="L1098" s="184">
        <v>29.081399999999999</v>
      </c>
      <c r="M1098" s="184">
        <v>34.949100000000001</v>
      </c>
      <c r="N1098" s="184">
        <v>60.7714</v>
      </c>
      <c r="O1098" s="184">
        <v>22.845600000000001</v>
      </c>
      <c r="P1098" s="184">
        <v>15.4977</v>
      </c>
      <c r="Q1098" s="184">
        <v>15.298</v>
      </c>
      <c r="R1098" s="184">
        <v>25.260400000000001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44494</v>
      </c>
      <c r="E1099" s="184">
        <v>111.46</v>
      </c>
      <c r="F1099" s="184">
        <v>8.9999999999999993E-3</v>
      </c>
      <c r="G1099" s="184">
        <v>8.9999999999999993E-3</v>
      </c>
      <c r="H1099" s="184">
        <v>-2.2538</v>
      </c>
      <c r="I1099" s="184">
        <v>0.55030000000000001</v>
      </c>
      <c r="J1099" s="184">
        <v>0.94189999999999996</v>
      </c>
      <c r="K1099" s="184">
        <v>9.5538000000000007</v>
      </c>
      <c r="L1099" s="184">
        <v>23.1738</v>
      </c>
      <c r="M1099" s="184">
        <v>22.041</v>
      </c>
      <c r="N1099" s="184">
        <v>41.572499999999998</v>
      </c>
      <c r="O1099" s="184">
        <v>16.584199999999999</v>
      </c>
      <c r="P1099" s="184">
        <v>10.5418</v>
      </c>
      <c r="Q1099" s="184">
        <v>11.046200000000001</v>
      </c>
      <c r="R1099" s="184">
        <v>19.251300000000001</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44494</v>
      </c>
      <c r="E1100" s="184">
        <v>141.04</v>
      </c>
      <c r="F1100" s="184">
        <v>9.4999999999999998E-3</v>
      </c>
      <c r="G1100" s="184">
        <v>9.4999999999999998E-3</v>
      </c>
      <c r="H1100" s="184">
        <v>-2.2547000000000001</v>
      </c>
      <c r="I1100" s="184">
        <v>0.55130000000000001</v>
      </c>
      <c r="J1100" s="184">
        <v>0.93510000000000004</v>
      </c>
      <c r="K1100" s="184">
        <v>9.5258000000000003</v>
      </c>
      <c r="L1100" s="184">
        <v>23.128900000000002</v>
      </c>
      <c r="M1100" s="184">
        <v>21.964700000000001</v>
      </c>
      <c r="N1100" s="184">
        <v>41.454900000000002</v>
      </c>
      <c r="O1100" s="184">
        <v>16.362200000000001</v>
      </c>
      <c r="P1100" s="184">
        <v>10.1189</v>
      </c>
      <c r="Q1100" s="184">
        <v>10.430400000000001</v>
      </c>
      <c r="R1100" s="184">
        <v>19.089700000000001</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44494</v>
      </c>
      <c r="E1101" s="184">
        <v>17.850000000000001</v>
      </c>
      <c r="F1101" s="184">
        <v>-0.22359999999999999</v>
      </c>
      <c r="G1101" s="184">
        <v>-0.22359999999999999</v>
      </c>
      <c r="H1101" s="184">
        <v>-2.4056999999999999</v>
      </c>
      <c r="I1101" s="184">
        <v>0.84750000000000003</v>
      </c>
      <c r="J1101" s="184">
        <v>2.2923</v>
      </c>
      <c r="K1101" s="184">
        <v>15.3101</v>
      </c>
      <c r="L1101" s="184">
        <v>30.482500000000002</v>
      </c>
      <c r="M1101" s="184">
        <v>30.5779</v>
      </c>
      <c r="N1101" s="184">
        <v>55.4878</v>
      </c>
      <c r="O1101" s="184">
        <v>22.604600000000001</v>
      </c>
      <c r="P1101" s="184"/>
      <c r="Q1101" s="184">
        <v>13.872199999999999</v>
      </c>
      <c r="R1101" s="184">
        <v>26.713000000000001</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44494</v>
      </c>
      <c r="E1102" s="184">
        <v>17.309999999999999</v>
      </c>
      <c r="F1102" s="184">
        <v>-0.23050000000000001</v>
      </c>
      <c r="G1102" s="184">
        <v>-0.23050000000000001</v>
      </c>
      <c r="H1102" s="184">
        <v>-2.4239000000000002</v>
      </c>
      <c r="I1102" s="184">
        <v>0.81540000000000001</v>
      </c>
      <c r="J1102" s="184">
        <v>2.2444999999999999</v>
      </c>
      <c r="K1102" s="184">
        <v>15.0931</v>
      </c>
      <c r="L1102" s="184">
        <v>30.052600000000002</v>
      </c>
      <c r="M1102" s="184">
        <v>30.052600000000002</v>
      </c>
      <c r="N1102" s="184">
        <v>54.553600000000003</v>
      </c>
      <c r="O1102" s="184">
        <v>21.904399999999999</v>
      </c>
      <c r="P1102" s="184"/>
      <c r="Q1102" s="184">
        <v>13.0906</v>
      </c>
      <c r="R1102" s="184">
        <v>25.978899999999999</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44494</v>
      </c>
      <c r="E1103" s="184">
        <v>212.9924</v>
      </c>
      <c r="F1103" s="184">
        <v>-2.1700000000000001E-2</v>
      </c>
      <c r="G1103" s="184">
        <v>-2.1700000000000001E-2</v>
      </c>
      <c r="H1103" s="184">
        <v>-2.3067000000000002</v>
      </c>
      <c r="I1103" s="184">
        <v>0.33639999999999998</v>
      </c>
      <c r="J1103" s="184">
        <v>1.0085999999999999</v>
      </c>
      <c r="K1103" s="184">
        <v>13.2181</v>
      </c>
      <c r="L1103" s="184">
        <v>27.679200000000002</v>
      </c>
      <c r="M1103" s="184">
        <v>29.578299999999999</v>
      </c>
      <c r="N1103" s="184">
        <v>55.4801</v>
      </c>
      <c r="O1103" s="184">
        <v>23.8916</v>
      </c>
      <c r="P1103" s="184">
        <v>16.6218</v>
      </c>
      <c r="Q1103" s="184">
        <v>15.899900000000001</v>
      </c>
      <c r="R1103" s="184">
        <v>29.288399999999999</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44494</v>
      </c>
      <c r="E1104" s="184">
        <v>95.601481903157904</v>
      </c>
      <c r="F1104" s="184">
        <v>-2.1600000000000001E-2</v>
      </c>
      <c r="G1104" s="184">
        <v>-2.1600000000000001E-2</v>
      </c>
      <c r="H1104" s="184">
        <v>-2.3067000000000002</v>
      </c>
      <c r="I1104" s="184">
        <v>0.33639999999999998</v>
      </c>
      <c r="J1104" s="184">
        <v>1.0085999999999999</v>
      </c>
      <c r="K1104" s="184">
        <v>13.221</v>
      </c>
      <c r="L1104" s="184">
        <v>27.682200000000002</v>
      </c>
      <c r="M1104" s="184">
        <v>29.581600000000002</v>
      </c>
      <c r="N1104" s="184">
        <v>55.484299999999998</v>
      </c>
      <c r="O1104" s="184">
        <v>23.324400000000001</v>
      </c>
      <c r="P1104" s="184">
        <v>16.301200000000001</v>
      </c>
      <c r="Q1104" s="184">
        <v>15.7194</v>
      </c>
      <c r="R1104" s="184">
        <v>29.302900000000001</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44494</v>
      </c>
      <c r="E1105" s="184">
        <v>200.74449999999999</v>
      </c>
      <c r="F1105" s="184">
        <v>-2.86E-2</v>
      </c>
      <c r="G1105" s="184">
        <v>-2.86E-2</v>
      </c>
      <c r="H1105" s="184">
        <v>-2.3233999999999999</v>
      </c>
      <c r="I1105" s="184">
        <v>0.30230000000000001</v>
      </c>
      <c r="J1105" s="184">
        <v>0.93020000000000003</v>
      </c>
      <c r="K1105" s="184">
        <v>12.945</v>
      </c>
      <c r="L1105" s="184">
        <v>27.082100000000001</v>
      </c>
      <c r="M1105" s="184">
        <v>28.686</v>
      </c>
      <c r="N1105" s="184">
        <v>54.0627</v>
      </c>
      <c r="O1105" s="184">
        <v>22.805700000000002</v>
      </c>
      <c r="P1105" s="184">
        <v>15.6389</v>
      </c>
      <c r="Q1105" s="184">
        <v>14.254799999999999</v>
      </c>
      <c r="R1105" s="184">
        <v>28.1068</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44494</v>
      </c>
      <c r="E1106" s="184">
        <v>987.84771820282401</v>
      </c>
      <c r="F1106" s="184">
        <v>-2.87E-2</v>
      </c>
      <c r="G1106" s="184">
        <v>-2.87E-2</v>
      </c>
      <c r="H1106" s="184">
        <v>-2.3235000000000001</v>
      </c>
      <c r="I1106" s="184">
        <v>0.30220000000000002</v>
      </c>
      <c r="J1106" s="184">
        <v>0.93010000000000004</v>
      </c>
      <c r="K1106" s="184">
        <v>12.944800000000001</v>
      </c>
      <c r="L1106" s="184">
        <v>27.082100000000001</v>
      </c>
      <c r="M1106" s="184">
        <v>28.6858</v>
      </c>
      <c r="N1106" s="184">
        <v>54.0627</v>
      </c>
      <c r="O1106" s="184">
        <v>22.05</v>
      </c>
      <c r="P1106" s="184">
        <v>15.2112</v>
      </c>
      <c r="Q1106" s="184">
        <v>14.000400000000001</v>
      </c>
      <c r="R1106" s="184">
        <v>28.1069</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0.11976231884057971</v>
      </c>
      <c r="G1107" s="186">
        <v>0.11976231884057971</v>
      </c>
      <c r="H1107" s="186">
        <v>-2.0310826086956526</v>
      </c>
      <c r="I1107" s="186">
        <v>0.65901739130434756</v>
      </c>
      <c r="J1107" s="186">
        <v>1.5127855072463772</v>
      </c>
      <c r="K1107" s="186">
        <v>12.47495507246377</v>
      </c>
      <c r="L1107" s="186">
        <v>26.984804347826095</v>
      </c>
      <c r="M1107" s="186">
        <v>28.377039130434785</v>
      </c>
      <c r="N1107" s="186">
        <v>52.824744776119417</v>
      </c>
      <c r="O1107" s="186">
        <v>21.912203278688523</v>
      </c>
      <c r="P1107" s="186">
        <v>14.968169491525423</v>
      </c>
      <c r="Q1107" s="186">
        <v>18.035959420289849</v>
      </c>
      <c r="R1107" s="186">
        <v>25.05495873015872</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0.1525</v>
      </c>
      <c r="G1108" s="186">
        <v>0.1525</v>
      </c>
      <c r="H1108" s="186">
        <v>-2.1238000000000001</v>
      </c>
      <c r="I1108" s="186">
        <v>0.4924</v>
      </c>
      <c r="J1108" s="186">
        <v>1.5383</v>
      </c>
      <c r="K1108" s="186">
        <v>12.5931</v>
      </c>
      <c r="L1108" s="186">
        <v>27.082100000000001</v>
      </c>
      <c r="M1108" s="186">
        <v>28.320799999999998</v>
      </c>
      <c r="N1108" s="186">
        <v>52.930300000000003</v>
      </c>
      <c r="O1108" s="186">
        <v>21.995899999999999</v>
      </c>
      <c r="P1108" s="186">
        <v>15.166600000000001</v>
      </c>
      <c r="Q1108" s="186">
        <v>15.899900000000001</v>
      </c>
      <c r="R1108" s="186">
        <v>25.260400000000001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44494</v>
      </c>
      <c r="E1111" s="184">
        <v>225.60541614070701</v>
      </c>
      <c r="F1111" s="184">
        <v>-2.2006999999999999</v>
      </c>
      <c r="G1111" s="184">
        <v>1.23</v>
      </c>
      <c r="H1111" s="184">
        <v>2.1069</v>
      </c>
      <c r="I1111" s="184">
        <v>2.2663000000000002</v>
      </c>
      <c r="J1111" s="184">
        <v>2.5356000000000001</v>
      </c>
      <c r="K1111" s="184">
        <v>2.7097000000000002</v>
      </c>
      <c r="L1111" s="184">
        <v>2.9836</v>
      </c>
      <c r="M1111" s="184">
        <v>3.1779000000000002</v>
      </c>
      <c r="N1111" s="184">
        <v>3.1701999999999999</v>
      </c>
      <c r="O1111" s="184">
        <v>4.9370000000000003</v>
      </c>
      <c r="P1111" s="184">
        <v>5.8005000000000004</v>
      </c>
      <c r="Q1111" s="184">
        <v>6.8101000000000003</v>
      </c>
      <c r="R1111" s="184">
        <v>3.8858999999999999</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44494</v>
      </c>
      <c r="E1112" s="184">
        <v>335.29160000000002</v>
      </c>
      <c r="F1112" s="184">
        <v>-1.992</v>
      </c>
      <c r="G1112" s="184">
        <v>1.5242</v>
      </c>
      <c r="H1112" s="184">
        <v>2.2902</v>
      </c>
      <c r="I1112" s="184">
        <v>2.4796999999999998</v>
      </c>
      <c r="J1112" s="184">
        <v>2.9504000000000001</v>
      </c>
      <c r="K1112" s="184">
        <v>3.1231</v>
      </c>
      <c r="L1112" s="184">
        <v>3.1863000000000001</v>
      </c>
      <c r="M1112" s="184">
        <v>3.2269000000000001</v>
      </c>
      <c r="N1112" s="184">
        <v>3.1513</v>
      </c>
      <c r="O1112" s="184">
        <v>4.9903000000000004</v>
      </c>
      <c r="P1112" s="184">
        <v>5.7652000000000001</v>
      </c>
      <c r="Q1112" s="184">
        <v>7.1219999999999999</v>
      </c>
      <c r="R1112" s="184">
        <v>3.9275000000000002</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44494</v>
      </c>
      <c r="E1113" s="184">
        <v>337.77339999999998</v>
      </c>
      <c r="F1113" s="184">
        <v>-1.8802000000000001</v>
      </c>
      <c r="G1113" s="184">
        <v>1.6318999999999999</v>
      </c>
      <c r="H1113" s="184">
        <v>2.3954</v>
      </c>
      <c r="I1113" s="184">
        <v>2.5851999999999999</v>
      </c>
      <c r="J1113" s="184">
        <v>3.0556999999999999</v>
      </c>
      <c r="K1113" s="184">
        <v>3.2296999999999998</v>
      </c>
      <c r="L1113" s="184">
        <v>3.3010000000000002</v>
      </c>
      <c r="M1113" s="184">
        <v>3.343</v>
      </c>
      <c r="N1113" s="184">
        <v>3.2652000000000001</v>
      </c>
      <c r="O1113" s="184">
        <v>5.0948000000000002</v>
      </c>
      <c r="P1113" s="184">
        <v>5.8640999999999996</v>
      </c>
      <c r="Q1113" s="184">
        <v>7.1300999999999997</v>
      </c>
      <c r="R1113" s="184">
        <v>4.0358999999999998</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44494</v>
      </c>
      <c r="E1114" s="184">
        <v>558.36580000000004</v>
      </c>
      <c r="F1114" s="184">
        <v>-1.9871000000000001</v>
      </c>
      <c r="G1114" s="184">
        <v>1.5255000000000001</v>
      </c>
      <c r="H1114" s="184">
        <v>2.2898999999999998</v>
      </c>
      <c r="I1114" s="184">
        <v>2.4799000000000002</v>
      </c>
      <c r="J1114" s="184">
        <v>2.9504999999999999</v>
      </c>
      <c r="K1114" s="184">
        <v>3.1232000000000002</v>
      </c>
      <c r="L1114" s="184">
        <v>3.1863999999999999</v>
      </c>
      <c r="M1114" s="184">
        <v>3.2269999999999999</v>
      </c>
      <c r="N1114" s="184">
        <v>3.1514000000000002</v>
      </c>
      <c r="O1114" s="184">
        <v>4.9904999999999999</v>
      </c>
      <c r="P1114" s="184">
        <v>5.7655000000000003</v>
      </c>
      <c r="Q1114" s="184">
        <v>6.8571</v>
      </c>
      <c r="R1114" s="184">
        <v>3.9276</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44494</v>
      </c>
      <c r="E1115" s="184">
        <v>544.10649999999998</v>
      </c>
      <c r="F1115" s="184">
        <v>-1.9855</v>
      </c>
      <c r="G1115" s="184">
        <v>1.5274000000000001</v>
      </c>
      <c r="H1115" s="184">
        <v>2.2904</v>
      </c>
      <c r="I1115" s="184">
        <v>2.4801000000000002</v>
      </c>
      <c r="J1115" s="184">
        <v>2.9504999999999999</v>
      </c>
      <c r="K1115" s="184">
        <v>3.1232000000000002</v>
      </c>
      <c r="L1115" s="184">
        <v>3.1863999999999999</v>
      </c>
      <c r="M1115" s="184">
        <v>3.2269999999999999</v>
      </c>
      <c r="N1115" s="184">
        <v>3.1514000000000002</v>
      </c>
      <c r="O1115" s="184">
        <v>4.9904999999999999</v>
      </c>
      <c r="P1115" s="184">
        <v>5.7655000000000003</v>
      </c>
      <c r="Q1115" s="184">
        <v>7.1966999999999999</v>
      </c>
      <c r="R1115" s="184">
        <v>3.9275000000000002</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44494</v>
      </c>
      <c r="E1116" s="184">
        <v>2327.5691999999999</v>
      </c>
      <c r="F1116" s="184">
        <v>0.31990000000000002</v>
      </c>
      <c r="G1116" s="184">
        <v>2.3212999999999999</v>
      </c>
      <c r="H1116" s="184">
        <v>2.6768999999999998</v>
      </c>
      <c r="I1116" s="184">
        <v>2.7814000000000001</v>
      </c>
      <c r="J1116" s="184">
        <v>3.0739999999999998</v>
      </c>
      <c r="K1116" s="184">
        <v>3.2288000000000001</v>
      </c>
      <c r="L1116" s="184">
        <v>3.2844000000000002</v>
      </c>
      <c r="M1116" s="184">
        <v>3.3208000000000002</v>
      </c>
      <c r="N1116" s="184">
        <v>3.2513999999999998</v>
      </c>
      <c r="O1116" s="184">
        <v>5.0380000000000003</v>
      </c>
      <c r="P1116" s="184">
        <v>5.8434999999999997</v>
      </c>
      <c r="Q1116" s="184">
        <v>7.08</v>
      </c>
      <c r="R1116" s="184">
        <v>4.0025000000000004</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44494</v>
      </c>
      <c r="E1117" s="184">
        <v>2314.3463000000002</v>
      </c>
      <c r="F1117" s="184">
        <v>0.24759999999999999</v>
      </c>
      <c r="G1117" s="184">
        <v>2.2509999999999999</v>
      </c>
      <c r="H1117" s="184">
        <v>2.6065</v>
      </c>
      <c r="I1117" s="184">
        <v>2.7109999999999999</v>
      </c>
      <c r="J1117" s="184">
        <v>3.0036999999999998</v>
      </c>
      <c r="K1117" s="184">
        <v>3.1576</v>
      </c>
      <c r="L1117" s="184">
        <v>3.2124000000000001</v>
      </c>
      <c r="M1117" s="184">
        <v>3.2483</v>
      </c>
      <c r="N1117" s="184">
        <v>3.1783000000000001</v>
      </c>
      <c r="O1117" s="184">
        <v>4.9734999999999996</v>
      </c>
      <c r="P1117" s="184">
        <v>5.7766000000000002</v>
      </c>
      <c r="Q1117" s="184">
        <v>7.2106000000000003</v>
      </c>
      <c r="R1117" s="184">
        <v>3.9340000000000002</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44494</v>
      </c>
      <c r="E1118" s="184">
        <v>2158.5608000000002</v>
      </c>
      <c r="F1118" s="184">
        <v>-0.25190000000000001</v>
      </c>
      <c r="G1118" s="184">
        <v>1.7508999999999999</v>
      </c>
      <c r="H1118" s="184">
        <v>2.1063000000000001</v>
      </c>
      <c r="I1118" s="184">
        <v>2.2107000000000001</v>
      </c>
      <c r="J1118" s="184">
        <v>2.5026000000000002</v>
      </c>
      <c r="K1118" s="184">
        <v>2.6539000000000001</v>
      </c>
      <c r="L1118" s="184">
        <v>2.7048999999999999</v>
      </c>
      <c r="M1118" s="184">
        <v>2.7370000000000001</v>
      </c>
      <c r="N1118" s="184">
        <v>2.6637</v>
      </c>
      <c r="O1118" s="184">
        <v>4.4679000000000002</v>
      </c>
      <c r="P1118" s="184">
        <v>5.2327000000000004</v>
      </c>
      <c r="Q1118" s="184">
        <v>6.8213999999999997</v>
      </c>
      <c r="R1118" s="184">
        <v>3.4413999999999998</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44494</v>
      </c>
      <c r="E1119" s="184">
        <v>2394.4850000000001</v>
      </c>
      <c r="F1119" s="184">
        <v>0.73780000000000001</v>
      </c>
      <c r="G1119" s="184">
        <v>2.4257</v>
      </c>
      <c r="H1119" s="184">
        <v>2.8026</v>
      </c>
      <c r="I1119" s="184">
        <v>2.8414000000000001</v>
      </c>
      <c r="J1119" s="184">
        <v>3.1539000000000001</v>
      </c>
      <c r="K1119" s="184">
        <v>3.1998000000000002</v>
      </c>
      <c r="L1119" s="184">
        <v>3.2641</v>
      </c>
      <c r="M1119" s="184">
        <v>3.3077999999999999</v>
      </c>
      <c r="N1119" s="184">
        <v>3.2290999999999999</v>
      </c>
      <c r="O1119" s="184">
        <v>4.9321999999999999</v>
      </c>
      <c r="P1119" s="184">
        <v>5.7484000000000002</v>
      </c>
      <c r="Q1119" s="184">
        <v>7.1021000000000001</v>
      </c>
      <c r="R1119" s="184">
        <v>3.8883999999999999</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44494</v>
      </c>
      <c r="E1120" s="184">
        <v>2414.8517000000002</v>
      </c>
      <c r="F1120" s="184">
        <v>0.83740000000000003</v>
      </c>
      <c r="G1120" s="184">
        <v>2.5251999999999999</v>
      </c>
      <c r="H1120" s="184">
        <v>2.9026000000000001</v>
      </c>
      <c r="I1120" s="184">
        <v>2.9413999999999998</v>
      </c>
      <c r="J1120" s="184">
        <v>3.2541000000000002</v>
      </c>
      <c r="K1120" s="184">
        <v>3.3006000000000002</v>
      </c>
      <c r="L1120" s="184">
        <v>3.3658000000000001</v>
      </c>
      <c r="M1120" s="184">
        <v>3.4102999999999999</v>
      </c>
      <c r="N1120" s="184">
        <v>3.3323999999999998</v>
      </c>
      <c r="O1120" s="184">
        <v>5.0357000000000003</v>
      </c>
      <c r="P1120" s="184">
        <v>5.8536999999999999</v>
      </c>
      <c r="Q1120" s="184">
        <v>7.1216999999999997</v>
      </c>
      <c r="R1120" s="184">
        <v>3.9922</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44494</v>
      </c>
      <c r="E1121" s="184">
        <v>3523.4753000000001</v>
      </c>
      <c r="F1121" s="184">
        <v>0.73860000000000003</v>
      </c>
      <c r="G1121" s="184">
        <v>2.4255</v>
      </c>
      <c r="H1121" s="184">
        <v>2.8026</v>
      </c>
      <c r="I1121" s="184">
        <v>2.8414000000000001</v>
      </c>
      <c r="J1121" s="184">
        <v>3.1539000000000001</v>
      </c>
      <c r="K1121" s="184">
        <v>3.1998000000000002</v>
      </c>
      <c r="L1121" s="184">
        <v>3.2642000000000002</v>
      </c>
      <c r="M1121" s="184">
        <v>3.3077999999999999</v>
      </c>
      <c r="N1121" s="184">
        <v>3.2290999999999999</v>
      </c>
      <c r="O1121" s="184">
        <v>4.9321999999999999</v>
      </c>
      <c r="P1121" s="184">
        <v>5.7484000000000002</v>
      </c>
      <c r="Q1121" s="184">
        <v>6.6052</v>
      </c>
      <c r="R1121" s="184">
        <v>3.8883999999999999</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44494</v>
      </c>
      <c r="E1122" s="184">
        <v>3199.0951</v>
      </c>
      <c r="F1122" s="184">
        <v>-1.2014</v>
      </c>
      <c r="G1122" s="184">
        <v>1.8075000000000001</v>
      </c>
      <c r="H1122" s="184">
        <v>2.4300000000000002</v>
      </c>
      <c r="I1122" s="184">
        <v>2.6164000000000001</v>
      </c>
      <c r="J1122" s="184">
        <v>2.9432999999999998</v>
      </c>
      <c r="K1122" s="184">
        <v>3.1307</v>
      </c>
      <c r="L1122" s="184">
        <v>3.2305000000000001</v>
      </c>
      <c r="M1122" s="184">
        <v>3.2789000000000001</v>
      </c>
      <c r="N1122" s="184">
        <v>3.2313000000000001</v>
      </c>
      <c r="O1122" s="184">
        <v>4.9478</v>
      </c>
      <c r="P1122" s="184">
        <v>5.7263000000000002</v>
      </c>
      <c r="Q1122" s="184">
        <v>7.0130999999999997</v>
      </c>
      <c r="R1122" s="184">
        <v>3.8933</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44494</v>
      </c>
      <c r="E1123" s="184">
        <v>3226.9711000000002</v>
      </c>
      <c r="F1123" s="184">
        <v>-1.1015999999999999</v>
      </c>
      <c r="G1123" s="184">
        <v>1.9077</v>
      </c>
      <c r="H1123" s="184">
        <v>2.5301999999999998</v>
      </c>
      <c r="I1123" s="184">
        <v>2.7166000000000001</v>
      </c>
      <c r="J1123" s="184">
        <v>3.0436999999999999</v>
      </c>
      <c r="K1123" s="184">
        <v>3.2315</v>
      </c>
      <c r="L1123" s="184">
        <v>3.3321999999999998</v>
      </c>
      <c r="M1123" s="184">
        <v>3.3814000000000002</v>
      </c>
      <c r="N1123" s="184">
        <v>3.3347000000000002</v>
      </c>
      <c r="O1123" s="184">
        <v>5.0643000000000002</v>
      </c>
      <c r="P1123" s="184">
        <v>5.8437000000000001</v>
      </c>
      <c r="Q1123" s="184">
        <v>7.0632000000000001</v>
      </c>
      <c r="R1123" s="184">
        <v>4.0007000000000001</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44494</v>
      </c>
      <c r="E1124" s="184">
        <v>3023.1885000000002</v>
      </c>
      <c r="F1124" s="184">
        <v>-1.2363</v>
      </c>
      <c r="G1124" s="184">
        <v>1.7722</v>
      </c>
      <c r="H1124" s="184">
        <v>2.3946999999999998</v>
      </c>
      <c r="I1124" s="184">
        <v>2.5811000000000002</v>
      </c>
      <c r="J1124" s="184">
        <v>2.9079999999999999</v>
      </c>
      <c r="K1124" s="184">
        <v>3.0951</v>
      </c>
      <c r="L1124" s="184">
        <v>3.1947000000000001</v>
      </c>
      <c r="M1124" s="184">
        <v>3.2427000000000001</v>
      </c>
      <c r="N1124" s="184">
        <v>3.1949000000000001</v>
      </c>
      <c r="O1124" s="184">
        <v>4.9130000000000003</v>
      </c>
      <c r="P1124" s="184">
        <v>5.6792999999999996</v>
      </c>
      <c r="Q1124" s="184">
        <v>6.6608999999999998</v>
      </c>
      <c r="R1124" s="184">
        <v>3.86</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44494</v>
      </c>
      <c r="E1125" s="184">
        <v>2410.8472999999999</v>
      </c>
      <c r="F1125" s="184">
        <v>0.19980000000000001</v>
      </c>
      <c r="G1125" s="184">
        <v>2.3062</v>
      </c>
      <c r="H1125" s="184">
        <v>2.7511000000000001</v>
      </c>
      <c r="I1125" s="184">
        <v>2.8435999999999999</v>
      </c>
      <c r="J1125" s="184">
        <v>3.1909000000000001</v>
      </c>
      <c r="K1125" s="184">
        <v>3.218</v>
      </c>
      <c r="L1125" s="184">
        <v>3.2315</v>
      </c>
      <c r="M1125" s="184">
        <v>3.2845</v>
      </c>
      <c r="N1125" s="184">
        <v>3.2250999999999999</v>
      </c>
      <c r="O1125" s="184">
        <v>4.9143999999999997</v>
      </c>
      <c r="P1125" s="184">
        <v>5.7698</v>
      </c>
      <c r="Q1125" s="184">
        <v>7.0471000000000004</v>
      </c>
      <c r="R1125" s="184">
        <v>3.8931</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44494</v>
      </c>
      <c r="E1126" s="184">
        <v>2391.2963</v>
      </c>
      <c r="F1126" s="184">
        <v>0.12670000000000001</v>
      </c>
      <c r="G1126" s="184">
        <v>2.2324999999999999</v>
      </c>
      <c r="H1126" s="184">
        <v>2.6772999999999998</v>
      </c>
      <c r="I1126" s="184">
        <v>2.7696999999999998</v>
      </c>
      <c r="J1126" s="184">
        <v>3.1191</v>
      </c>
      <c r="K1126" s="184">
        <v>3.1472000000000002</v>
      </c>
      <c r="L1126" s="184">
        <v>3.1612</v>
      </c>
      <c r="M1126" s="184">
        <v>3.2090999999999998</v>
      </c>
      <c r="N1126" s="184">
        <v>3.1467000000000001</v>
      </c>
      <c r="O1126" s="184">
        <v>4.8297999999999996</v>
      </c>
      <c r="P1126" s="184">
        <v>5.6797000000000004</v>
      </c>
      <c r="Q1126" s="184">
        <v>6.7827000000000002</v>
      </c>
      <c r="R1126" s="184">
        <v>3.8106</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44494</v>
      </c>
      <c r="E1127" s="184">
        <v>2512.0210999999999</v>
      </c>
      <c r="F1127" s="184">
        <v>0.88929999999999998</v>
      </c>
      <c r="G1127" s="184">
        <v>2.5249000000000001</v>
      </c>
      <c r="H1127" s="184">
        <v>2.8601000000000001</v>
      </c>
      <c r="I1127" s="184">
        <v>2.8645999999999998</v>
      </c>
      <c r="J1127" s="184">
        <v>3.1139000000000001</v>
      </c>
      <c r="K1127" s="184">
        <v>3.1718000000000002</v>
      </c>
      <c r="L1127" s="184">
        <v>3.2050000000000001</v>
      </c>
      <c r="M1127" s="184">
        <v>3.2267000000000001</v>
      </c>
      <c r="N1127" s="184">
        <v>3.1768999999999998</v>
      </c>
      <c r="O1127" s="184">
        <v>4.6856</v>
      </c>
      <c r="P1127" s="184">
        <v>5.5635000000000003</v>
      </c>
      <c r="Q1127" s="184">
        <v>6.8787000000000003</v>
      </c>
      <c r="R1127" s="184">
        <v>3.6294</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44494</v>
      </c>
      <c r="E1128" s="184">
        <v>2503.8416999999999</v>
      </c>
      <c r="F1128" s="184">
        <v>0.85140000000000005</v>
      </c>
      <c r="G1128" s="184">
        <v>2.4870000000000001</v>
      </c>
      <c r="H1128" s="184">
        <v>2.8235000000000001</v>
      </c>
      <c r="I1128" s="184">
        <v>2.8290999999999999</v>
      </c>
      <c r="J1128" s="184">
        <v>3.0811000000000002</v>
      </c>
      <c r="K1128" s="184">
        <v>3.1456</v>
      </c>
      <c r="L1128" s="184">
        <v>3.1791</v>
      </c>
      <c r="M1128" s="184">
        <v>3.1989000000000001</v>
      </c>
      <c r="N1128" s="184">
        <v>3.1476999999999999</v>
      </c>
      <c r="O1128" s="184">
        <v>4.6596000000000002</v>
      </c>
      <c r="P1128" s="184">
        <v>5.5308999999999999</v>
      </c>
      <c r="Q1128" s="184">
        <v>7.1165000000000003</v>
      </c>
      <c r="R1128" s="184">
        <v>3.6046</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44494</v>
      </c>
      <c r="E1129" s="184">
        <v>1127.7250229148999</v>
      </c>
      <c r="F1129" s="184">
        <v>2.7566999999999999</v>
      </c>
      <c r="G1129" s="184">
        <v>2.7479</v>
      </c>
      <c r="H1129" s="184">
        <v>2.7275</v>
      </c>
      <c r="I1129" s="184">
        <v>2.6213000000000002</v>
      </c>
      <c r="J1129" s="184">
        <v>2.5987</v>
      </c>
      <c r="K1129" s="184">
        <v>2.5457999999999998</v>
      </c>
      <c r="L1129" s="184">
        <v>2.5840000000000001</v>
      </c>
      <c r="M1129" s="184">
        <v>2.6314000000000002</v>
      </c>
      <c r="N1129" s="184">
        <v>2.5948000000000002</v>
      </c>
      <c r="O1129" s="184">
        <v>3.1566999999999998</v>
      </c>
      <c r="P1129" s="184"/>
      <c r="Q1129" s="184">
        <v>3.3769999999999998</v>
      </c>
      <c r="R1129" s="184">
        <v>2.7530000000000001</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44494</v>
      </c>
      <c r="E1130" s="184">
        <v>2996.181</v>
      </c>
      <c r="F1130" s="184">
        <v>-0.4617</v>
      </c>
      <c r="G1130" s="184">
        <v>2.0701000000000001</v>
      </c>
      <c r="H1130" s="184">
        <v>2.6536</v>
      </c>
      <c r="I1130" s="184">
        <v>2.7315</v>
      </c>
      <c r="J1130" s="184">
        <v>3.1113</v>
      </c>
      <c r="K1130" s="184">
        <v>3.2174</v>
      </c>
      <c r="L1130" s="184">
        <v>3.2765</v>
      </c>
      <c r="M1130" s="184">
        <v>3.3167</v>
      </c>
      <c r="N1130" s="184">
        <v>3.2490999999999999</v>
      </c>
      <c r="O1130" s="184">
        <v>4.9755000000000003</v>
      </c>
      <c r="P1130" s="184">
        <v>5.7972000000000001</v>
      </c>
      <c r="Q1130" s="184">
        <v>7.0430000000000001</v>
      </c>
      <c r="R1130" s="184">
        <v>3.9411999999999998</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44494</v>
      </c>
      <c r="E1131" s="184">
        <v>2972.5585999999998</v>
      </c>
      <c r="F1131" s="184">
        <v>-0.56240000000000001</v>
      </c>
      <c r="G1131" s="184">
        <v>1.9702999999999999</v>
      </c>
      <c r="H1131" s="184">
        <v>2.5533000000000001</v>
      </c>
      <c r="I1131" s="184">
        <v>2.6315</v>
      </c>
      <c r="J1131" s="184">
        <v>3.0076999999999998</v>
      </c>
      <c r="K1131" s="184">
        <v>3.1088</v>
      </c>
      <c r="L1131" s="184">
        <v>3.1716000000000002</v>
      </c>
      <c r="M1131" s="184">
        <v>3.2145000000000001</v>
      </c>
      <c r="N1131" s="184">
        <v>3.1513</v>
      </c>
      <c r="O1131" s="184">
        <v>4.8784999999999998</v>
      </c>
      <c r="P1131" s="184">
        <v>5.6867999999999999</v>
      </c>
      <c r="Q1131" s="184">
        <v>7.0761000000000003</v>
      </c>
      <c r="R1131" s="184">
        <v>3.8483000000000001</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44494</v>
      </c>
      <c r="E1132" s="184">
        <v>2705.5241999999998</v>
      </c>
      <c r="F1132" s="184">
        <v>1.8119000000000001</v>
      </c>
      <c r="G1132" s="184">
        <v>2.8296999999999999</v>
      </c>
      <c r="H1132" s="184">
        <v>2.9293999999999998</v>
      </c>
      <c r="I1132" s="184">
        <v>2.9085999999999999</v>
      </c>
      <c r="J1132" s="184">
        <v>3.1320000000000001</v>
      </c>
      <c r="K1132" s="184">
        <v>3.3132000000000001</v>
      </c>
      <c r="L1132" s="184">
        <v>3.4169999999999998</v>
      </c>
      <c r="M1132" s="184">
        <v>3.4754</v>
      </c>
      <c r="N1132" s="184">
        <v>3.4096000000000002</v>
      </c>
      <c r="O1132" s="184">
        <v>5.1326000000000001</v>
      </c>
      <c r="P1132" s="184">
        <v>5.8620000000000001</v>
      </c>
      <c r="Q1132" s="184">
        <v>7.0034999999999998</v>
      </c>
      <c r="R1132" s="184">
        <v>4.1043000000000003</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44494</v>
      </c>
      <c r="E1133" s="184">
        <v>2670.9686999999999</v>
      </c>
      <c r="F1133" s="184">
        <v>1.573</v>
      </c>
      <c r="G1133" s="184">
        <v>2.5897000000000001</v>
      </c>
      <c r="H1133" s="184">
        <v>2.6894</v>
      </c>
      <c r="I1133" s="184">
        <v>2.6684000000000001</v>
      </c>
      <c r="J1133" s="184">
        <v>2.8914</v>
      </c>
      <c r="K1133" s="184">
        <v>3.0682</v>
      </c>
      <c r="L1133" s="184">
        <v>3.1663999999999999</v>
      </c>
      <c r="M1133" s="184">
        <v>3.2216</v>
      </c>
      <c r="N1133" s="184">
        <v>3.1532</v>
      </c>
      <c r="O1133" s="184">
        <v>4.9010999999999996</v>
      </c>
      <c r="P1133" s="184">
        <v>5.6767000000000003</v>
      </c>
      <c r="Q1133" s="184">
        <v>7.1212</v>
      </c>
      <c r="R1133" s="184">
        <v>3.8416000000000001</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44494</v>
      </c>
      <c r="E1134" s="184">
        <v>2429.0594999999998</v>
      </c>
      <c r="F1134" s="184">
        <v>1.5732999999999999</v>
      </c>
      <c r="G1134" s="184">
        <v>2.5901000000000001</v>
      </c>
      <c r="H1134" s="184">
        <v>2.6898</v>
      </c>
      <c r="I1134" s="184">
        <v>2.6688999999999998</v>
      </c>
      <c r="J1134" s="184">
        <v>2.8919000000000001</v>
      </c>
      <c r="K1134" s="184">
        <v>3.0686</v>
      </c>
      <c r="L1134" s="184">
        <v>3.1667999999999998</v>
      </c>
      <c r="M1134" s="184">
        <v>3.222</v>
      </c>
      <c r="N1134" s="184">
        <v>3.1535000000000002</v>
      </c>
      <c r="O1134" s="184">
        <v>4.9009999999999998</v>
      </c>
      <c r="P1134" s="184">
        <v>5.6646999999999998</v>
      </c>
      <c r="Q1134" s="184">
        <v>6.4946999999999999</v>
      </c>
      <c r="R1134" s="184">
        <v>3.8414000000000001</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44494</v>
      </c>
      <c r="E1136" s="184">
        <v>4827.1701000000003</v>
      </c>
      <c r="F1136" s="184">
        <v>-1.9181999999999999</v>
      </c>
      <c r="G1136" s="184">
        <v>1.0985</v>
      </c>
      <c r="H1136" s="184">
        <v>1.8209</v>
      </c>
      <c r="I1136" s="184">
        <v>2.0171000000000001</v>
      </c>
      <c r="J1136" s="184">
        <v>2.3906999999999998</v>
      </c>
      <c r="K1136" s="184">
        <v>2.4874999999999998</v>
      </c>
      <c r="L1136" s="184">
        <v>2.5352000000000001</v>
      </c>
      <c r="M1136" s="184">
        <v>2.5442</v>
      </c>
      <c r="N1136" s="184">
        <v>2.4817</v>
      </c>
      <c r="O1136" s="184">
        <v>4.3811</v>
      </c>
      <c r="P1136" s="184">
        <v>5.1254</v>
      </c>
      <c r="Q1136" s="184">
        <v>6.9264000000000001</v>
      </c>
      <c r="R1136" s="184">
        <v>3.2978999999999998</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44494</v>
      </c>
      <c r="E1137" s="184">
        <v>3132.0828999999999</v>
      </c>
      <c r="F1137" s="184">
        <v>-1.2608999999999999</v>
      </c>
      <c r="G1137" s="184">
        <v>1.7561</v>
      </c>
      <c r="H1137" s="184">
        <v>2.4781</v>
      </c>
      <c r="I1137" s="184">
        <v>2.6747000000000001</v>
      </c>
      <c r="J1137" s="184">
        <v>3.0493999999999999</v>
      </c>
      <c r="K1137" s="184">
        <v>3.1480999999999999</v>
      </c>
      <c r="L1137" s="184">
        <v>3.2048999999999999</v>
      </c>
      <c r="M1137" s="184">
        <v>3.2225999999999999</v>
      </c>
      <c r="N1137" s="184">
        <v>3.1665000000000001</v>
      </c>
      <c r="O1137" s="184">
        <v>5.0876999999999999</v>
      </c>
      <c r="P1137" s="184">
        <v>5.8348000000000004</v>
      </c>
      <c r="Q1137" s="184">
        <v>7.3223000000000003</v>
      </c>
      <c r="R1137" s="184">
        <v>3.9921000000000002</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44494</v>
      </c>
      <c r="E1138" s="184">
        <v>3149.6401000000001</v>
      </c>
      <c r="F1138" s="184">
        <v>-1.1832</v>
      </c>
      <c r="G1138" s="184">
        <v>1.8331999999999999</v>
      </c>
      <c r="H1138" s="184">
        <v>2.556</v>
      </c>
      <c r="I1138" s="184">
        <v>2.7524000000000002</v>
      </c>
      <c r="J1138" s="184">
        <v>3.1263999999999998</v>
      </c>
      <c r="K1138" s="184">
        <v>3.2256</v>
      </c>
      <c r="L1138" s="184">
        <v>3.2827000000000002</v>
      </c>
      <c r="M1138" s="184">
        <v>3.3010000000000002</v>
      </c>
      <c r="N1138" s="184">
        <v>3.2461000000000002</v>
      </c>
      <c r="O1138" s="184">
        <v>5.1619000000000002</v>
      </c>
      <c r="P1138" s="184">
        <v>5.9051</v>
      </c>
      <c r="Q1138" s="184">
        <v>7.1722999999999999</v>
      </c>
      <c r="R1138" s="184">
        <v>4.0717999999999996</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44494</v>
      </c>
      <c r="E1139" s="184">
        <v>4089.8451</v>
      </c>
      <c r="F1139" s="184">
        <v>-0.20619999999999999</v>
      </c>
      <c r="G1139" s="184">
        <v>2.0684999999999998</v>
      </c>
      <c r="H1139" s="184">
        <v>2.5177999999999998</v>
      </c>
      <c r="I1139" s="184">
        <v>2.6234000000000002</v>
      </c>
      <c r="J1139" s="184">
        <v>2.9359999999999999</v>
      </c>
      <c r="K1139" s="184">
        <v>3.1124999999999998</v>
      </c>
      <c r="L1139" s="184">
        <v>3.1640000000000001</v>
      </c>
      <c r="M1139" s="184">
        <v>3.1758999999999999</v>
      </c>
      <c r="N1139" s="184">
        <v>3.0969000000000002</v>
      </c>
      <c r="O1139" s="184">
        <v>4.8494999999999999</v>
      </c>
      <c r="P1139" s="184">
        <v>5.6170999999999998</v>
      </c>
      <c r="Q1139" s="184">
        <v>6.9250999999999996</v>
      </c>
      <c r="R1139" s="184">
        <v>3.8003999999999998</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44494</v>
      </c>
      <c r="E1140" s="184">
        <v>4120.5246999999999</v>
      </c>
      <c r="F1140" s="184">
        <v>-0.10630000000000001</v>
      </c>
      <c r="G1140" s="184">
        <v>2.1686000000000001</v>
      </c>
      <c r="H1140" s="184">
        <v>2.6177000000000001</v>
      </c>
      <c r="I1140" s="184">
        <v>2.7233999999999998</v>
      </c>
      <c r="J1140" s="184">
        <v>3.0363000000000002</v>
      </c>
      <c r="K1140" s="184">
        <v>3.2132999999999998</v>
      </c>
      <c r="L1140" s="184">
        <v>3.2658</v>
      </c>
      <c r="M1140" s="184">
        <v>3.2778999999999998</v>
      </c>
      <c r="N1140" s="184">
        <v>3.1997</v>
      </c>
      <c r="O1140" s="184">
        <v>4.9543999999999997</v>
      </c>
      <c r="P1140" s="184">
        <v>5.7229000000000001</v>
      </c>
      <c r="Q1140" s="184">
        <v>7.0172999999999996</v>
      </c>
      <c r="R1140" s="184">
        <v>3.9043000000000001</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44494</v>
      </c>
      <c r="E1141" s="184">
        <v>2075.4935999999998</v>
      </c>
      <c r="F1141" s="184">
        <v>-0.36930000000000002</v>
      </c>
      <c r="G1141" s="184">
        <v>2.1711</v>
      </c>
      <c r="H1141" s="184">
        <v>2.5756000000000001</v>
      </c>
      <c r="I1141" s="184">
        <v>2.6536</v>
      </c>
      <c r="J1141" s="184">
        <v>3.0525000000000002</v>
      </c>
      <c r="K1141" s="184">
        <v>3.1406000000000001</v>
      </c>
      <c r="L1141" s="184">
        <v>3.1922000000000001</v>
      </c>
      <c r="M1141" s="184">
        <v>3.2187999999999999</v>
      </c>
      <c r="N1141" s="184">
        <v>3.1448</v>
      </c>
      <c r="O1141" s="184">
        <v>4.8799000000000001</v>
      </c>
      <c r="P1141" s="184">
        <v>5.7080000000000002</v>
      </c>
      <c r="Q1141" s="184">
        <v>4.2831000000000001</v>
      </c>
      <c r="R1141" s="184">
        <v>3.7959999999999998</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44494</v>
      </c>
      <c r="E1142" s="184">
        <v>2087.2141000000001</v>
      </c>
      <c r="F1142" s="184">
        <v>-0.27279999999999999</v>
      </c>
      <c r="G1142" s="184">
        <v>2.2673999999999999</v>
      </c>
      <c r="H1142" s="184">
        <v>2.6718999999999999</v>
      </c>
      <c r="I1142" s="184">
        <v>2.7494999999999998</v>
      </c>
      <c r="J1142" s="184">
        <v>3.1486000000000001</v>
      </c>
      <c r="K1142" s="184">
        <v>3.2370000000000001</v>
      </c>
      <c r="L1142" s="184">
        <v>3.2892000000000001</v>
      </c>
      <c r="M1142" s="184">
        <v>3.3176999999999999</v>
      </c>
      <c r="N1142" s="184">
        <v>3.2454000000000001</v>
      </c>
      <c r="O1142" s="184">
        <v>4.9744999999999999</v>
      </c>
      <c r="P1142" s="184">
        <v>5.7906000000000004</v>
      </c>
      <c r="Q1142" s="184">
        <v>7.0378999999999996</v>
      </c>
      <c r="R1142" s="184">
        <v>3.8988</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44494</v>
      </c>
      <c r="E1143" s="184">
        <v>3019.7033000000001</v>
      </c>
      <c r="F1143" s="184">
        <v>-1.1652</v>
      </c>
      <c r="G1143" s="184">
        <v>1.3749</v>
      </c>
      <c r="H1143" s="184">
        <v>1.7791999999999999</v>
      </c>
      <c r="I1143" s="184">
        <v>1.8565</v>
      </c>
      <c r="J1143" s="184">
        <v>2.2543000000000002</v>
      </c>
      <c r="K1143" s="184">
        <v>2.3386999999999998</v>
      </c>
      <c r="L1143" s="184">
        <v>2.3845999999999998</v>
      </c>
      <c r="M1143" s="184">
        <v>2.4066000000000001</v>
      </c>
      <c r="N1143" s="184">
        <v>2.3281999999999998</v>
      </c>
      <c r="O1143" s="184">
        <v>4.0376000000000003</v>
      </c>
      <c r="P1143" s="184">
        <v>4.8345000000000002</v>
      </c>
      <c r="Q1143" s="184">
        <v>6.0204000000000004</v>
      </c>
      <c r="R1143" s="184">
        <v>2.9765000000000001</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44494</v>
      </c>
      <c r="E1144" s="184">
        <v>1099.60820989429</v>
      </c>
      <c r="F1144" s="184">
        <v>3.1528999999999998</v>
      </c>
      <c r="G1144" s="184">
        <v>3.1179000000000001</v>
      </c>
      <c r="H1144" s="184">
        <v>3.089</v>
      </c>
      <c r="I1144" s="184">
        <v>3.0123000000000002</v>
      </c>
      <c r="J1144" s="184">
        <v>2.9847000000000001</v>
      </c>
      <c r="K1144" s="184">
        <v>2.786</v>
      </c>
      <c r="L1144" s="184">
        <v>2.7214999999999998</v>
      </c>
      <c r="M1144" s="184">
        <v>2.6556000000000002</v>
      </c>
      <c r="N1144" s="184">
        <v>2.5909</v>
      </c>
      <c r="O1144" s="184">
        <v>3.0901000000000001</v>
      </c>
      <c r="P1144" s="184"/>
      <c r="Q1144" s="184">
        <v>3.1183999999999998</v>
      </c>
      <c r="R1144" s="184">
        <v>2.6518000000000002</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44494</v>
      </c>
      <c r="E1145" s="184">
        <v>308.50349999999997</v>
      </c>
      <c r="F1145" s="184">
        <v>0.4733</v>
      </c>
      <c r="G1145" s="184">
        <v>2.2364999999999999</v>
      </c>
      <c r="H1145" s="184">
        <v>2.6549</v>
      </c>
      <c r="I1145" s="184">
        <v>2.702</v>
      </c>
      <c r="J1145" s="184">
        <v>2.9876</v>
      </c>
      <c r="K1145" s="184">
        <v>3.1156999999999999</v>
      </c>
      <c r="L1145" s="184">
        <v>3.1657000000000002</v>
      </c>
      <c r="M1145" s="184">
        <v>3.1977000000000002</v>
      </c>
      <c r="N1145" s="184">
        <v>3.1423999999999999</v>
      </c>
      <c r="O1145" s="184">
        <v>4.9478999999999997</v>
      </c>
      <c r="P1145" s="184">
        <v>5.7305999999999999</v>
      </c>
      <c r="Q1145" s="184">
        <v>7.3194999999999997</v>
      </c>
      <c r="R1145" s="184">
        <v>3.9087999999999998</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44494</v>
      </c>
      <c r="E1146" s="184">
        <v>310.43950000000001</v>
      </c>
      <c r="F1146" s="184">
        <v>0.58789999999999998</v>
      </c>
      <c r="G1146" s="184">
        <v>2.3559000000000001</v>
      </c>
      <c r="H1146" s="184">
        <v>2.7746</v>
      </c>
      <c r="I1146" s="184">
        <v>2.8222999999999998</v>
      </c>
      <c r="J1146" s="184">
        <v>3.1080000000000001</v>
      </c>
      <c r="K1146" s="184">
        <v>3.2368000000000001</v>
      </c>
      <c r="L1146" s="184">
        <v>3.2877000000000001</v>
      </c>
      <c r="M1146" s="184">
        <v>3.3207</v>
      </c>
      <c r="N1146" s="184">
        <v>3.2663000000000002</v>
      </c>
      <c r="O1146" s="184">
        <v>5.0507</v>
      </c>
      <c r="P1146" s="184">
        <v>5.8171999999999997</v>
      </c>
      <c r="Q1146" s="184">
        <v>7.0740999999999996</v>
      </c>
      <c r="R1146" s="184">
        <v>4.0251999999999999</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44494</v>
      </c>
      <c r="E1147" s="184">
        <v>2237.8108000000002</v>
      </c>
      <c r="F1147" s="184">
        <v>-2.1789999999999998</v>
      </c>
      <c r="G1147" s="184">
        <v>1.5062</v>
      </c>
      <c r="H1147" s="184">
        <v>2.2616000000000001</v>
      </c>
      <c r="I1147" s="184">
        <v>2.5798999999999999</v>
      </c>
      <c r="J1147" s="184">
        <v>3.1263000000000001</v>
      </c>
      <c r="K1147" s="184">
        <v>3.1966999999999999</v>
      </c>
      <c r="L1147" s="184">
        <v>3.3043999999999998</v>
      </c>
      <c r="M1147" s="184">
        <v>3.3584000000000001</v>
      </c>
      <c r="N1147" s="184">
        <v>3.3123</v>
      </c>
      <c r="O1147" s="184">
        <v>5.0968999999999998</v>
      </c>
      <c r="P1147" s="184">
        <v>5.8183999999999996</v>
      </c>
      <c r="Q1147" s="184">
        <v>7.3856999999999999</v>
      </c>
      <c r="R1147" s="184">
        <v>4.1201999999999996</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44494</v>
      </c>
      <c r="E1148" s="184">
        <v>2255.6606000000002</v>
      </c>
      <c r="F1148" s="184">
        <v>-2.1391</v>
      </c>
      <c r="G1148" s="184">
        <v>1.5461</v>
      </c>
      <c r="H1148" s="184">
        <v>2.3018000000000001</v>
      </c>
      <c r="I1148" s="184">
        <v>2.6198999999999999</v>
      </c>
      <c r="J1148" s="184">
        <v>3.1663999999999999</v>
      </c>
      <c r="K1148" s="184">
        <v>3.2370999999999999</v>
      </c>
      <c r="L1148" s="184">
        <v>3.3452000000000002</v>
      </c>
      <c r="M1148" s="184">
        <v>3.3995000000000002</v>
      </c>
      <c r="N1148" s="184">
        <v>3.3536999999999999</v>
      </c>
      <c r="O1148" s="184">
        <v>5.1637000000000004</v>
      </c>
      <c r="P1148" s="184">
        <v>5.9073000000000002</v>
      </c>
      <c r="Q1148" s="184">
        <v>7.0892999999999997</v>
      </c>
      <c r="R1148" s="184">
        <v>4.1620999999999997</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44494</v>
      </c>
      <c r="E1149" s="184">
        <v>2532.1772999999998</v>
      </c>
      <c r="F1149" s="184">
        <v>1.4213</v>
      </c>
      <c r="G1149" s="184">
        <v>2.6692</v>
      </c>
      <c r="H1149" s="184">
        <v>2.9018000000000002</v>
      </c>
      <c r="I1149" s="184">
        <v>2.8973</v>
      </c>
      <c r="J1149" s="184">
        <v>3.1616</v>
      </c>
      <c r="K1149" s="184">
        <v>3.2143000000000002</v>
      </c>
      <c r="L1149" s="184">
        <v>3.2610000000000001</v>
      </c>
      <c r="M1149" s="184">
        <v>3.2803</v>
      </c>
      <c r="N1149" s="184">
        <v>3.2082999999999999</v>
      </c>
      <c r="O1149" s="184">
        <v>4.8231999999999999</v>
      </c>
      <c r="P1149" s="184">
        <v>5.6825999999999999</v>
      </c>
      <c r="Q1149" s="184">
        <v>6.9785000000000004</v>
      </c>
      <c r="R1149" s="184">
        <v>3.8340000000000001</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44494</v>
      </c>
      <c r="E1150" s="184">
        <v>2518.7168000000001</v>
      </c>
      <c r="F1150" s="184">
        <v>1.3724000000000001</v>
      </c>
      <c r="G1150" s="184">
        <v>2.6192000000000002</v>
      </c>
      <c r="H1150" s="184">
        <v>2.8517999999999999</v>
      </c>
      <c r="I1150" s="184">
        <v>2.8473000000000002</v>
      </c>
      <c r="J1150" s="184">
        <v>3.1114999999999999</v>
      </c>
      <c r="K1150" s="184">
        <v>3.1638999999999999</v>
      </c>
      <c r="L1150" s="184">
        <v>3.2101999999999999</v>
      </c>
      <c r="M1150" s="184">
        <v>3.2290999999999999</v>
      </c>
      <c r="N1150" s="184">
        <v>3.1566999999999998</v>
      </c>
      <c r="O1150" s="184">
        <v>4.7671000000000001</v>
      </c>
      <c r="P1150" s="184">
        <v>5.6140999999999996</v>
      </c>
      <c r="Q1150" s="184">
        <v>5.3956999999999997</v>
      </c>
      <c r="R1150" s="184">
        <v>3.7812000000000001</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44494</v>
      </c>
      <c r="E1151" s="184">
        <v>1617.4425000000001</v>
      </c>
      <c r="F1151" s="184">
        <v>8.3500000000000005E-2</v>
      </c>
      <c r="G1151" s="184">
        <v>2.1516999999999999</v>
      </c>
      <c r="H1151" s="184">
        <v>2.6177000000000001</v>
      </c>
      <c r="I1151" s="184">
        <v>2.7614000000000001</v>
      </c>
      <c r="J1151" s="184">
        <v>3.2349000000000001</v>
      </c>
      <c r="K1151" s="184">
        <v>3.0760000000000001</v>
      </c>
      <c r="L1151" s="184">
        <v>3.0379999999999998</v>
      </c>
      <c r="M1151" s="184">
        <v>2.9958</v>
      </c>
      <c r="N1151" s="184">
        <v>2.9281999999999999</v>
      </c>
      <c r="O1151" s="184">
        <v>4.3577000000000004</v>
      </c>
      <c r="P1151" s="184">
        <v>5.2251000000000003</v>
      </c>
      <c r="Q1151" s="184">
        <v>6.2291999999999996</v>
      </c>
      <c r="R1151" s="184">
        <v>3.3978000000000002</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44494</v>
      </c>
      <c r="E1152" s="184">
        <v>1611.0178000000001</v>
      </c>
      <c r="F1152" s="184">
        <v>3.4000000000000002E-2</v>
      </c>
      <c r="G1152" s="184">
        <v>2.1021000000000001</v>
      </c>
      <c r="H1152" s="184">
        <v>2.5678999999999998</v>
      </c>
      <c r="I1152" s="184">
        <v>2.7111999999999998</v>
      </c>
      <c r="J1152" s="184">
        <v>3.1848000000000001</v>
      </c>
      <c r="K1152" s="184">
        <v>3.0257000000000001</v>
      </c>
      <c r="L1152" s="184">
        <v>2.9872000000000001</v>
      </c>
      <c r="M1152" s="184">
        <v>2.9447000000000001</v>
      </c>
      <c r="N1152" s="184">
        <v>2.8767</v>
      </c>
      <c r="O1152" s="184">
        <v>4.3056000000000001</v>
      </c>
      <c r="P1152" s="184">
        <v>5.1726000000000001</v>
      </c>
      <c r="Q1152" s="184">
        <v>6.1760000000000002</v>
      </c>
      <c r="R1152" s="184">
        <v>3.3462000000000001</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44494</v>
      </c>
      <c r="E1153" s="184">
        <v>2023.0546999999999</v>
      </c>
      <c r="F1153" s="184">
        <v>2.5169999999999999</v>
      </c>
      <c r="G1153" s="184">
        <v>2.8573</v>
      </c>
      <c r="H1153" s="184">
        <v>2.7810000000000001</v>
      </c>
      <c r="I1153" s="184">
        <v>2.7643</v>
      </c>
      <c r="J1153" s="184">
        <v>2.9236</v>
      </c>
      <c r="K1153" s="184">
        <v>2.9192</v>
      </c>
      <c r="L1153" s="184">
        <v>2.9119000000000002</v>
      </c>
      <c r="M1153" s="184">
        <v>3.1636000000000002</v>
      </c>
      <c r="N1153" s="184">
        <v>3.0815000000000001</v>
      </c>
      <c r="O1153" s="184">
        <v>4.7675999999999998</v>
      </c>
      <c r="P1153" s="184">
        <v>5.6448</v>
      </c>
      <c r="Q1153" s="184">
        <v>7.2939999999999996</v>
      </c>
      <c r="R1153" s="184">
        <v>3.6869999999999998</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44494</v>
      </c>
      <c r="E1154" s="184">
        <v>2040.6195</v>
      </c>
      <c r="F1154" s="184">
        <v>2.6152000000000002</v>
      </c>
      <c r="G1154" s="184">
        <v>2.9567999999999999</v>
      </c>
      <c r="H1154" s="184">
        <v>2.8795999999999999</v>
      </c>
      <c r="I1154" s="184">
        <v>2.8635000000000002</v>
      </c>
      <c r="J1154" s="184">
        <v>3.0230000000000001</v>
      </c>
      <c r="K1154" s="184">
        <v>3.0188000000000001</v>
      </c>
      <c r="L1154" s="184">
        <v>3.0125999999999999</v>
      </c>
      <c r="M1154" s="184">
        <v>3.2660999999999998</v>
      </c>
      <c r="N1154" s="184">
        <v>3.1848000000000001</v>
      </c>
      <c r="O1154" s="184">
        <v>4.8723999999999998</v>
      </c>
      <c r="P1154" s="184">
        <v>5.7508999999999997</v>
      </c>
      <c r="Q1154" s="184">
        <v>7.0682</v>
      </c>
      <c r="R1154" s="184">
        <v>3.7907000000000002</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44494</v>
      </c>
      <c r="E1155" s="184">
        <v>2029.6241</v>
      </c>
      <c r="F1155" s="184">
        <v>2.7048999999999999</v>
      </c>
      <c r="G1155" s="184">
        <v>2.7052999999999998</v>
      </c>
      <c r="H1155" s="184">
        <v>2.7059000000000002</v>
      </c>
      <c r="I1155" s="184">
        <v>2.7071999999999998</v>
      </c>
      <c r="J1155" s="184">
        <v>3.1179000000000001</v>
      </c>
      <c r="K1155" s="184">
        <v>3.0062000000000002</v>
      </c>
      <c r="L1155" s="184">
        <v>2.8782000000000001</v>
      </c>
      <c r="M1155" s="184">
        <v>3.1326000000000001</v>
      </c>
      <c r="N1155" s="184">
        <v>2.85</v>
      </c>
      <c r="O1155" s="184"/>
      <c r="P1155" s="184"/>
      <c r="Q1155" s="184">
        <v>3.2583000000000002</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44494</v>
      </c>
      <c r="E1156" s="184">
        <v>2040.9757999999999</v>
      </c>
      <c r="F1156" s="184">
        <v>2.5270999999999999</v>
      </c>
      <c r="G1156" s="184">
        <v>2.9293999999999998</v>
      </c>
      <c r="H1156" s="184">
        <v>2.8900999999999999</v>
      </c>
      <c r="I1156" s="184">
        <v>2.9174000000000002</v>
      </c>
      <c r="J1156" s="184">
        <v>3.0363000000000002</v>
      </c>
      <c r="K1156" s="184">
        <v>3.0489000000000002</v>
      </c>
      <c r="L1156" s="184">
        <v>3.0106999999999999</v>
      </c>
      <c r="M1156" s="184">
        <v>3.2618</v>
      </c>
      <c r="N1156" s="184">
        <v>3.1778</v>
      </c>
      <c r="O1156" s="184"/>
      <c r="P1156" s="184"/>
      <c r="Q1156" s="184">
        <v>3.5754999999999999</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44494</v>
      </c>
      <c r="E1157" s="184">
        <v>2041.0376000000001</v>
      </c>
      <c r="F1157" s="184">
        <v>2.6183000000000001</v>
      </c>
      <c r="G1157" s="184">
        <v>2.9556</v>
      </c>
      <c r="H1157" s="184">
        <v>2.8780000000000001</v>
      </c>
      <c r="I1157" s="184">
        <v>2.8618999999999999</v>
      </c>
      <c r="J1157" s="184">
        <v>3.0219999999999998</v>
      </c>
      <c r="K1157" s="184">
        <v>3.0183</v>
      </c>
      <c r="L1157" s="184">
        <v>3.0158999999999998</v>
      </c>
      <c r="M1157" s="184">
        <v>3.2684000000000002</v>
      </c>
      <c r="N1157" s="184">
        <v>3.1869000000000001</v>
      </c>
      <c r="O1157" s="184"/>
      <c r="P1157" s="184"/>
      <c r="Q1157" s="184">
        <v>3.5783999999999998</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44494</v>
      </c>
      <c r="E1158" s="184">
        <v>2041.2146</v>
      </c>
      <c r="F1158" s="184">
        <v>2.6770999999999998</v>
      </c>
      <c r="G1158" s="184">
        <v>3.0752000000000002</v>
      </c>
      <c r="H1158" s="184">
        <v>3.0406</v>
      </c>
      <c r="I1158" s="184">
        <v>3.0638999999999998</v>
      </c>
      <c r="J1158" s="184">
        <v>3.1421000000000001</v>
      </c>
      <c r="K1158" s="184">
        <v>3.1291000000000002</v>
      </c>
      <c r="L1158" s="184">
        <v>3.0731000000000002</v>
      </c>
      <c r="M1158" s="184">
        <v>3.3046000000000002</v>
      </c>
      <c r="N1158" s="184">
        <v>3.2079</v>
      </c>
      <c r="O1158" s="184"/>
      <c r="P1158" s="184"/>
      <c r="Q1158" s="184">
        <v>3.5815000000000001</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44494</v>
      </c>
      <c r="E1159" s="184">
        <v>2861.4594000000002</v>
      </c>
      <c r="F1159" s="184">
        <v>0.31119999999999998</v>
      </c>
      <c r="G1159" s="184">
        <v>2.2684000000000002</v>
      </c>
      <c r="H1159" s="184">
        <v>2.6783999999999999</v>
      </c>
      <c r="I1159" s="184">
        <v>2.7301000000000002</v>
      </c>
      <c r="J1159" s="184">
        <v>3.0259999999999998</v>
      </c>
      <c r="K1159" s="184">
        <v>3.1644999999999999</v>
      </c>
      <c r="L1159" s="184">
        <v>3.2031000000000001</v>
      </c>
      <c r="M1159" s="184">
        <v>3.2227000000000001</v>
      </c>
      <c r="N1159" s="184">
        <v>3.1673</v>
      </c>
      <c r="O1159" s="184">
        <v>4.8441999999999998</v>
      </c>
      <c r="P1159" s="184">
        <v>5.6856</v>
      </c>
      <c r="Q1159" s="184">
        <v>7.2865000000000002</v>
      </c>
      <c r="R1159" s="184">
        <v>3.8165</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44494</v>
      </c>
      <c r="E1160" s="184">
        <v>2878.7262999999998</v>
      </c>
      <c r="F1160" s="184">
        <v>0.38159999999999999</v>
      </c>
      <c r="G1160" s="184">
        <v>2.3384999999999998</v>
      </c>
      <c r="H1160" s="184">
        <v>2.7488999999999999</v>
      </c>
      <c r="I1160" s="184">
        <v>2.8008000000000002</v>
      </c>
      <c r="J1160" s="184">
        <v>3.0966999999999998</v>
      </c>
      <c r="K1160" s="184">
        <v>3.2355</v>
      </c>
      <c r="L1160" s="184">
        <v>3.2745000000000002</v>
      </c>
      <c r="M1160" s="184">
        <v>3.2946</v>
      </c>
      <c r="N1160" s="184">
        <v>3.2397999999999998</v>
      </c>
      <c r="O1160" s="184">
        <v>4.9177</v>
      </c>
      <c r="P1160" s="184">
        <v>5.7596999999999996</v>
      </c>
      <c r="Q1160" s="184">
        <v>7.0437000000000003</v>
      </c>
      <c r="R1160" s="184">
        <v>3.8894000000000002</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44494</v>
      </c>
      <c r="E1161" s="184">
        <v>2583.7786000000001</v>
      </c>
      <c r="F1161" s="184">
        <v>-0.219</v>
      </c>
      <c r="G1161" s="184">
        <v>1.7378</v>
      </c>
      <c r="H1161" s="184">
        <v>2.1480999999999999</v>
      </c>
      <c r="I1161" s="184">
        <v>2.1999</v>
      </c>
      <c r="J1161" s="184">
        <v>2.4950000000000001</v>
      </c>
      <c r="K1161" s="184">
        <v>2.6307</v>
      </c>
      <c r="L1161" s="184">
        <v>2.6652999999999998</v>
      </c>
      <c r="M1161" s="184">
        <v>2.681</v>
      </c>
      <c r="N1161" s="184">
        <v>2.6219999999999999</v>
      </c>
      <c r="O1161" s="184">
        <v>4.2919999999999998</v>
      </c>
      <c r="P1161" s="184">
        <v>5.1045999999999996</v>
      </c>
      <c r="Q1161" s="184">
        <v>6.5564</v>
      </c>
      <c r="R1161" s="184">
        <v>3.2703000000000002</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44494</v>
      </c>
      <c r="E1162" s="184">
        <v>1099.085</v>
      </c>
      <c r="F1162" s="184">
        <v>1.7667999999999999</v>
      </c>
      <c r="G1162" s="184">
        <v>2.7238000000000002</v>
      </c>
      <c r="H1162" s="184">
        <v>2.8761000000000001</v>
      </c>
      <c r="I1162" s="184">
        <v>2.9104999999999999</v>
      </c>
      <c r="J1162" s="184">
        <v>3.0392999999999999</v>
      </c>
      <c r="K1162" s="184">
        <v>3.0427</v>
      </c>
      <c r="L1162" s="184">
        <v>3.1105999999999998</v>
      </c>
      <c r="M1162" s="184">
        <v>3.085</v>
      </c>
      <c r="N1162" s="184">
        <v>3.0470999999999999</v>
      </c>
      <c r="O1162" s="184"/>
      <c r="P1162" s="184"/>
      <c r="Q1162" s="184">
        <v>3.8371</v>
      </c>
      <c r="R1162" s="184">
        <v>3.3569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44494</v>
      </c>
      <c r="E1163" s="184">
        <v>1096.0565999999999</v>
      </c>
      <c r="F1163" s="184">
        <v>1.6585000000000001</v>
      </c>
      <c r="G1163" s="184">
        <v>2.6135999999999999</v>
      </c>
      <c r="H1163" s="184">
        <v>2.7664</v>
      </c>
      <c r="I1163" s="184">
        <v>2.8005</v>
      </c>
      <c r="J1163" s="184">
        <v>2.9291999999999998</v>
      </c>
      <c r="K1163" s="184">
        <v>2.9319000000000002</v>
      </c>
      <c r="L1163" s="184">
        <v>2.9990000000000001</v>
      </c>
      <c r="M1163" s="184">
        <v>2.9722</v>
      </c>
      <c r="N1163" s="184">
        <v>2.9336000000000002</v>
      </c>
      <c r="O1163" s="184"/>
      <c r="P1163" s="184"/>
      <c r="Q1163" s="184">
        <v>3.7229999999999999</v>
      </c>
      <c r="R1163" s="184">
        <v>3.2433000000000001</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44494</v>
      </c>
      <c r="E1164" s="184">
        <v>56.909799999999997</v>
      </c>
      <c r="F1164" s="184">
        <v>-0.76959999999999995</v>
      </c>
      <c r="G1164" s="184">
        <v>1.9672000000000001</v>
      </c>
      <c r="H1164" s="184">
        <v>2.6126</v>
      </c>
      <c r="I1164" s="184">
        <v>2.7241</v>
      </c>
      <c r="J1164" s="184">
        <v>3.0842000000000001</v>
      </c>
      <c r="K1164" s="184">
        <v>3.1827000000000001</v>
      </c>
      <c r="L1164" s="184">
        <v>3.2372000000000001</v>
      </c>
      <c r="M1164" s="184">
        <v>3.2574999999999998</v>
      </c>
      <c r="N1164" s="184">
        <v>3.1945000000000001</v>
      </c>
      <c r="O1164" s="184">
        <v>4.8613</v>
      </c>
      <c r="P1164" s="184">
        <v>5.7096999999999998</v>
      </c>
      <c r="Q1164" s="184">
        <v>7.5689000000000002</v>
      </c>
      <c r="R1164" s="184">
        <v>3.7789999999999999</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44494</v>
      </c>
      <c r="E1165" s="184">
        <v>57.309399999999997</v>
      </c>
      <c r="F1165" s="184">
        <v>-0.76429999999999998</v>
      </c>
      <c r="G1165" s="184">
        <v>2.0384000000000002</v>
      </c>
      <c r="H1165" s="184">
        <v>2.6854</v>
      </c>
      <c r="I1165" s="184">
        <v>2.8008000000000002</v>
      </c>
      <c r="J1165" s="184">
        <v>3.1629</v>
      </c>
      <c r="K1165" s="184">
        <v>3.2629999999999999</v>
      </c>
      <c r="L1165" s="184">
        <v>3.3184999999999998</v>
      </c>
      <c r="M1165" s="184">
        <v>3.3393000000000002</v>
      </c>
      <c r="N1165" s="184">
        <v>3.2768999999999999</v>
      </c>
      <c r="O1165" s="184">
        <v>4.9451999999999998</v>
      </c>
      <c r="P1165" s="184">
        <v>5.7934000000000001</v>
      </c>
      <c r="Q1165" s="184">
        <v>7.0914999999999999</v>
      </c>
      <c r="R1165" s="184">
        <v>3.8620000000000001</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44494</v>
      </c>
      <c r="E1166" s="184">
        <v>32.7239</v>
      </c>
      <c r="F1166" s="184">
        <v>-0.78080000000000005</v>
      </c>
      <c r="G1166" s="184">
        <v>1.9337</v>
      </c>
      <c r="H1166" s="184">
        <v>2.5825999999999998</v>
      </c>
      <c r="I1166" s="184">
        <v>2.6957</v>
      </c>
      <c r="J1166" s="184">
        <v>3.0600999999999998</v>
      </c>
      <c r="K1166" s="184">
        <v>3.1577000000000002</v>
      </c>
      <c r="L1166" s="184">
        <v>3.2332000000000001</v>
      </c>
      <c r="M1166" s="184">
        <v>3.2547999999999999</v>
      </c>
      <c r="N1166" s="184">
        <v>3.1924999999999999</v>
      </c>
      <c r="O1166" s="184">
        <v>4.8609</v>
      </c>
      <c r="P1166" s="184">
        <v>5.7092999999999998</v>
      </c>
      <c r="Q1166" s="184">
        <v>7.0312999999999999</v>
      </c>
      <c r="R1166" s="184">
        <v>3.7785000000000002</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44494</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44494</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44494</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44494</v>
      </c>
      <c r="E1170" s="184">
        <v>57.311599999999999</v>
      </c>
      <c r="F1170" s="184">
        <v>-0.70050000000000001</v>
      </c>
      <c r="G1170" s="184">
        <v>2.0383</v>
      </c>
      <c r="H1170" s="184">
        <v>2.6943999999999999</v>
      </c>
      <c r="I1170" s="184">
        <v>2.8052000000000001</v>
      </c>
      <c r="J1170" s="184">
        <v>3.1627999999999998</v>
      </c>
      <c r="K1170" s="184">
        <v>3.2635999999999998</v>
      </c>
      <c r="L1170" s="184">
        <v>3.3187000000000002</v>
      </c>
      <c r="M1170" s="184">
        <v>3.3393999999999999</v>
      </c>
      <c r="N1170" s="184">
        <v>3.2772000000000001</v>
      </c>
      <c r="O1170" s="184">
        <v>4.9451000000000001</v>
      </c>
      <c r="P1170" s="184">
        <v>5.7942999999999998</v>
      </c>
      <c r="Q1170" s="184">
        <v>5.9927000000000001</v>
      </c>
      <c r="R1170" s="184">
        <v>3.8620000000000001</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44494</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44494</v>
      </c>
      <c r="E1172" s="184">
        <v>57.311599999999999</v>
      </c>
      <c r="F1172" s="184">
        <v>-0.70050000000000001</v>
      </c>
      <c r="G1172" s="184">
        <v>2.0383</v>
      </c>
      <c r="H1172" s="184">
        <v>2.6943999999999999</v>
      </c>
      <c r="I1172" s="184">
        <v>2.8052000000000001</v>
      </c>
      <c r="J1172" s="184">
        <v>3.1627999999999998</v>
      </c>
      <c r="K1172" s="184">
        <v>3.2635999999999998</v>
      </c>
      <c r="L1172" s="184">
        <v>3.3187000000000002</v>
      </c>
      <c r="M1172" s="184">
        <v>3.3393999999999999</v>
      </c>
      <c r="N1172" s="184">
        <v>3.2770000000000001</v>
      </c>
      <c r="O1172" s="184">
        <v>4.9451000000000001</v>
      </c>
      <c r="P1172" s="184">
        <v>5.7942999999999998</v>
      </c>
      <c r="Q1172" s="184">
        <v>5.9927000000000001</v>
      </c>
      <c r="R1172" s="184">
        <v>3.8620000000000001</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44494</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44494</v>
      </c>
      <c r="E1174" s="184">
        <v>4236.9376000000002</v>
      </c>
      <c r="F1174" s="184">
        <v>0.73480000000000001</v>
      </c>
      <c r="G1174" s="184">
        <v>2.3576999999999999</v>
      </c>
      <c r="H1174" s="184">
        <v>2.6600999999999999</v>
      </c>
      <c r="I1174" s="184">
        <v>2.7682000000000002</v>
      </c>
      <c r="J1174" s="184">
        <v>3.0722</v>
      </c>
      <c r="K1174" s="184">
        <v>3.2204000000000002</v>
      </c>
      <c r="L1174" s="184">
        <v>3.2847</v>
      </c>
      <c r="M1174" s="184">
        <v>3.3191000000000002</v>
      </c>
      <c r="N1174" s="184">
        <v>3.2423999999999999</v>
      </c>
      <c r="O1174" s="184">
        <v>4.9263000000000003</v>
      </c>
      <c r="P1174" s="184">
        <v>5.7382</v>
      </c>
      <c r="Q1174" s="184">
        <v>7.0134999999999996</v>
      </c>
      <c r="R1174" s="184">
        <v>3.9148999999999998</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44494</v>
      </c>
      <c r="E1175" s="184">
        <v>4215.4223000000002</v>
      </c>
      <c r="F1175" s="184">
        <v>0.61299999999999999</v>
      </c>
      <c r="G1175" s="184">
        <v>2.2357999999999998</v>
      </c>
      <c r="H1175" s="184">
        <v>2.5379</v>
      </c>
      <c r="I1175" s="184">
        <v>2.6459999999999999</v>
      </c>
      <c r="J1175" s="184">
        <v>2.95</v>
      </c>
      <c r="K1175" s="184">
        <v>3.0975000000000001</v>
      </c>
      <c r="L1175" s="184">
        <v>3.1608999999999998</v>
      </c>
      <c r="M1175" s="184">
        <v>3.1970000000000001</v>
      </c>
      <c r="N1175" s="184">
        <v>3.1240000000000001</v>
      </c>
      <c r="O1175" s="184">
        <v>4.8483999999999998</v>
      </c>
      <c r="P1175" s="184">
        <v>5.6699000000000002</v>
      </c>
      <c r="Q1175" s="184">
        <v>7.0023</v>
      </c>
      <c r="R1175" s="184">
        <v>3.8254999999999999</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44494</v>
      </c>
      <c r="E1176" s="184">
        <v>2856.9780000000001</v>
      </c>
      <c r="F1176" s="184">
        <v>0.3296</v>
      </c>
      <c r="G1176" s="184">
        <v>2.2595999999999998</v>
      </c>
      <c r="H1176" s="184">
        <v>2.7309000000000001</v>
      </c>
      <c r="I1176" s="184">
        <v>2.7229000000000001</v>
      </c>
      <c r="J1176" s="184">
        <v>3.0343</v>
      </c>
      <c r="K1176" s="184">
        <v>3.1221999999999999</v>
      </c>
      <c r="L1176" s="184">
        <v>3.1745000000000001</v>
      </c>
      <c r="M1176" s="184">
        <v>3.2105999999999999</v>
      </c>
      <c r="N1176" s="184">
        <v>3.1564999999999999</v>
      </c>
      <c r="O1176" s="184">
        <v>4.9032999999999998</v>
      </c>
      <c r="P1176" s="184">
        <v>5.7237</v>
      </c>
      <c r="Q1176" s="184">
        <v>7.2137000000000002</v>
      </c>
      <c r="R1176" s="184">
        <v>3.8864000000000001</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44494</v>
      </c>
      <c r="E1177" s="184">
        <v>2870.8024</v>
      </c>
      <c r="F1177" s="184">
        <v>0.3891</v>
      </c>
      <c r="G1177" s="184">
        <v>2.3195000000000001</v>
      </c>
      <c r="H1177" s="184">
        <v>2.7909999999999999</v>
      </c>
      <c r="I1177" s="184">
        <v>2.7829999999999999</v>
      </c>
      <c r="J1177" s="184">
        <v>3.0943999999999998</v>
      </c>
      <c r="K1177" s="184">
        <v>3.1825999999999999</v>
      </c>
      <c r="L1177" s="184">
        <v>3.2305999999999999</v>
      </c>
      <c r="M1177" s="184">
        <v>3.2654000000000001</v>
      </c>
      <c r="N1177" s="184">
        <v>3.2107999999999999</v>
      </c>
      <c r="O1177" s="184">
        <v>4.9565999999999999</v>
      </c>
      <c r="P1177" s="184">
        <v>5.7812000000000001</v>
      </c>
      <c r="Q1177" s="184">
        <v>7.0373000000000001</v>
      </c>
      <c r="R1177" s="184">
        <v>3.9397000000000002</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44494</v>
      </c>
      <c r="E1178" s="184">
        <v>3770.0219999999999</v>
      </c>
      <c r="F1178" s="184">
        <v>0.68159999999999998</v>
      </c>
      <c r="G1178" s="184">
        <v>2.3769999999999998</v>
      </c>
      <c r="H1178" s="184">
        <v>2.5567000000000002</v>
      </c>
      <c r="I1178" s="184">
        <v>2.6654</v>
      </c>
      <c r="J1178" s="184">
        <v>2.9039000000000001</v>
      </c>
      <c r="K1178" s="184">
        <v>3.1355</v>
      </c>
      <c r="L1178" s="184">
        <v>3.1817000000000002</v>
      </c>
      <c r="M1178" s="184">
        <v>3.2208999999999999</v>
      </c>
      <c r="N1178" s="184">
        <v>3.1661000000000001</v>
      </c>
      <c r="O1178" s="184">
        <v>4.9211</v>
      </c>
      <c r="P1178" s="184">
        <v>5.6993</v>
      </c>
      <c r="Q1178" s="184">
        <v>6.9931999999999999</v>
      </c>
      <c r="R1178" s="184">
        <v>3.9249999999999998</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44494</v>
      </c>
      <c r="E1179" s="184">
        <v>3807.6862999999998</v>
      </c>
      <c r="F1179" s="184">
        <v>0.82250000000000001</v>
      </c>
      <c r="G1179" s="184">
        <v>2.5171000000000001</v>
      </c>
      <c r="H1179" s="184">
        <v>2.6968999999999999</v>
      </c>
      <c r="I1179" s="184">
        <v>2.8056999999999999</v>
      </c>
      <c r="J1179" s="184">
        <v>3.0442999999999998</v>
      </c>
      <c r="K1179" s="184">
        <v>3.2768000000000002</v>
      </c>
      <c r="L1179" s="184">
        <v>3.3241000000000001</v>
      </c>
      <c r="M1179" s="184">
        <v>3.3650000000000002</v>
      </c>
      <c r="N1179" s="184">
        <v>3.3096000000000001</v>
      </c>
      <c r="O1179" s="184">
        <v>5.0656999999999996</v>
      </c>
      <c r="P1179" s="184">
        <v>5.8460000000000001</v>
      </c>
      <c r="Q1179" s="184">
        <v>7.0659999999999998</v>
      </c>
      <c r="R1179" s="184">
        <v>4.0671999999999997</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44494</v>
      </c>
      <c r="E1180" s="184">
        <v>1362.7325000000001</v>
      </c>
      <c r="F1180" s="184">
        <v>-1.8909</v>
      </c>
      <c r="G1180" s="184">
        <v>1.6197999999999999</v>
      </c>
      <c r="H1180" s="184">
        <v>2.3439000000000001</v>
      </c>
      <c r="I1180" s="184">
        <v>2.6120000000000001</v>
      </c>
      <c r="J1180" s="184">
        <v>3.0634999999999999</v>
      </c>
      <c r="K1180" s="184">
        <v>3.2448000000000001</v>
      </c>
      <c r="L1180" s="184">
        <v>3.3485</v>
      </c>
      <c r="M1180" s="184">
        <v>3.3889</v>
      </c>
      <c r="N1180" s="184">
        <v>3.3329</v>
      </c>
      <c r="O1180" s="184">
        <v>5.1303000000000001</v>
      </c>
      <c r="P1180" s="184">
        <v>5.9116999999999997</v>
      </c>
      <c r="Q1180" s="184">
        <v>5.9958</v>
      </c>
      <c r="R1180" s="184">
        <v>4.0800999999999998</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44494</v>
      </c>
      <c r="E1181" s="184">
        <v>1353.7841000000001</v>
      </c>
      <c r="F1181" s="184">
        <v>-2.0004</v>
      </c>
      <c r="G1181" s="184">
        <v>1.51</v>
      </c>
      <c r="H1181" s="184">
        <v>2.2341000000000002</v>
      </c>
      <c r="I1181" s="184">
        <v>2.5019</v>
      </c>
      <c r="J1181" s="184">
        <v>2.9533</v>
      </c>
      <c r="K1181" s="184">
        <v>3.1339999999999999</v>
      </c>
      <c r="L1181" s="184">
        <v>3.2366999999999999</v>
      </c>
      <c r="M1181" s="184">
        <v>3.2761</v>
      </c>
      <c r="N1181" s="184">
        <v>3.2191999999999998</v>
      </c>
      <c r="O1181" s="184">
        <v>5.0148000000000001</v>
      </c>
      <c r="P1181" s="184">
        <v>5.7812000000000001</v>
      </c>
      <c r="Q1181" s="184">
        <v>5.8643999999999998</v>
      </c>
      <c r="R1181" s="184">
        <v>3.9657</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44494</v>
      </c>
      <c r="E1182" s="184">
        <v>2212.7514999999999</v>
      </c>
      <c r="F1182" s="184">
        <v>0.86270000000000002</v>
      </c>
      <c r="G1182" s="184">
        <v>2.5150000000000001</v>
      </c>
      <c r="H1182" s="184">
        <v>2.8445999999999998</v>
      </c>
      <c r="I1182" s="184">
        <v>2.9228999999999998</v>
      </c>
      <c r="J1182" s="184">
        <v>3.1581999999999999</v>
      </c>
      <c r="K1182" s="184">
        <v>3.2589999999999999</v>
      </c>
      <c r="L1182" s="184">
        <v>3.3344999999999998</v>
      </c>
      <c r="M1182" s="184">
        <v>3.3805999999999998</v>
      </c>
      <c r="N1182" s="184">
        <v>3.3439999999999999</v>
      </c>
      <c r="O1182" s="184">
        <v>5.0153999999999996</v>
      </c>
      <c r="P1182" s="184">
        <v>5.7957999999999998</v>
      </c>
      <c r="Q1182" s="184">
        <v>6.8620999999999999</v>
      </c>
      <c r="R1182" s="184">
        <v>4.0034000000000001</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44494</v>
      </c>
      <c r="E1183" s="184">
        <v>2183.4245999999998</v>
      </c>
      <c r="F1183" s="184">
        <v>0.75900000000000001</v>
      </c>
      <c r="G1183" s="184">
        <v>2.4121999999999999</v>
      </c>
      <c r="H1183" s="184">
        <v>2.7412999999999998</v>
      </c>
      <c r="I1183" s="184">
        <v>2.8197999999999999</v>
      </c>
      <c r="J1183" s="184">
        <v>3.0550999999999999</v>
      </c>
      <c r="K1183" s="184">
        <v>3.1568999999999998</v>
      </c>
      <c r="L1183" s="184">
        <v>3.2376</v>
      </c>
      <c r="M1183" s="184">
        <v>3.2835999999999999</v>
      </c>
      <c r="N1183" s="184">
        <v>3.2450000000000001</v>
      </c>
      <c r="O1183" s="184">
        <v>4.9272</v>
      </c>
      <c r="P1183" s="184">
        <v>5.7023000000000001</v>
      </c>
      <c r="Q1183" s="184">
        <v>6.2948000000000004</v>
      </c>
      <c r="R1183" s="184">
        <v>3.9016000000000002</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44494</v>
      </c>
      <c r="E1184" s="184">
        <v>11.229200000000001</v>
      </c>
      <c r="F1184" s="184">
        <v>4.5511999999999997</v>
      </c>
      <c r="G1184" s="184">
        <v>3.5766</v>
      </c>
      <c r="H1184" s="184">
        <v>3.0665</v>
      </c>
      <c r="I1184" s="184">
        <v>2.9287000000000001</v>
      </c>
      <c r="J1184" s="184">
        <v>3.0065</v>
      </c>
      <c r="K1184" s="184">
        <v>3.044</v>
      </c>
      <c r="L1184" s="184">
        <v>3.0733000000000001</v>
      </c>
      <c r="M1184" s="184">
        <v>3.0779999999999998</v>
      </c>
      <c r="N1184" s="184">
        <v>3.0173000000000001</v>
      </c>
      <c r="O1184" s="184"/>
      <c r="P1184" s="184"/>
      <c r="Q1184" s="184">
        <v>4.1486000000000001</v>
      </c>
      <c r="R1184" s="184">
        <v>3.4344000000000001</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44494</v>
      </c>
      <c r="E1185" s="184">
        <v>11.1812</v>
      </c>
      <c r="F1185" s="184">
        <v>4.2442000000000002</v>
      </c>
      <c r="G1185" s="184">
        <v>3.4830000000000001</v>
      </c>
      <c r="H1185" s="184">
        <v>2.8929</v>
      </c>
      <c r="I1185" s="184">
        <v>2.7776999999999998</v>
      </c>
      <c r="J1185" s="184">
        <v>2.8607</v>
      </c>
      <c r="K1185" s="184">
        <v>2.8915000000000002</v>
      </c>
      <c r="L1185" s="184">
        <v>2.9213</v>
      </c>
      <c r="M1185" s="184">
        <v>2.9239999999999999</v>
      </c>
      <c r="N1185" s="184">
        <v>2.8620000000000001</v>
      </c>
      <c r="O1185" s="184"/>
      <c r="P1185" s="184"/>
      <c r="Q1185" s="184">
        <v>3.9923000000000002</v>
      </c>
      <c r="R1185" s="184">
        <v>3.2793000000000001</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44494</v>
      </c>
      <c r="E1186" s="184">
        <v>2291.3966</v>
      </c>
      <c r="F1186" s="184">
        <v>0.92869999999999997</v>
      </c>
      <c r="G1186" s="184">
        <v>2.9140999999999999</v>
      </c>
      <c r="H1186" s="184">
        <v>3.2381000000000002</v>
      </c>
      <c r="I1186" s="184">
        <v>3.3864000000000001</v>
      </c>
      <c r="J1186" s="184">
        <v>3.7191000000000001</v>
      </c>
      <c r="K1186" s="184">
        <v>3.5179</v>
      </c>
      <c r="L1186" s="184">
        <v>3.3487</v>
      </c>
      <c r="M1186" s="184">
        <v>3.3191000000000002</v>
      </c>
      <c r="N1186" s="184">
        <v>3.2181999999999999</v>
      </c>
      <c r="O1186" s="184">
        <v>4.7129000000000003</v>
      </c>
      <c r="P1186" s="184">
        <v>5.6816000000000004</v>
      </c>
      <c r="Q1186" s="184">
        <v>7.0491999999999999</v>
      </c>
      <c r="R1186" s="184">
        <v>3.6414</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44494</v>
      </c>
      <c r="E1187" s="184">
        <v>2274.9549999999999</v>
      </c>
      <c r="F1187" s="184">
        <v>0.87760000000000005</v>
      </c>
      <c r="G1187" s="184">
        <v>2.8639999999999999</v>
      </c>
      <c r="H1187" s="184">
        <v>3.1886000000000001</v>
      </c>
      <c r="I1187" s="184">
        <v>3.3361999999999998</v>
      </c>
      <c r="J1187" s="184">
        <v>3.6688999999999998</v>
      </c>
      <c r="K1187" s="184">
        <v>3.4674999999999998</v>
      </c>
      <c r="L1187" s="184">
        <v>3.2978999999999998</v>
      </c>
      <c r="M1187" s="184">
        <v>3.2679</v>
      </c>
      <c r="N1187" s="184">
        <v>3.1667000000000001</v>
      </c>
      <c r="O1187" s="184">
        <v>4.6394000000000002</v>
      </c>
      <c r="P1187" s="184">
        <v>5.5914999999999999</v>
      </c>
      <c r="Q1187" s="184">
        <v>7.2858999999999998</v>
      </c>
      <c r="R1187" s="184">
        <v>3.5895999999999999</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44494</v>
      </c>
      <c r="E1188" s="184">
        <v>2322.2811848917399</v>
      </c>
      <c r="F1188" s="184">
        <v>2.7416999999999998</v>
      </c>
      <c r="G1188" s="184">
        <v>2.7282000000000002</v>
      </c>
      <c r="H1188" s="184">
        <v>2.6901999999999999</v>
      </c>
      <c r="I1188" s="184">
        <v>2.6217999999999999</v>
      </c>
      <c r="J1188" s="184">
        <v>2.5733000000000001</v>
      </c>
      <c r="K1188" s="184">
        <v>2.3833000000000002</v>
      </c>
      <c r="L1188" s="184">
        <v>2.3422999999999998</v>
      </c>
      <c r="M1188" s="184">
        <v>2.3864000000000001</v>
      </c>
      <c r="N1188" s="184">
        <v>2.3532000000000002</v>
      </c>
      <c r="O1188" s="184">
        <v>2.9481999999999999</v>
      </c>
      <c r="P1188" s="184">
        <v>3.3849999999999998</v>
      </c>
      <c r="Q1188" s="184">
        <v>4.7084999999999999</v>
      </c>
      <c r="R1188" s="184">
        <v>2.4944000000000002</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44494</v>
      </c>
      <c r="E1189" s="184">
        <v>5087.0464000000002</v>
      </c>
      <c r="F1189" s="184">
        <v>1.0590999999999999</v>
      </c>
      <c r="G1189" s="184">
        <v>2.4702000000000002</v>
      </c>
      <c r="H1189" s="184">
        <v>2.5493000000000001</v>
      </c>
      <c r="I1189" s="184">
        <v>2.6738</v>
      </c>
      <c r="J1189" s="184">
        <v>2.9373999999999998</v>
      </c>
      <c r="K1189" s="184">
        <v>3.0935000000000001</v>
      </c>
      <c r="L1189" s="184">
        <v>3.1446999999999998</v>
      </c>
      <c r="M1189" s="184">
        <v>3.1968000000000001</v>
      </c>
      <c r="N1189" s="184">
        <v>3.1196999999999999</v>
      </c>
      <c r="O1189" s="184">
        <v>4.9767000000000001</v>
      </c>
      <c r="P1189" s="184">
        <v>5.7633000000000001</v>
      </c>
      <c r="Q1189" s="184">
        <v>6.9836999999999998</v>
      </c>
      <c r="R1189" s="184">
        <v>3.8954</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44494</v>
      </c>
      <c r="E1190" s="184">
        <v>5126.9107000000004</v>
      </c>
      <c r="F1190" s="184">
        <v>1.1960999999999999</v>
      </c>
      <c r="G1190" s="184">
        <v>2.6093000000000002</v>
      </c>
      <c r="H1190" s="184">
        <v>2.6884999999999999</v>
      </c>
      <c r="I1190" s="184">
        <v>2.8132000000000001</v>
      </c>
      <c r="J1190" s="184">
        <v>3.0771000000000002</v>
      </c>
      <c r="K1190" s="184">
        <v>3.2343000000000002</v>
      </c>
      <c r="L1190" s="184">
        <v>3.2867000000000002</v>
      </c>
      <c r="M1190" s="184">
        <v>3.3481000000000001</v>
      </c>
      <c r="N1190" s="184">
        <v>3.2642000000000002</v>
      </c>
      <c r="O1190" s="184">
        <v>5.0873999999999997</v>
      </c>
      <c r="P1190" s="184">
        <v>5.8642000000000003</v>
      </c>
      <c r="Q1190" s="184">
        <v>7.1074999999999999</v>
      </c>
      <c r="R1190" s="184">
        <v>4.0183999999999997</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44494</v>
      </c>
      <c r="E1191" s="184">
        <v>4604.0070999999998</v>
      </c>
      <c r="F1191" s="184">
        <v>0.436</v>
      </c>
      <c r="G1191" s="184">
        <v>1.8491</v>
      </c>
      <c r="H1191" s="184">
        <v>1.9281999999999999</v>
      </c>
      <c r="I1191" s="184">
        <v>2.0528</v>
      </c>
      <c r="J1191" s="184">
        <v>2.3157000000000001</v>
      </c>
      <c r="K1191" s="184">
        <v>2.4689999999999999</v>
      </c>
      <c r="L1191" s="184">
        <v>2.5158</v>
      </c>
      <c r="M1191" s="184">
        <v>2.5632999999999999</v>
      </c>
      <c r="N1191" s="184">
        <v>2.4763000000000002</v>
      </c>
      <c r="O1191" s="184">
        <v>4.2546999999999997</v>
      </c>
      <c r="P1191" s="184">
        <v>4.9640000000000004</v>
      </c>
      <c r="Q1191" s="184">
        <v>6.6775000000000002</v>
      </c>
      <c r="R1191" s="184">
        <v>3.222</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44494</v>
      </c>
      <c r="E1192" s="184">
        <v>1174.0603000000001</v>
      </c>
      <c r="F1192" s="184">
        <v>3.5537999999999998</v>
      </c>
      <c r="G1192" s="184">
        <v>3.3222</v>
      </c>
      <c r="H1192" s="184">
        <v>3.1591999999999998</v>
      </c>
      <c r="I1192" s="184">
        <v>2.9634999999999998</v>
      </c>
      <c r="J1192" s="184">
        <v>3.1429999999999998</v>
      </c>
      <c r="K1192" s="184">
        <v>3.1743999999999999</v>
      </c>
      <c r="L1192" s="184">
        <v>3.2021000000000002</v>
      </c>
      <c r="M1192" s="184">
        <v>3.2118000000000002</v>
      </c>
      <c r="N1192" s="184">
        <v>3.1385999999999998</v>
      </c>
      <c r="O1192" s="184">
        <v>4.4800000000000004</v>
      </c>
      <c r="P1192" s="184"/>
      <c r="Q1192" s="184">
        <v>4.7465999999999999</v>
      </c>
      <c r="R1192" s="184">
        <v>3.6114000000000002</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44494</v>
      </c>
      <c r="E1193" s="184">
        <v>1169.8756000000001</v>
      </c>
      <c r="F1193" s="184">
        <v>3.4603999999999999</v>
      </c>
      <c r="G1193" s="184">
        <v>3.2238000000000002</v>
      </c>
      <c r="H1193" s="184">
        <v>3.0594000000000001</v>
      </c>
      <c r="I1193" s="184">
        <v>2.8633000000000002</v>
      </c>
      <c r="J1193" s="184">
        <v>3.0428000000000002</v>
      </c>
      <c r="K1193" s="184">
        <v>3.0733999999999999</v>
      </c>
      <c r="L1193" s="184">
        <v>3.1002000000000001</v>
      </c>
      <c r="M1193" s="184">
        <v>3.1095000000000002</v>
      </c>
      <c r="N1193" s="184">
        <v>3.0356999999999998</v>
      </c>
      <c r="O1193" s="184">
        <v>4.3756000000000004</v>
      </c>
      <c r="P1193" s="184"/>
      <c r="Q1193" s="184">
        <v>4.6386000000000003</v>
      </c>
      <c r="R1193" s="184">
        <v>3.5082</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44494</v>
      </c>
      <c r="E1194" s="184">
        <v>271.15120000000002</v>
      </c>
      <c r="F1194" s="184">
        <v>-0.84799999999999998</v>
      </c>
      <c r="G1194" s="184">
        <v>1.8848</v>
      </c>
      <c r="H1194" s="184">
        <v>2.4761000000000002</v>
      </c>
      <c r="I1194" s="184">
        <v>2.6255999999999999</v>
      </c>
      <c r="J1194" s="184">
        <v>3.0219</v>
      </c>
      <c r="K1194" s="184">
        <v>3.1463000000000001</v>
      </c>
      <c r="L1194" s="184">
        <v>3.2168999999999999</v>
      </c>
      <c r="M1194" s="184">
        <v>3.2523</v>
      </c>
      <c r="N1194" s="184">
        <v>3.1768000000000001</v>
      </c>
      <c r="O1194" s="184">
        <v>4.9729000000000001</v>
      </c>
      <c r="P1194" s="184">
        <v>5.7663000000000002</v>
      </c>
      <c r="Q1194" s="184">
        <v>7.3036000000000003</v>
      </c>
      <c r="R1194" s="184">
        <v>3.8879999999999999</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44494</v>
      </c>
      <c r="E1195" s="184">
        <v>273.14980000000003</v>
      </c>
      <c r="F1195" s="184">
        <v>-0.74829999999999997</v>
      </c>
      <c r="G1195" s="184">
        <v>1.9823999999999999</v>
      </c>
      <c r="H1195" s="184">
        <v>2.5745</v>
      </c>
      <c r="I1195" s="184">
        <v>2.7250000000000001</v>
      </c>
      <c r="J1195" s="184">
        <v>3.121</v>
      </c>
      <c r="K1195" s="184">
        <v>3.2454000000000001</v>
      </c>
      <c r="L1195" s="184">
        <v>3.3180999999999998</v>
      </c>
      <c r="M1195" s="184">
        <v>3.3673999999999999</v>
      </c>
      <c r="N1195" s="184">
        <v>3.3022999999999998</v>
      </c>
      <c r="O1195" s="184">
        <v>5.0960000000000001</v>
      </c>
      <c r="P1195" s="184">
        <v>5.8632</v>
      </c>
      <c r="Q1195" s="184">
        <v>7.0900999999999996</v>
      </c>
      <c r="R1195" s="184">
        <v>4.0430000000000001</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44494</v>
      </c>
      <c r="E1196" s="184">
        <v>2942.19632</v>
      </c>
      <c r="F1196" s="184">
        <v>1.2346999999999999</v>
      </c>
      <c r="G1196" s="184">
        <v>2.0964</v>
      </c>
      <c r="H1196" s="184">
        <v>2.8555999999999999</v>
      </c>
      <c r="I1196" s="184">
        <v>2.8331</v>
      </c>
      <c r="J1196" s="184">
        <v>3.0655000000000001</v>
      </c>
      <c r="K1196" s="184">
        <v>3.0922999999999998</v>
      </c>
      <c r="L1196" s="184">
        <v>3.1433</v>
      </c>
      <c r="M1196" s="184">
        <v>3.1617999999999999</v>
      </c>
      <c r="N1196" s="184">
        <v>3.1091000000000002</v>
      </c>
      <c r="O1196" s="184">
        <v>4.5744999999999996</v>
      </c>
      <c r="P1196" s="184">
        <v>3.6894999999999998</v>
      </c>
      <c r="Q1196" s="184">
        <v>6.4889999999999999</v>
      </c>
      <c r="R1196" s="184">
        <v>3.6292</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44494</v>
      </c>
      <c r="E1197" s="184">
        <v>2961.25056</v>
      </c>
      <c r="F1197" s="184">
        <v>1.3115000000000001</v>
      </c>
      <c r="G1197" s="184">
        <v>2.1757</v>
      </c>
      <c r="H1197" s="184">
        <v>2.9356</v>
      </c>
      <c r="I1197" s="184">
        <v>2.9136000000000002</v>
      </c>
      <c r="J1197" s="184">
        <v>3.1457000000000002</v>
      </c>
      <c r="K1197" s="184">
        <v>3.1730999999999998</v>
      </c>
      <c r="L1197" s="184">
        <v>3.2294999999999998</v>
      </c>
      <c r="M1197" s="184">
        <v>3.2498999999999998</v>
      </c>
      <c r="N1197" s="184">
        <v>3.1964999999999999</v>
      </c>
      <c r="O1197" s="184">
        <v>4.6421000000000001</v>
      </c>
      <c r="P1197" s="184">
        <v>3.7585000000000002</v>
      </c>
      <c r="Q1197" s="184">
        <v>5.8933999999999997</v>
      </c>
      <c r="R1197" s="184">
        <v>3.7101000000000002</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44494</v>
      </c>
      <c r="E1198" s="184">
        <v>10.5016</v>
      </c>
      <c r="F1198" s="184">
        <v>-0.34760000000000002</v>
      </c>
      <c r="G1198" s="184">
        <v>2.6652999999999998</v>
      </c>
      <c r="H1198" s="184">
        <v>3.1797</v>
      </c>
      <c r="I1198" s="184">
        <v>3.4056000000000002</v>
      </c>
      <c r="J1198" s="184">
        <v>3.847</v>
      </c>
      <c r="K1198" s="184">
        <v>3.7719</v>
      </c>
      <c r="L1198" s="184">
        <v>4.0145</v>
      </c>
      <c r="M1198" s="184">
        <v>4.2535999999999996</v>
      </c>
      <c r="N1198" s="184">
        <v>4.3719999999999999</v>
      </c>
      <c r="O1198" s="184"/>
      <c r="P1198" s="184"/>
      <c r="Q1198" s="184">
        <v>4.4981999999999998</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44494</v>
      </c>
      <c r="E1199" s="184">
        <v>10.5022</v>
      </c>
      <c r="F1199" s="184">
        <v>0</v>
      </c>
      <c r="G1199" s="184">
        <v>2.6650999999999998</v>
      </c>
      <c r="H1199" s="184">
        <v>3.2292000000000001</v>
      </c>
      <c r="I1199" s="184">
        <v>3.4054000000000002</v>
      </c>
      <c r="J1199" s="184">
        <v>3.8466999999999998</v>
      </c>
      <c r="K1199" s="184">
        <v>3.7715999999999998</v>
      </c>
      <c r="L1199" s="184">
        <v>4.0260999999999996</v>
      </c>
      <c r="M1199" s="184">
        <v>4.2628000000000004</v>
      </c>
      <c r="N1199" s="184">
        <v>4.3780000000000001</v>
      </c>
      <c r="O1199" s="184"/>
      <c r="P1199" s="184"/>
      <c r="Q1199" s="184">
        <v>4.5035999999999996</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44494</v>
      </c>
      <c r="E1200" s="184">
        <v>10.5016</v>
      </c>
      <c r="F1200" s="184">
        <v>-0.34760000000000002</v>
      </c>
      <c r="G1200" s="184">
        <v>2.6652999999999998</v>
      </c>
      <c r="H1200" s="184">
        <v>3.1797</v>
      </c>
      <c r="I1200" s="184">
        <v>3.4056000000000002</v>
      </c>
      <c r="J1200" s="184">
        <v>3.847</v>
      </c>
      <c r="K1200" s="184">
        <v>3.7719</v>
      </c>
      <c r="L1200" s="184">
        <v>4.0145</v>
      </c>
      <c r="M1200" s="184">
        <v>4.2535999999999996</v>
      </c>
      <c r="N1200" s="184">
        <v>4.3719999999999999</v>
      </c>
      <c r="O1200" s="184"/>
      <c r="P1200" s="184"/>
      <c r="Q1200" s="184">
        <v>4.4981999999999998</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44494</v>
      </c>
      <c r="E1201" s="184">
        <v>10.5044</v>
      </c>
      <c r="F1201" s="184">
        <v>0</v>
      </c>
      <c r="G1201" s="184">
        <v>2.5487000000000002</v>
      </c>
      <c r="H1201" s="184">
        <v>3.1291000000000002</v>
      </c>
      <c r="I1201" s="184">
        <v>3.4047000000000001</v>
      </c>
      <c r="J1201" s="184">
        <v>3.8572000000000002</v>
      </c>
      <c r="K1201" s="184">
        <v>3.8247</v>
      </c>
      <c r="L1201" s="184">
        <v>4.0469999999999997</v>
      </c>
      <c r="M1201" s="184">
        <v>4.2835999999999999</v>
      </c>
      <c r="N1201" s="184">
        <v>4.3978000000000002</v>
      </c>
      <c r="O1201" s="184"/>
      <c r="P1201" s="184"/>
      <c r="Q1201" s="184">
        <v>4.5232999999999999</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44494</v>
      </c>
      <c r="E1202" s="184">
        <v>33.136200000000002</v>
      </c>
      <c r="F1202" s="184">
        <v>-0.11020000000000001</v>
      </c>
      <c r="G1202" s="184">
        <v>2.7176999999999998</v>
      </c>
      <c r="H1202" s="184">
        <v>3.2435999999999998</v>
      </c>
      <c r="I1202" s="184">
        <v>3.4428000000000001</v>
      </c>
      <c r="J1202" s="184">
        <v>3.7820999999999998</v>
      </c>
      <c r="K1202" s="184">
        <v>3.4832999999999998</v>
      </c>
      <c r="L1202" s="184">
        <v>3.6594000000000002</v>
      </c>
      <c r="M1202" s="184">
        <v>3.8765999999999998</v>
      </c>
      <c r="N1202" s="184">
        <v>3.9817999999999998</v>
      </c>
      <c r="O1202" s="184">
        <v>5.5422000000000002</v>
      </c>
      <c r="P1202" s="184">
        <v>6.0694999999999997</v>
      </c>
      <c r="Q1202" s="184">
        <v>7.734</v>
      </c>
      <c r="R1202" s="184">
        <v>4.6462000000000003</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44494</v>
      </c>
      <c r="E1203" s="184">
        <v>33.685499999999998</v>
      </c>
      <c r="F1203" s="184">
        <v>0.1084</v>
      </c>
      <c r="G1203" s="184">
        <v>2.9624000000000001</v>
      </c>
      <c r="H1203" s="184">
        <v>3.5007000000000001</v>
      </c>
      <c r="I1203" s="184">
        <v>3.6970999999999998</v>
      </c>
      <c r="J1203" s="184">
        <v>4.0334000000000003</v>
      </c>
      <c r="K1203" s="184">
        <v>3.8001999999999998</v>
      </c>
      <c r="L1203" s="184">
        <v>4.0007999999999999</v>
      </c>
      <c r="M1203" s="184">
        <v>4.2263999999999999</v>
      </c>
      <c r="N1203" s="184">
        <v>4.3379000000000003</v>
      </c>
      <c r="O1203" s="184">
        <v>5.8849999999999998</v>
      </c>
      <c r="P1203" s="184">
        <v>6.3216999999999999</v>
      </c>
      <c r="Q1203" s="184">
        <v>7.5648999999999997</v>
      </c>
      <c r="R1203" s="184">
        <v>5.0072999999999999</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44494</v>
      </c>
      <c r="E1204" s="184">
        <v>28.289899999999999</v>
      </c>
      <c r="F1204" s="184">
        <v>3.4839000000000002</v>
      </c>
      <c r="G1204" s="184">
        <v>3.2694000000000001</v>
      </c>
      <c r="H1204" s="184">
        <v>3.1353</v>
      </c>
      <c r="I1204" s="184">
        <v>2.9523999999999999</v>
      </c>
      <c r="J1204" s="184">
        <v>3.1347</v>
      </c>
      <c r="K1204" s="184">
        <v>3.1764000000000001</v>
      </c>
      <c r="L1204" s="184">
        <v>3.1905000000000001</v>
      </c>
      <c r="M1204" s="184">
        <v>3.1962000000000002</v>
      </c>
      <c r="N1204" s="184">
        <v>3.1353</v>
      </c>
      <c r="O1204" s="184">
        <v>4.5334000000000003</v>
      </c>
      <c r="P1204" s="184">
        <v>5.2073999999999998</v>
      </c>
      <c r="Q1204" s="184">
        <v>6.9108999999999998</v>
      </c>
      <c r="R1204" s="184">
        <v>3.5781999999999998</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44494</v>
      </c>
      <c r="E1205" s="184">
        <v>28.195900000000002</v>
      </c>
      <c r="F1205" s="184">
        <v>3.2366000000000001</v>
      </c>
      <c r="G1205" s="184">
        <v>3.1507999999999998</v>
      </c>
      <c r="H1205" s="184">
        <v>3.0160999999999998</v>
      </c>
      <c r="I1205" s="184">
        <v>2.8418000000000001</v>
      </c>
      <c r="J1205" s="184">
        <v>3.0324</v>
      </c>
      <c r="K1205" s="184">
        <v>3.0741999999999998</v>
      </c>
      <c r="L1205" s="184">
        <v>3.0889000000000002</v>
      </c>
      <c r="M1205" s="184">
        <v>3.0933000000000002</v>
      </c>
      <c r="N1205" s="184">
        <v>3.0322</v>
      </c>
      <c r="O1205" s="184">
        <v>4.4467999999999996</v>
      </c>
      <c r="P1205" s="184">
        <v>5.1329000000000002</v>
      </c>
      <c r="Q1205" s="184">
        <v>6.8502999999999998</v>
      </c>
      <c r="R1205" s="184">
        <v>3.4803999999999999</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44494</v>
      </c>
      <c r="E1206" s="184">
        <v>3261.4148</v>
      </c>
      <c r="F1206" s="184">
        <v>1.5568</v>
      </c>
      <c r="G1206" s="184">
        <v>2.6364999999999998</v>
      </c>
      <c r="H1206" s="184">
        <v>2.82</v>
      </c>
      <c r="I1206" s="184">
        <v>2.8066</v>
      </c>
      <c r="J1206" s="184">
        <v>3.0426000000000002</v>
      </c>
      <c r="K1206" s="184">
        <v>3.1526999999999998</v>
      </c>
      <c r="L1206" s="184">
        <v>3.1962999999999999</v>
      </c>
      <c r="M1206" s="184">
        <v>3.242</v>
      </c>
      <c r="N1206" s="184">
        <v>3.1629999999999998</v>
      </c>
      <c r="O1206" s="184">
        <v>4.8800999999999997</v>
      </c>
      <c r="P1206" s="184">
        <v>5.6623000000000001</v>
      </c>
      <c r="Q1206" s="184">
        <v>6.8259999999999996</v>
      </c>
      <c r="R1206" s="184">
        <v>3.8700999999999999</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44494</v>
      </c>
      <c r="E1207" s="184">
        <v>3282.0212000000001</v>
      </c>
      <c r="F1207" s="184">
        <v>1.6559999999999999</v>
      </c>
      <c r="G1207" s="184">
        <v>2.7364000000000002</v>
      </c>
      <c r="H1207" s="184">
        <v>2.9198</v>
      </c>
      <c r="I1207" s="184">
        <v>2.9066999999999998</v>
      </c>
      <c r="J1207" s="184">
        <v>3.1427999999999998</v>
      </c>
      <c r="K1207" s="184">
        <v>3.2536</v>
      </c>
      <c r="L1207" s="184">
        <v>3.2930000000000001</v>
      </c>
      <c r="M1207" s="184">
        <v>3.3340999999999998</v>
      </c>
      <c r="N1207" s="184">
        <v>3.2532999999999999</v>
      </c>
      <c r="O1207" s="184">
        <v>4.9664999999999999</v>
      </c>
      <c r="P1207" s="184">
        <v>5.7453000000000003</v>
      </c>
      <c r="Q1207" s="184">
        <v>7.0091000000000001</v>
      </c>
      <c r="R1207" s="184">
        <v>3.9556</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44494</v>
      </c>
      <c r="E1208" s="184">
        <v>3292.2392</v>
      </c>
      <c r="F1208" s="184">
        <v>1.5555000000000001</v>
      </c>
      <c r="G1208" s="184">
        <v>2.637</v>
      </c>
      <c r="H1208" s="184">
        <v>2.8206000000000002</v>
      </c>
      <c r="I1208" s="184">
        <v>2.8081</v>
      </c>
      <c r="J1208" s="184">
        <v>3.0438999999999998</v>
      </c>
      <c r="K1208" s="184">
        <v>3.1537000000000002</v>
      </c>
      <c r="L1208" s="184">
        <v>3.1974</v>
      </c>
      <c r="M1208" s="184">
        <v>3.2429999999999999</v>
      </c>
      <c r="N1208" s="184">
        <v>3.1638000000000002</v>
      </c>
      <c r="O1208" s="184">
        <v>4.8808999999999996</v>
      </c>
      <c r="P1208" s="184">
        <v>5.6635</v>
      </c>
      <c r="Q1208" s="184">
        <v>6.8676000000000004</v>
      </c>
      <c r="R1208" s="184">
        <v>3.871</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44494</v>
      </c>
      <c r="E1209" s="184">
        <v>44.219700000000003</v>
      </c>
      <c r="F1209" s="184">
        <v>0.41270000000000001</v>
      </c>
      <c r="G1209" s="184">
        <v>2.3666999999999998</v>
      </c>
      <c r="H1209" s="184">
        <v>2.7843</v>
      </c>
      <c r="I1209" s="184">
        <v>2.8212999999999999</v>
      </c>
      <c r="J1209" s="184">
        <v>3.1143000000000001</v>
      </c>
      <c r="K1209" s="184">
        <v>3.2709999999999999</v>
      </c>
      <c r="L1209" s="184">
        <v>3.3334999999999999</v>
      </c>
      <c r="M1209" s="184">
        <v>3.3681000000000001</v>
      </c>
      <c r="N1209" s="184">
        <v>3.3098000000000001</v>
      </c>
      <c r="O1209" s="184">
        <v>5.024</v>
      </c>
      <c r="P1209" s="184">
        <v>5.8135000000000003</v>
      </c>
      <c r="Q1209" s="184">
        <v>7.0628000000000002</v>
      </c>
      <c r="R1209" s="184">
        <v>3.9849999999999999</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44494</v>
      </c>
      <c r="E1210" s="184">
        <v>43.9133</v>
      </c>
      <c r="F1210" s="184">
        <v>0.24940000000000001</v>
      </c>
      <c r="G1210" s="184">
        <v>2.2446000000000002</v>
      </c>
      <c r="H1210" s="184">
        <v>2.673</v>
      </c>
      <c r="I1210" s="184">
        <v>2.7101000000000002</v>
      </c>
      <c r="J1210" s="184">
        <v>3.0051999999999999</v>
      </c>
      <c r="K1210" s="184">
        <v>3.1673</v>
      </c>
      <c r="L1210" s="184">
        <v>3.2336999999999998</v>
      </c>
      <c r="M1210" s="184">
        <v>3.2700999999999998</v>
      </c>
      <c r="N1210" s="184">
        <v>3.2122000000000002</v>
      </c>
      <c r="O1210" s="184">
        <v>4.9372999999999996</v>
      </c>
      <c r="P1210" s="184">
        <v>5.7218999999999998</v>
      </c>
      <c r="Q1210" s="184">
        <v>7.2305000000000001</v>
      </c>
      <c r="R1210" s="184">
        <v>3.8915999999999999</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44494</v>
      </c>
      <c r="E1211" s="184">
        <v>41.039299999999997</v>
      </c>
      <c r="F1211" s="184">
        <v>0.26679999999999998</v>
      </c>
      <c r="G1211" s="184">
        <v>2.2239</v>
      </c>
      <c r="H1211" s="184">
        <v>2.6695000000000002</v>
      </c>
      <c r="I1211" s="184">
        <v>2.7090999999999998</v>
      </c>
      <c r="J1211" s="184">
        <v>3.0017</v>
      </c>
      <c r="K1211" s="184">
        <v>3.1659999999999999</v>
      </c>
      <c r="L1211" s="184">
        <v>3.2334999999999998</v>
      </c>
      <c r="M1211" s="184">
        <v>3.2698</v>
      </c>
      <c r="N1211" s="184">
        <v>3.2121</v>
      </c>
      <c r="O1211" s="184">
        <v>4.9375</v>
      </c>
      <c r="P1211" s="184">
        <v>5.7225000000000001</v>
      </c>
      <c r="Q1211" s="184">
        <v>6.7384000000000004</v>
      </c>
      <c r="R1211" s="184">
        <v>3.8919000000000001</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44494</v>
      </c>
      <c r="E1212" s="184">
        <v>3308.1390999999999</v>
      </c>
      <c r="F1212" s="184">
        <v>-1.3846000000000001</v>
      </c>
      <c r="G1212" s="184">
        <v>1.7890999999999999</v>
      </c>
      <c r="H1212" s="184">
        <v>2.3159999999999998</v>
      </c>
      <c r="I1212" s="184">
        <v>2.5590999999999999</v>
      </c>
      <c r="J1212" s="184">
        <v>3.0192999999999999</v>
      </c>
      <c r="K1212" s="184">
        <v>3.1924000000000001</v>
      </c>
      <c r="L1212" s="184">
        <v>3.2572000000000001</v>
      </c>
      <c r="M1212" s="184">
        <v>3.3088000000000002</v>
      </c>
      <c r="N1212" s="184">
        <v>3.2364000000000002</v>
      </c>
      <c r="O1212" s="184">
        <v>5.0553999999999997</v>
      </c>
      <c r="P1212" s="184">
        <v>5.8392999999999997</v>
      </c>
      <c r="Q1212" s="184">
        <v>7.1056999999999997</v>
      </c>
      <c r="R1212" s="184">
        <v>4.0355999999999996</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44494</v>
      </c>
      <c r="E1213" s="184">
        <v>3282.7469999999998</v>
      </c>
      <c r="F1213" s="184">
        <v>-1.5577000000000001</v>
      </c>
      <c r="G1213" s="184">
        <v>1.6157999999999999</v>
      </c>
      <c r="H1213" s="184">
        <v>2.1444000000000001</v>
      </c>
      <c r="I1213" s="184">
        <v>2.4180999999999999</v>
      </c>
      <c r="J1213" s="184">
        <v>2.8944000000000001</v>
      </c>
      <c r="K1213" s="184">
        <v>3.0766</v>
      </c>
      <c r="L1213" s="184">
        <v>3.1429999999999998</v>
      </c>
      <c r="M1213" s="184">
        <v>3.1913999999999998</v>
      </c>
      <c r="N1213" s="184">
        <v>3.1168999999999998</v>
      </c>
      <c r="O1213" s="184">
        <v>4.9424000000000001</v>
      </c>
      <c r="P1213" s="184">
        <v>5.7455999999999996</v>
      </c>
      <c r="Q1213" s="184">
        <v>7.1730999999999998</v>
      </c>
      <c r="R1213" s="184">
        <v>3.9140999999999999</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44494</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44494</v>
      </c>
      <c r="E1218" s="184">
        <v>1016.5186</v>
      </c>
      <c r="F1218" s="184">
        <v>-9.3399999999999997E-2</v>
      </c>
      <c r="G1218" s="184">
        <v>1.8447</v>
      </c>
      <c r="H1218" s="184">
        <v>2.6775000000000002</v>
      </c>
      <c r="I1218" s="184">
        <v>2.7330999999999999</v>
      </c>
      <c r="J1218" s="184">
        <v>3.0564</v>
      </c>
      <c r="K1218" s="184">
        <v>3.1859000000000002</v>
      </c>
      <c r="L1218" s="184">
        <v>3.2315</v>
      </c>
      <c r="M1218" s="184"/>
      <c r="N1218" s="184"/>
      <c r="O1218" s="184"/>
      <c r="P1218" s="184"/>
      <c r="Q1218" s="184">
        <v>3.2591000000000001</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44494</v>
      </c>
      <c r="E1219" s="184">
        <v>1015.7378</v>
      </c>
      <c r="F1219" s="184">
        <v>-0.24079999999999999</v>
      </c>
      <c r="G1219" s="184">
        <v>1.6951000000000001</v>
      </c>
      <c r="H1219" s="184">
        <v>2.5274000000000001</v>
      </c>
      <c r="I1219" s="184">
        <v>2.5834000000000001</v>
      </c>
      <c r="J1219" s="184">
        <v>2.9060000000000001</v>
      </c>
      <c r="K1219" s="184">
        <v>3.0348000000000002</v>
      </c>
      <c r="L1219" s="184">
        <v>3.0783</v>
      </c>
      <c r="M1219" s="184"/>
      <c r="N1219" s="184"/>
      <c r="O1219" s="184"/>
      <c r="P1219" s="184"/>
      <c r="Q1219" s="184">
        <v>3.105</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44494</v>
      </c>
      <c r="E1220" s="184">
        <v>2002.3773000000001</v>
      </c>
      <c r="F1220" s="184">
        <v>1.9815</v>
      </c>
      <c r="G1220" s="184">
        <v>2.8005</v>
      </c>
      <c r="H1220" s="184">
        <v>2.9973999999999998</v>
      </c>
      <c r="I1220" s="184">
        <v>2.9741</v>
      </c>
      <c r="J1220" s="184">
        <v>3.1152000000000002</v>
      </c>
      <c r="K1220" s="184">
        <v>3.1793</v>
      </c>
      <c r="L1220" s="184">
        <v>3.2290000000000001</v>
      </c>
      <c r="M1220" s="184">
        <v>3.2717999999999998</v>
      </c>
      <c r="N1220" s="184">
        <v>3.2035999999999998</v>
      </c>
      <c r="O1220" s="184">
        <v>4.8696000000000002</v>
      </c>
      <c r="P1220" s="184">
        <v>4.9126000000000003</v>
      </c>
      <c r="Q1220" s="184">
        <v>6.9230999999999998</v>
      </c>
      <c r="R1220" s="184">
        <v>3.952</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44494</v>
      </c>
      <c r="E1221" s="184">
        <v>2019.6067</v>
      </c>
      <c r="F1221" s="184">
        <v>2.0838999999999999</v>
      </c>
      <c r="G1221" s="184">
        <v>2.9014000000000002</v>
      </c>
      <c r="H1221" s="184">
        <v>3.0972</v>
      </c>
      <c r="I1221" s="184">
        <v>3.0735000000000001</v>
      </c>
      <c r="J1221" s="184">
        <v>3.2153999999999998</v>
      </c>
      <c r="K1221" s="184">
        <v>3.2698</v>
      </c>
      <c r="L1221" s="184">
        <v>3.3195000000000001</v>
      </c>
      <c r="M1221" s="184">
        <v>3.3607</v>
      </c>
      <c r="N1221" s="184">
        <v>3.2957999999999998</v>
      </c>
      <c r="O1221" s="184">
        <v>4.9741</v>
      </c>
      <c r="P1221" s="184">
        <v>5.0229999999999997</v>
      </c>
      <c r="Q1221" s="184">
        <v>6.5843999999999996</v>
      </c>
      <c r="R1221" s="184">
        <v>4.0503999999999998</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44494</v>
      </c>
      <c r="E1222" s="184">
        <v>3434.1750999999999</v>
      </c>
      <c r="F1222" s="184">
        <v>0.254</v>
      </c>
      <c r="G1222" s="184">
        <v>2.3283999999999998</v>
      </c>
      <c r="H1222" s="184">
        <v>2.6827999999999999</v>
      </c>
      <c r="I1222" s="184">
        <v>2.8218999999999999</v>
      </c>
      <c r="J1222" s="184">
        <v>3.1545000000000001</v>
      </c>
      <c r="K1222" s="184">
        <v>3.2704</v>
      </c>
      <c r="L1222" s="184">
        <v>3.3170999999999999</v>
      </c>
      <c r="M1222" s="184">
        <v>3.3492999999999999</v>
      </c>
      <c r="N1222" s="184">
        <v>3.2763</v>
      </c>
      <c r="O1222" s="184">
        <v>5.0202999999999998</v>
      </c>
      <c r="P1222" s="184">
        <v>5.8133999999999997</v>
      </c>
      <c r="Q1222" s="184">
        <v>7.0427</v>
      </c>
      <c r="R1222" s="184">
        <v>3.9742000000000002</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44494</v>
      </c>
      <c r="E1223" s="184">
        <v>3147.9713000000002</v>
      </c>
      <c r="F1223" s="184">
        <v>-0.39069999999999999</v>
      </c>
      <c r="G1223" s="184">
        <v>1.6838</v>
      </c>
      <c r="H1223" s="184">
        <v>2.0377999999999998</v>
      </c>
      <c r="I1223" s="184">
        <v>2.1766000000000001</v>
      </c>
      <c r="J1223" s="184">
        <v>2.5082</v>
      </c>
      <c r="K1223" s="184">
        <v>2.6231</v>
      </c>
      <c r="L1223" s="184">
        <v>2.6718000000000002</v>
      </c>
      <c r="M1223" s="184">
        <v>2.7073</v>
      </c>
      <c r="N1223" s="184">
        <v>2.6333000000000002</v>
      </c>
      <c r="O1223" s="184">
        <v>4.3665000000000003</v>
      </c>
      <c r="P1223" s="184">
        <v>5.1303999999999998</v>
      </c>
      <c r="Q1223" s="184">
        <v>6.4494999999999996</v>
      </c>
      <c r="R1223" s="184">
        <v>3.3351999999999999</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44494</v>
      </c>
      <c r="E1224" s="184">
        <v>3414.6749</v>
      </c>
      <c r="F1224" s="184">
        <v>0.15390000000000001</v>
      </c>
      <c r="G1224" s="184">
        <v>2.2284000000000002</v>
      </c>
      <c r="H1224" s="184">
        <v>2.5829</v>
      </c>
      <c r="I1224" s="184">
        <v>2.7218</v>
      </c>
      <c r="J1224" s="184">
        <v>3.0541999999999998</v>
      </c>
      <c r="K1224" s="184">
        <v>3.1696</v>
      </c>
      <c r="L1224" s="184">
        <v>3.2202999999999999</v>
      </c>
      <c r="M1224" s="184">
        <v>3.2572999999999999</v>
      </c>
      <c r="N1224" s="184">
        <v>3.1861000000000002</v>
      </c>
      <c r="O1224" s="184">
        <v>4.9359000000000002</v>
      </c>
      <c r="P1224" s="184">
        <v>5.7427000000000001</v>
      </c>
      <c r="Q1224" s="184">
        <v>6.9741</v>
      </c>
      <c r="R1224" s="184">
        <v>3.8801000000000001</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44494</v>
      </c>
      <c r="E1225" s="184">
        <v>1130.7419</v>
      </c>
      <c r="F1225" s="184">
        <v>3.1572</v>
      </c>
      <c r="G1225" s="184">
        <v>3.1038999999999999</v>
      </c>
      <c r="H1225" s="184">
        <v>3.0392999999999999</v>
      </c>
      <c r="I1225" s="184">
        <v>2.8631000000000002</v>
      </c>
      <c r="J1225" s="184">
        <v>3.0253999999999999</v>
      </c>
      <c r="K1225" s="184">
        <v>2.8612000000000002</v>
      </c>
      <c r="L1225" s="184">
        <v>2.9350000000000001</v>
      </c>
      <c r="M1225" s="184">
        <v>2.9855999999999998</v>
      </c>
      <c r="N1225" s="184">
        <v>2.9811999999999999</v>
      </c>
      <c r="O1225" s="184"/>
      <c r="P1225" s="184"/>
      <c r="Q1225" s="184">
        <v>4.5175999999999998</v>
      </c>
      <c r="R1225" s="184">
        <v>3.5461999999999998</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44494</v>
      </c>
      <c r="E1226" s="184">
        <v>1128.2552000000001</v>
      </c>
      <c r="F1226" s="184">
        <v>3.0735999999999999</v>
      </c>
      <c r="G1226" s="184">
        <v>3.0234000000000001</v>
      </c>
      <c r="H1226" s="184">
        <v>2.9590000000000001</v>
      </c>
      <c r="I1226" s="184">
        <v>2.7827999999999999</v>
      </c>
      <c r="J1226" s="184">
        <v>2.9451999999999998</v>
      </c>
      <c r="K1226" s="184">
        <v>2.7805</v>
      </c>
      <c r="L1226" s="184">
        <v>2.8540000000000001</v>
      </c>
      <c r="M1226" s="184">
        <v>2.9039000000000001</v>
      </c>
      <c r="N1226" s="184">
        <v>2.8988999999999998</v>
      </c>
      <c r="O1226" s="184"/>
      <c r="P1226" s="184"/>
      <c r="Q1226" s="184">
        <v>4.4348000000000001</v>
      </c>
      <c r="R1226" s="184">
        <v>3.4645000000000001</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0.48239285714285718</v>
      </c>
      <c r="G1227" s="186">
        <v>2.2053830357142865</v>
      </c>
      <c r="H1227" s="186">
        <v>2.5489589285714289</v>
      </c>
      <c r="I1227" s="186">
        <v>2.6188598214285714</v>
      </c>
      <c r="J1227" s="186">
        <v>2.9001321428571445</v>
      </c>
      <c r="K1227" s="186">
        <v>2.9648294642857147</v>
      </c>
      <c r="L1227" s="186">
        <v>3.017116964285715</v>
      </c>
      <c r="M1227" s="186">
        <v>3.0665445454545464</v>
      </c>
      <c r="N1227" s="186">
        <v>3.0140063636363634</v>
      </c>
      <c r="O1227" s="186">
        <v>4.6579666666666668</v>
      </c>
      <c r="P1227" s="186">
        <v>5.406084269662923</v>
      </c>
      <c r="Q1227" s="186">
        <v>5.9600901785714262</v>
      </c>
      <c r="R1227" s="186">
        <v>3.6650444444444439</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0.26039999999999996</v>
      </c>
      <c r="G1228" s="186">
        <v>2.2873000000000001</v>
      </c>
      <c r="H1228" s="186">
        <v>2.6869499999999999</v>
      </c>
      <c r="I1228" s="186">
        <v>2.7568999999999999</v>
      </c>
      <c r="J1228" s="186">
        <v>3.0468500000000001</v>
      </c>
      <c r="K1228" s="186">
        <v>3.1532</v>
      </c>
      <c r="L1228" s="186">
        <v>3.2039999999999997</v>
      </c>
      <c r="M1228" s="186">
        <v>3.2490999999999999</v>
      </c>
      <c r="N1228" s="186">
        <v>3.1773499999999997</v>
      </c>
      <c r="O1228" s="186">
        <v>4.9263000000000003</v>
      </c>
      <c r="P1228" s="186">
        <v>5.7263000000000002</v>
      </c>
      <c r="Q1228" s="186">
        <v>6.8948</v>
      </c>
      <c r="R1228" s="186">
        <v>3.871</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44494</v>
      </c>
      <c r="E1231" s="184">
        <v>71.863600000000005</v>
      </c>
      <c r="F1231" s="184">
        <v>8.5388000000000002</v>
      </c>
      <c r="G1231" s="184">
        <v>8.5388000000000002</v>
      </c>
      <c r="H1231" s="184">
        <v>17.917899999999999</v>
      </c>
      <c r="I1231" s="184">
        <v>5.9816000000000003</v>
      </c>
      <c r="J1231" s="184">
        <v>-11.2409</v>
      </c>
      <c r="K1231" s="184">
        <v>3.7759999999999998</v>
      </c>
      <c r="L1231" s="184">
        <v>2.0424000000000002</v>
      </c>
      <c r="M1231" s="184">
        <v>0.18990000000000001</v>
      </c>
      <c r="N1231" s="184">
        <v>0.68120000000000003</v>
      </c>
      <c r="O1231" s="184">
        <v>9.032</v>
      </c>
      <c r="P1231" s="184">
        <v>7.0998000000000001</v>
      </c>
      <c r="Q1231" s="184">
        <v>8.8279999999999994</v>
      </c>
      <c r="R1231" s="184">
        <v>6.2160000000000002</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44494</v>
      </c>
      <c r="E1232" s="184">
        <v>77.086100000000002</v>
      </c>
      <c r="F1232" s="184">
        <v>9.1295000000000002</v>
      </c>
      <c r="G1232" s="184">
        <v>9.1295000000000002</v>
      </c>
      <c r="H1232" s="184">
        <v>18.5184</v>
      </c>
      <c r="I1232" s="184">
        <v>6.5812999999999997</v>
      </c>
      <c r="J1232" s="184">
        <v>-10.648099999999999</v>
      </c>
      <c r="K1232" s="184">
        <v>4.3818999999999999</v>
      </c>
      <c r="L1232" s="184">
        <v>2.6493000000000002</v>
      </c>
      <c r="M1232" s="184">
        <v>0.79190000000000005</v>
      </c>
      <c r="N1232" s="184">
        <v>1.2870999999999999</v>
      </c>
      <c r="O1232" s="184">
        <v>9.6282999999999994</v>
      </c>
      <c r="P1232" s="184">
        <v>7.7942</v>
      </c>
      <c r="Q1232" s="184">
        <v>8.8710000000000004</v>
      </c>
      <c r="R1232" s="184">
        <v>6.7968000000000002</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44494</v>
      </c>
      <c r="E1233" s="184">
        <v>13.8926</v>
      </c>
      <c r="F1233" s="184">
        <v>-1.6637</v>
      </c>
      <c r="G1233" s="184">
        <v>-1.6637</v>
      </c>
      <c r="H1233" s="184">
        <v>16.793600000000001</v>
      </c>
      <c r="I1233" s="184">
        <v>3.2317999999999998</v>
      </c>
      <c r="J1233" s="184">
        <v>-15.4978</v>
      </c>
      <c r="K1233" s="184">
        <v>9.7912999999999997</v>
      </c>
      <c r="L1233" s="184">
        <v>1.4563999999999999</v>
      </c>
      <c r="M1233" s="184">
        <v>-1.1100000000000001</v>
      </c>
      <c r="N1233" s="184">
        <v>2.6412</v>
      </c>
      <c r="O1233" s="184">
        <v>11.292899999999999</v>
      </c>
      <c r="P1233" s="184"/>
      <c r="Q1233" s="184">
        <v>10.453200000000001</v>
      </c>
      <c r="R1233" s="184">
        <v>7.1252000000000004</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44494</v>
      </c>
      <c r="E1234" s="184">
        <v>14.040100000000001</v>
      </c>
      <c r="F1234" s="184">
        <v>-1.3863000000000001</v>
      </c>
      <c r="G1234" s="184">
        <v>-1.3863000000000001</v>
      </c>
      <c r="H1234" s="184">
        <v>17.065100000000001</v>
      </c>
      <c r="I1234" s="184">
        <v>3.5143</v>
      </c>
      <c r="J1234" s="184">
        <v>-15.2309</v>
      </c>
      <c r="K1234" s="184">
        <v>10.069800000000001</v>
      </c>
      <c r="L1234" s="184">
        <v>1.7309000000000001</v>
      </c>
      <c r="M1234" s="184">
        <v>-0.83179999999999998</v>
      </c>
      <c r="N1234" s="184">
        <v>2.9451000000000001</v>
      </c>
      <c r="O1234" s="184">
        <v>11.641500000000001</v>
      </c>
      <c r="P1234" s="184"/>
      <c r="Q1234" s="184">
        <v>10.8065</v>
      </c>
      <c r="R1234" s="184">
        <v>7.4569000000000001</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3.6545750000000008</v>
      </c>
      <c r="G1235" s="186">
        <v>3.6545750000000008</v>
      </c>
      <c r="H1235" s="186">
        <v>17.57375</v>
      </c>
      <c r="I1235" s="186">
        <v>4.8272499999999994</v>
      </c>
      <c r="J1235" s="186">
        <v>-13.154425</v>
      </c>
      <c r="K1235" s="186">
        <v>7.0047499999999996</v>
      </c>
      <c r="L1235" s="186">
        <v>1.9697500000000003</v>
      </c>
      <c r="M1235" s="186">
        <v>-0.24000000000000002</v>
      </c>
      <c r="N1235" s="186">
        <v>1.8886499999999999</v>
      </c>
      <c r="O1235" s="186">
        <v>10.398675000000001</v>
      </c>
      <c r="P1235" s="186">
        <v>7.4470000000000001</v>
      </c>
      <c r="Q1235" s="186">
        <v>9.7396750000000001</v>
      </c>
      <c r="R1235" s="186">
        <v>6.8987250000000007</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3.5762499999999999</v>
      </c>
      <c r="G1236" s="186">
        <v>3.5762499999999999</v>
      </c>
      <c r="H1236" s="186">
        <v>17.491500000000002</v>
      </c>
      <c r="I1236" s="186">
        <v>4.7479500000000003</v>
      </c>
      <c r="J1236" s="186">
        <v>-13.235900000000001</v>
      </c>
      <c r="K1236" s="186">
        <v>7.0865999999999998</v>
      </c>
      <c r="L1236" s="186">
        <v>1.8866500000000002</v>
      </c>
      <c r="M1236" s="186">
        <v>-0.32094999999999996</v>
      </c>
      <c r="N1236" s="186">
        <v>1.9641500000000001</v>
      </c>
      <c r="O1236" s="186">
        <v>10.460599999999999</v>
      </c>
      <c r="P1236" s="186">
        <v>7.4470000000000001</v>
      </c>
      <c r="Q1236" s="186">
        <v>9.6621000000000006</v>
      </c>
      <c r="R1236" s="186">
        <v>6.9610000000000003</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44494</v>
      </c>
      <c r="E1239" s="184">
        <v>527.83529999999996</v>
      </c>
      <c r="F1239" s="184">
        <v>1.9964999999999999</v>
      </c>
      <c r="G1239" s="184">
        <v>1.9964999999999999</v>
      </c>
      <c r="H1239" s="184">
        <v>1.3893</v>
      </c>
      <c r="I1239" s="184">
        <v>3.0916999999999999</v>
      </c>
      <c r="J1239" s="184">
        <v>2.7307999999999999</v>
      </c>
      <c r="K1239" s="184">
        <v>3.444</v>
      </c>
      <c r="L1239" s="184">
        <v>3.9952000000000001</v>
      </c>
      <c r="M1239" s="184">
        <v>4.0572999999999997</v>
      </c>
      <c r="N1239" s="184">
        <v>3.8879999999999999</v>
      </c>
      <c r="O1239" s="184">
        <v>6.8705999999999996</v>
      </c>
      <c r="P1239" s="184">
        <v>6.7365000000000004</v>
      </c>
      <c r="Q1239" s="184">
        <v>7.3468999999999998</v>
      </c>
      <c r="R1239" s="184">
        <v>5.8494999999999999</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44494</v>
      </c>
      <c r="E1240" s="184">
        <v>567.58159999999998</v>
      </c>
      <c r="F1240" s="184">
        <v>2.8281000000000001</v>
      </c>
      <c r="G1240" s="184">
        <v>2.8281000000000001</v>
      </c>
      <c r="H1240" s="184">
        <v>2.2195999999999998</v>
      </c>
      <c r="I1240" s="184">
        <v>3.9232</v>
      </c>
      <c r="J1240" s="184">
        <v>3.5640999999999998</v>
      </c>
      <c r="K1240" s="184">
        <v>4.2830000000000004</v>
      </c>
      <c r="L1240" s="184">
        <v>4.8354999999999997</v>
      </c>
      <c r="M1240" s="184">
        <v>4.8712999999999997</v>
      </c>
      <c r="N1240" s="184">
        <v>4.7168000000000001</v>
      </c>
      <c r="O1240" s="184">
        <v>7.7556000000000003</v>
      </c>
      <c r="P1240" s="184">
        <v>7.6311999999999998</v>
      </c>
      <c r="Q1240" s="184">
        <v>8.4534000000000002</v>
      </c>
      <c r="R1240" s="184">
        <v>6.7146999999999997</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44494</v>
      </c>
      <c r="E1241" s="184">
        <v>2544.7523999999999</v>
      </c>
      <c r="F1241" s="184">
        <v>1.577</v>
      </c>
      <c r="G1241" s="184">
        <v>1.577</v>
      </c>
      <c r="H1241" s="184">
        <v>1.966</v>
      </c>
      <c r="I1241" s="184">
        <v>3.2534000000000001</v>
      </c>
      <c r="J1241" s="184">
        <v>3.1930999999999998</v>
      </c>
      <c r="K1241" s="184">
        <v>3.8972000000000002</v>
      </c>
      <c r="L1241" s="184">
        <v>4.2975000000000003</v>
      </c>
      <c r="M1241" s="184">
        <v>4.4188000000000001</v>
      </c>
      <c r="N1241" s="184">
        <v>4.2960000000000003</v>
      </c>
      <c r="O1241" s="184">
        <v>7.3194999999999997</v>
      </c>
      <c r="P1241" s="184">
        <v>7.2976999999999999</v>
      </c>
      <c r="Q1241" s="184">
        <v>8.125</v>
      </c>
      <c r="R1241" s="184">
        <v>6.1230000000000002</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44494</v>
      </c>
      <c r="E1242" s="184">
        <v>2456.7813999999998</v>
      </c>
      <c r="F1242" s="184">
        <v>1.2679</v>
      </c>
      <c r="G1242" s="184">
        <v>1.2679</v>
      </c>
      <c r="H1242" s="184">
        <v>1.6569</v>
      </c>
      <c r="I1242" s="184">
        <v>2.9443000000000001</v>
      </c>
      <c r="J1242" s="184">
        <v>2.8841999999999999</v>
      </c>
      <c r="K1242" s="184">
        <v>3.5926999999999998</v>
      </c>
      <c r="L1242" s="184">
        <v>3.9845000000000002</v>
      </c>
      <c r="M1242" s="184">
        <v>4.0983999999999998</v>
      </c>
      <c r="N1242" s="184">
        <v>3.9712999999999998</v>
      </c>
      <c r="O1242" s="184">
        <v>6.9805999999999999</v>
      </c>
      <c r="P1242" s="184">
        <v>6.8579999999999997</v>
      </c>
      <c r="Q1242" s="184">
        <v>7.7431999999999999</v>
      </c>
      <c r="R1242" s="184">
        <v>5.7972000000000001</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44494</v>
      </c>
      <c r="E1243" s="184">
        <v>1583.8288</v>
      </c>
      <c r="F1243" s="184">
        <v>6.9660000000000002</v>
      </c>
      <c r="G1243" s="184">
        <v>6.9660000000000002</v>
      </c>
      <c r="H1243" s="184">
        <v>2.6166</v>
      </c>
      <c r="I1243" s="184">
        <v>2.9611999999999998</v>
      </c>
      <c r="J1243" s="184">
        <v>1.0021</v>
      </c>
      <c r="K1243" s="184">
        <v>3.1467999999999998</v>
      </c>
      <c r="L1243" s="184">
        <v>3.0952999999999999</v>
      </c>
      <c r="M1243" s="184">
        <v>4.2996999999999996</v>
      </c>
      <c r="N1243" s="184">
        <v>6.7492000000000001</v>
      </c>
      <c r="O1243" s="184">
        <v>-8.9677000000000007</v>
      </c>
      <c r="P1243" s="184">
        <v>-2.8601000000000001</v>
      </c>
      <c r="Q1243" s="184">
        <v>3.7951000000000001</v>
      </c>
      <c r="R1243" s="184">
        <v>-4.9984000000000002</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44494</v>
      </c>
      <c r="E1244" s="184">
        <v>1626.1460999999999</v>
      </c>
      <c r="F1244" s="184">
        <v>7.1764000000000001</v>
      </c>
      <c r="G1244" s="184">
        <v>7.1764000000000001</v>
      </c>
      <c r="H1244" s="184">
        <v>2.8268</v>
      </c>
      <c r="I1244" s="184">
        <v>3.1716000000000002</v>
      </c>
      <c r="J1244" s="184">
        <v>1.212</v>
      </c>
      <c r="K1244" s="184">
        <v>3.3582000000000001</v>
      </c>
      <c r="L1244" s="184">
        <v>3.3089</v>
      </c>
      <c r="M1244" s="184">
        <v>4.5164999999999997</v>
      </c>
      <c r="N1244" s="184">
        <v>6.9734999999999996</v>
      </c>
      <c r="O1244" s="184">
        <v>-8.7301000000000002</v>
      </c>
      <c r="P1244" s="184">
        <v>-2.5876999999999999</v>
      </c>
      <c r="Q1244" s="184">
        <v>2.5369999999999999</v>
      </c>
      <c r="R1244" s="184">
        <v>-4.7698</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44494</v>
      </c>
      <c r="E1247" s="184">
        <v>32.432000000000002</v>
      </c>
      <c r="F1247" s="184">
        <v>1.8385</v>
      </c>
      <c r="G1247" s="184">
        <v>1.8385</v>
      </c>
      <c r="H1247" s="184">
        <v>1.2222</v>
      </c>
      <c r="I1247" s="184">
        <v>3.1147</v>
      </c>
      <c r="J1247" s="184">
        <v>2.1640999999999999</v>
      </c>
      <c r="K1247" s="184">
        <v>2.8147000000000002</v>
      </c>
      <c r="L1247" s="184">
        <v>3.5409000000000002</v>
      </c>
      <c r="M1247" s="184">
        <v>3.8026</v>
      </c>
      <c r="N1247" s="184">
        <v>3.6473</v>
      </c>
      <c r="O1247" s="184">
        <v>6.3174999999999999</v>
      </c>
      <c r="P1247" s="184">
        <v>6.3722000000000003</v>
      </c>
      <c r="Q1247" s="184">
        <v>7.6197999999999997</v>
      </c>
      <c r="R1247" s="184">
        <v>5.6127000000000002</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44494</v>
      </c>
      <c r="E1248" s="184">
        <v>34.541600000000003</v>
      </c>
      <c r="F1248" s="184">
        <v>2.7480000000000002</v>
      </c>
      <c r="G1248" s="184">
        <v>2.7480000000000002</v>
      </c>
      <c r="H1248" s="184">
        <v>2.1143000000000001</v>
      </c>
      <c r="I1248" s="184">
        <v>4.0065</v>
      </c>
      <c r="J1248" s="184">
        <v>3.0347</v>
      </c>
      <c r="K1248" s="184">
        <v>3.6286</v>
      </c>
      <c r="L1248" s="184">
        <v>4.3718000000000004</v>
      </c>
      <c r="M1248" s="184">
        <v>4.6430999999999996</v>
      </c>
      <c r="N1248" s="184">
        <v>4.4813000000000001</v>
      </c>
      <c r="O1248" s="184">
        <v>7.1828000000000003</v>
      </c>
      <c r="P1248" s="184">
        <v>7.1694000000000004</v>
      </c>
      <c r="Q1248" s="184">
        <v>8.0484000000000009</v>
      </c>
      <c r="R1248" s="184">
        <v>6.4749999999999996</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44494</v>
      </c>
      <c r="E1249" s="184">
        <v>34.302799999999998</v>
      </c>
      <c r="F1249" s="184">
        <v>2.4832999999999998</v>
      </c>
      <c r="G1249" s="184">
        <v>2.4832999999999998</v>
      </c>
      <c r="H1249" s="184">
        <v>1.8095000000000001</v>
      </c>
      <c r="I1249" s="184">
        <v>2.6476000000000002</v>
      </c>
      <c r="J1249" s="184">
        <v>2.4180000000000001</v>
      </c>
      <c r="K1249" s="184">
        <v>3.2244000000000002</v>
      </c>
      <c r="L1249" s="184">
        <v>3.5285000000000002</v>
      </c>
      <c r="M1249" s="184">
        <v>3.6509</v>
      </c>
      <c r="N1249" s="184">
        <v>3.5558000000000001</v>
      </c>
      <c r="O1249" s="184">
        <v>6.4771000000000001</v>
      </c>
      <c r="P1249" s="184">
        <v>6.6158000000000001</v>
      </c>
      <c r="Q1249" s="184">
        <v>7.6307999999999998</v>
      </c>
      <c r="R1249" s="184">
        <v>5.2431999999999999</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44494</v>
      </c>
      <c r="E1250" s="184">
        <v>33.720500000000001</v>
      </c>
      <c r="F1250" s="184">
        <v>2.1652</v>
      </c>
      <c r="G1250" s="184">
        <v>2.1652</v>
      </c>
      <c r="H1250" s="184">
        <v>1.5313000000000001</v>
      </c>
      <c r="I1250" s="184">
        <v>2.3679999999999999</v>
      </c>
      <c r="J1250" s="184">
        <v>2.1408</v>
      </c>
      <c r="K1250" s="184">
        <v>2.9552</v>
      </c>
      <c r="L1250" s="184">
        <v>3.2574999999999998</v>
      </c>
      <c r="M1250" s="184">
        <v>3.3727</v>
      </c>
      <c r="N1250" s="184">
        <v>3.2926000000000002</v>
      </c>
      <c r="O1250" s="184">
        <v>6.2123999999999997</v>
      </c>
      <c r="P1250" s="184">
        <v>6.3803000000000001</v>
      </c>
      <c r="Q1250" s="184">
        <v>7.5712999999999999</v>
      </c>
      <c r="R1250" s="184">
        <v>4.9823000000000004</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44494</v>
      </c>
      <c r="E1251" s="184">
        <v>16.185199999999998</v>
      </c>
      <c r="F1251" s="184">
        <v>1.2781</v>
      </c>
      <c r="G1251" s="184">
        <v>1.2781</v>
      </c>
      <c r="H1251" s="184">
        <v>1.8692</v>
      </c>
      <c r="I1251" s="184">
        <v>3.4679000000000002</v>
      </c>
      <c r="J1251" s="184">
        <v>2.6173999999999999</v>
      </c>
      <c r="K1251" s="184">
        <v>3.4369000000000001</v>
      </c>
      <c r="L1251" s="184">
        <v>3.9135</v>
      </c>
      <c r="M1251" s="184">
        <v>4.1512000000000002</v>
      </c>
      <c r="N1251" s="184">
        <v>3.9483000000000001</v>
      </c>
      <c r="O1251" s="184">
        <v>6.9608999999999996</v>
      </c>
      <c r="P1251" s="184">
        <v>6.9911000000000003</v>
      </c>
      <c r="Q1251" s="184">
        <v>7.5294999999999996</v>
      </c>
      <c r="R1251" s="184">
        <v>5.6067</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44494</v>
      </c>
      <c r="E1252" s="184">
        <v>15.8531</v>
      </c>
      <c r="F1252" s="184">
        <v>0.99780000000000002</v>
      </c>
      <c r="G1252" s="184">
        <v>0.99780000000000002</v>
      </c>
      <c r="H1252" s="184">
        <v>1.5792999999999999</v>
      </c>
      <c r="I1252" s="184">
        <v>3.1614</v>
      </c>
      <c r="J1252" s="184">
        <v>2.3144</v>
      </c>
      <c r="K1252" s="184">
        <v>3.1433</v>
      </c>
      <c r="L1252" s="184">
        <v>3.617</v>
      </c>
      <c r="M1252" s="184">
        <v>3.8605</v>
      </c>
      <c r="N1252" s="184">
        <v>3.6587000000000001</v>
      </c>
      <c r="O1252" s="184">
        <v>6.6497000000000002</v>
      </c>
      <c r="P1252" s="184">
        <v>6.6699000000000002</v>
      </c>
      <c r="Q1252" s="184">
        <v>7.1939000000000002</v>
      </c>
      <c r="R1252" s="184">
        <v>5.3121</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44494</v>
      </c>
      <c r="E1255" s="184">
        <v>25.3505</v>
      </c>
      <c r="F1255" s="184">
        <v>10.039</v>
      </c>
      <c r="G1255" s="184">
        <v>10.039</v>
      </c>
      <c r="H1255" s="184">
        <v>7.8071999999999999</v>
      </c>
      <c r="I1255" s="184">
        <v>9.0714000000000006</v>
      </c>
      <c r="J1255" s="184">
        <v>57.011600000000001</v>
      </c>
      <c r="K1255" s="184">
        <v>27.360800000000001</v>
      </c>
      <c r="L1255" s="184">
        <v>16.192900000000002</v>
      </c>
      <c r="M1255" s="184">
        <v>14.992000000000001</v>
      </c>
      <c r="N1255" s="184">
        <v>16.1189</v>
      </c>
      <c r="O1255" s="184">
        <v>6.8574999999999999</v>
      </c>
      <c r="P1255" s="184">
        <v>7.3483000000000001</v>
      </c>
      <c r="Q1255" s="184">
        <v>8.6140000000000008</v>
      </c>
      <c r="R1255" s="184">
        <v>6.2374000000000001</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44494</v>
      </c>
      <c r="E1256" s="184">
        <v>26.036000000000001</v>
      </c>
      <c r="F1256" s="184">
        <v>10.055300000000001</v>
      </c>
      <c r="G1256" s="184">
        <v>10.055300000000001</v>
      </c>
      <c r="H1256" s="184">
        <v>7.8223000000000003</v>
      </c>
      <c r="I1256" s="184">
        <v>9.0738000000000003</v>
      </c>
      <c r="J1256" s="184">
        <v>57.013599999999997</v>
      </c>
      <c r="K1256" s="184">
        <v>27.358699999999999</v>
      </c>
      <c r="L1256" s="184">
        <v>16.1921</v>
      </c>
      <c r="M1256" s="184">
        <v>15.060600000000001</v>
      </c>
      <c r="N1256" s="184">
        <v>16.279599999999999</v>
      </c>
      <c r="O1256" s="184">
        <v>7.1669999999999998</v>
      </c>
      <c r="P1256" s="184">
        <v>7.6825000000000001</v>
      </c>
      <c r="Q1256" s="184">
        <v>8.7377000000000002</v>
      </c>
      <c r="R1256" s="184">
        <v>6.5014000000000003</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44494</v>
      </c>
      <c r="E1257" s="184">
        <v>47.026281551834899</v>
      </c>
      <c r="F1257" s="184">
        <v>10.104699999999999</v>
      </c>
      <c r="G1257" s="184">
        <v>10.104699999999999</v>
      </c>
      <c r="H1257" s="184">
        <v>7.8181000000000003</v>
      </c>
      <c r="I1257" s="184">
        <v>9.0869999999999997</v>
      </c>
      <c r="J1257" s="184">
        <v>57.016500000000001</v>
      </c>
      <c r="K1257" s="184">
        <v>27.359400000000001</v>
      </c>
      <c r="L1257" s="184">
        <v>16.192900000000002</v>
      </c>
      <c r="M1257" s="184">
        <v>14.991099999999999</v>
      </c>
      <c r="N1257" s="184">
        <v>16.118200000000002</v>
      </c>
      <c r="O1257" s="184">
        <v>5.9046000000000003</v>
      </c>
      <c r="P1257" s="184">
        <v>5.8470000000000004</v>
      </c>
      <c r="Q1257" s="184">
        <v>7.3846999999999996</v>
      </c>
      <c r="R1257" s="184">
        <v>6.0381999999999998</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44494</v>
      </c>
      <c r="E1258" s="184">
        <v>18.611403919119901</v>
      </c>
      <c r="F1258" s="184">
        <v>10.0632</v>
      </c>
      <c r="G1258" s="184">
        <v>10.0632</v>
      </c>
      <c r="H1258" s="184">
        <v>7.8113999999999999</v>
      </c>
      <c r="I1258" s="184">
        <v>9.0809999999999995</v>
      </c>
      <c r="J1258" s="184">
        <v>57.017800000000001</v>
      </c>
      <c r="K1258" s="184">
        <v>27.360900000000001</v>
      </c>
      <c r="L1258" s="184">
        <v>16.193300000000001</v>
      </c>
      <c r="M1258" s="184">
        <v>15.061500000000001</v>
      </c>
      <c r="N1258" s="184">
        <v>16.280100000000001</v>
      </c>
      <c r="O1258" s="184">
        <v>6.2363999999999997</v>
      </c>
      <c r="P1258" s="184">
        <v>6.2084999999999999</v>
      </c>
      <c r="Q1258" s="184">
        <v>6.8613</v>
      </c>
      <c r="R1258" s="184">
        <v>6.3079000000000001</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44494</v>
      </c>
      <c r="E1265" s="184">
        <v>46.192100000000003</v>
      </c>
      <c r="F1265" s="184">
        <v>6.3773999999999997</v>
      </c>
      <c r="G1265" s="184">
        <v>6.3773999999999997</v>
      </c>
      <c r="H1265" s="184">
        <v>2.0552999999999999</v>
      </c>
      <c r="I1265" s="184">
        <v>3.7361</v>
      </c>
      <c r="J1265" s="184">
        <v>3.9359999999999999</v>
      </c>
      <c r="K1265" s="184">
        <v>4.0911</v>
      </c>
      <c r="L1265" s="184">
        <v>4.6276000000000002</v>
      </c>
      <c r="M1265" s="184">
        <v>4.0761000000000003</v>
      </c>
      <c r="N1265" s="184">
        <v>4.5087999999999999</v>
      </c>
      <c r="O1265" s="184">
        <v>6.9916999999999998</v>
      </c>
      <c r="P1265" s="184">
        <v>6.7023999999999999</v>
      </c>
      <c r="Q1265" s="184">
        <v>7.2199</v>
      </c>
      <c r="R1265" s="184">
        <v>6.2282000000000002</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44494</v>
      </c>
      <c r="E1266" s="184">
        <v>48.991100000000003</v>
      </c>
      <c r="F1266" s="184">
        <v>6.9576000000000002</v>
      </c>
      <c r="G1266" s="184">
        <v>6.9576000000000002</v>
      </c>
      <c r="H1266" s="184">
        <v>2.6515</v>
      </c>
      <c r="I1266" s="184">
        <v>4.3337000000000003</v>
      </c>
      <c r="J1266" s="184">
        <v>4.5357000000000003</v>
      </c>
      <c r="K1266" s="184">
        <v>4.6974999999999998</v>
      </c>
      <c r="L1266" s="184">
        <v>5.2412999999999998</v>
      </c>
      <c r="M1266" s="184">
        <v>4.6950000000000003</v>
      </c>
      <c r="N1266" s="184">
        <v>5.1372999999999998</v>
      </c>
      <c r="O1266" s="184">
        <v>7.6345999999999998</v>
      </c>
      <c r="P1266" s="184">
        <v>7.3716999999999997</v>
      </c>
      <c r="Q1266" s="184">
        <v>8.0977999999999994</v>
      </c>
      <c r="R1266" s="184">
        <v>6.8665000000000003</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44494</v>
      </c>
      <c r="E1267" s="184">
        <v>16.5091</v>
      </c>
      <c r="F1267" s="184">
        <v>-1.4000999999999999</v>
      </c>
      <c r="G1267" s="184">
        <v>-1.4000999999999999</v>
      </c>
      <c r="H1267" s="184">
        <v>0.44219999999999998</v>
      </c>
      <c r="I1267" s="184">
        <v>2.3393000000000002</v>
      </c>
      <c r="J1267" s="184">
        <v>1.8501000000000001</v>
      </c>
      <c r="K1267" s="184">
        <v>2.7404999999999999</v>
      </c>
      <c r="L1267" s="184">
        <v>3.2692999999999999</v>
      </c>
      <c r="M1267" s="184">
        <v>3.5798000000000001</v>
      </c>
      <c r="N1267" s="184">
        <v>3.2743000000000002</v>
      </c>
      <c r="O1267" s="184">
        <v>1.5746</v>
      </c>
      <c r="P1267" s="184">
        <v>3.4043999999999999</v>
      </c>
      <c r="Q1267" s="184">
        <v>3.3910999999999998</v>
      </c>
      <c r="R1267" s="184">
        <v>3.4171999999999998</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44494</v>
      </c>
      <c r="E1268" s="184">
        <v>17.633199999999999</v>
      </c>
      <c r="F1268" s="184">
        <v>-0.55200000000000005</v>
      </c>
      <c r="G1268" s="184">
        <v>-0.55200000000000005</v>
      </c>
      <c r="H1268" s="184">
        <v>1.2719</v>
      </c>
      <c r="I1268" s="184">
        <v>3.1530999999999998</v>
      </c>
      <c r="J1268" s="184">
        <v>2.6568999999999998</v>
      </c>
      <c r="K1268" s="184">
        <v>3.5556000000000001</v>
      </c>
      <c r="L1268" s="184">
        <v>4.0945</v>
      </c>
      <c r="M1268" s="184">
        <v>4.4184999999999999</v>
      </c>
      <c r="N1268" s="184">
        <v>4.1199000000000003</v>
      </c>
      <c r="O1268" s="184">
        <v>2.4009</v>
      </c>
      <c r="P1268" s="184">
        <v>4.2468000000000004</v>
      </c>
      <c r="Q1268" s="184">
        <v>6.3609999999999998</v>
      </c>
      <c r="R1268" s="184">
        <v>4.2636000000000003</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44494</v>
      </c>
      <c r="E1269" s="184">
        <v>429.22989999999999</v>
      </c>
      <c r="F1269" s="184">
        <v>0.90139999999999998</v>
      </c>
      <c r="G1269" s="184">
        <v>0.90139999999999998</v>
      </c>
      <c r="H1269" s="184">
        <v>3.5022000000000002</v>
      </c>
      <c r="I1269" s="184">
        <v>2.5413999999999999</v>
      </c>
      <c r="J1269" s="184">
        <v>4.6760000000000002</v>
      </c>
      <c r="K1269" s="184">
        <v>5.6753</v>
      </c>
      <c r="L1269" s="184">
        <v>5.7929000000000004</v>
      </c>
      <c r="M1269" s="184">
        <v>4.6135000000000002</v>
      </c>
      <c r="N1269" s="184">
        <v>5.0285000000000002</v>
      </c>
      <c r="O1269" s="184">
        <v>7.5359999999999996</v>
      </c>
      <c r="P1269" s="184">
        <v>7.3365</v>
      </c>
      <c r="Q1269" s="184">
        <v>7.9298999999999999</v>
      </c>
      <c r="R1269" s="184">
        <v>6.7232000000000003</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44494</v>
      </c>
      <c r="E1270" s="184">
        <v>433.31400000000002</v>
      </c>
      <c r="F1270" s="184">
        <v>1.0221</v>
      </c>
      <c r="G1270" s="184">
        <v>1.0221</v>
      </c>
      <c r="H1270" s="184">
        <v>3.6234000000000002</v>
      </c>
      <c r="I1270" s="184">
        <v>2.6615000000000002</v>
      </c>
      <c r="J1270" s="184">
        <v>4.7965999999999998</v>
      </c>
      <c r="K1270" s="184">
        <v>5.7953999999999999</v>
      </c>
      <c r="L1270" s="184">
        <v>5.9105999999999996</v>
      </c>
      <c r="M1270" s="184">
        <v>4.7304000000000004</v>
      </c>
      <c r="N1270" s="184">
        <v>5.1463999999999999</v>
      </c>
      <c r="O1270" s="184">
        <v>7.6557000000000004</v>
      </c>
      <c r="P1270" s="184">
        <v>7.4668000000000001</v>
      </c>
      <c r="Q1270" s="184">
        <v>8.3003</v>
      </c>
      <c r="R1270" s="184">
        <v>6.8345000000000002</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44494</v>
      </c>
      <c r="E1271" s="184">
        <v>31.343699999999998</v>
      </c>
      <c r="F1271" s="184">
        <v>1.9412</v>
      </c>
      <c r="G1271" s="184">
        <v>1.9412</v>
      </c>
      <c r="H1271" s="184">
        <v>2.6964000000000001</v>
      </c>
      <c r="I1271" s="184">
        <v>3.3397999999999999</v>
      </c>
      <c r="J1271" s="184">
        <v>2.6806999999999999</v>
      </c>
      <c r="K1271" s="184">
        <v>3.4445000000000001</v>
      </c>
      <c r="L1271" s="184">
        <v>3.8420000000000001</v>
      </c>
      <c r="M1271" s="184">
        <v>4.0666000000000002</v>
      </c>
      <c r="N1271" s="184">
        <v>3.8639999999999999</v>
      </c>
      <c r="O1271" s="184">
        <v>6.8262</v>
      </c>
      <c r="P1271" s="184">
        <v>6.9367000000000001</v>
      </c>
      <c r="Q1271" s="184">
        <v>7.9527000000000001</v>
      </c>
      <c r="R1271" s="184">
        <v>5.6700999999999997</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44494</v>
      </c>
      <c r="E1272" s="184">
        <v>30.882899999999999</v>
      </c>
      <c r="F1272" s="184">
        <v>1.6942999999999999</v>
      </c>
      <c r="G1272" s="184">
        <v>1.6942999999999999</v>
      </c>
      <c r="H1272" s="184">
        <v>2.4493</v>
      </c>
      <c r="I1272" s="184">
        <v>3.1103999999999998</v>
      </c>
      <c r="J1272" s="184">
        <v>2.4565999999999999</v>
      </c>
      <c r="K1272" s="184">
        <v>3.2201</v>
      </c>
      <c r="L1272" s="184">
        <v>3.6198000000000001</v>
      </c>
      <c r="M1272" s="184">
        <v>3.8462999999999998</v>
      </c>
      <c r="N1272" s="184">
        <v>3.6404000000000001</v>
      </c>
      <c r="O1272" s="184">
        <v>6.5998000000000001</v>
      </c>
      <c r="P1272" s="184">
        <v>6.7210999999999999</v>
      </c>
      <c r="Q1272" s="184">
        <v>7.407</v>
      </c>
      <c r="R1272" s="184">
        <v>5.4394</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44494</v>
      </c>
      <c r="E1273" s="184">
        <v>3027.8172</v>
      </c>
      <c r="F1273" s="184">
        <v>1.1674</v>
      </c>
      <c r="G1273" s="184">
        <v>1.1674</v>
      </c>
      <c r="H1273" s="184">
        <v>1.4782</v>
      </c>
      <c r="I1273" s="184">
        <v>2.7185000000000001</v>
      </c>
      <c r="J1273" s="184">
        <v>2.3713000000000002</v>
      </c>
      <c r="K1273" s="184">
        <v>3.0594999999999999</v>
      </c>
      <c r="L1273" s="184">
        <v>3.5478000000000001</v>
      </c>
      <c r="M1273" s="184">
        <v>3.8782999999999999</v>
      </c>
      <c r="N1273" s="184">
        <v>3.6423000000000001</v>
      </c>
      <c r="O1273" s="184">
        <v>6.8815999999999997</v>
      </c>
      <c r="P1273" s="184">
        <v>6.6959</v>
      </c>
      <c r="Q1273" s="184">
        <v>7.7831999999999999</v>
      </c>
      <c r="R1273" s="184">
        <v>5.5617000000000001</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44494</v>
      </c>
      <c r="E1274" s="184">
        <v>3121.8953999999999</v>
      </c>
      <c r="F1274" s="184">
        <v>1.4975000000000001</v>
      </c>
      <c r="G1274" s="184">
        <v>1.4975000000000001</v>
      </c>
      <c r="H1274" s="184">
        <v>1.8083</v>
      </c>
      <c r="I1274" s="184">
        <v>3.0488</v>
      </c>
      <c r="J1274" s="184">
        <v>2.702</v>
      </c>
      <c r="K1274" s="184">
        <v>3.3923000000000001</v>
      </c>
      <c r="L1274" s="184">
        <v>3.8841000000000001</v>
      </c>
      <c r="M1274" s="184">
        <v>4.2183000000000002</v>
      </c>
      <c r="N1274" s="184">
        <v>3.9799000000000002</v>
      </c>
      <c r="O1274" s="184">
        <v>7.2154999999999996</v>
      </c>
      <c r="P1274" s="184">
        <v>7.0736999999999997</v>
      </c>
      <c r="Q1274" s="184">
        <v>7.9569000000000001</v>
      </c>
      <c r="R1274" s="184">
        <v>5.8985000000000003</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44494</v>
      </c>
      <c r="E1275" s="184">
        <v>29.755099999999999</v>
      </c>
      <c r="F1275" s="184">
        <v>0.36799999999999999</v>
      </c>
      <c r="G1275" s="184">
        <v>0.36799999999999999</v>
      </c>
      <c r="H1275" s="184">
        <v>1.5952</v>
      </c>
      <c r="I1275" s="184">
        <v>3.448</v>
      </c>
      <c r="J1275" s="184">
        <v>2.0373999999999999</v>
      </c>
      <c r="K1275" s="184">
        <v>2.8672</v>
      </c>
      <c r="L1275" s="184">
        <v>3.2945000000000002</v>
      </c>
      <c r="M1275" s="184">
        <v>3.3329</v>
      </c>
      <c r="N1275" s="184">
        <v>3.1987999999999999</v>
      </c>
      <c r="O1275" s="184">
        <v>5.1303000000000001</v>
      </c>
      <c r="P1275" s="184">
        <v>5.7416999999999998</v>
      </c>
      <c r="Q1275" s="184">
        <v>7.4947999999999997</v>
      </c>
      <c r="R1275" s="184">
        <v>12.1099</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44494</v>
      </c>
      <c r="E1276" s="184">
        <v>30.083300000000001</v>
      </c>
      <c r="F1276" s="184">
        <v>0.68759999999999999</v>
      </c>
      <c r="G1276" s="184">
        <v>0.68759999999999999</v>
      </c>
      <c r="H1276" s="184">
        <v>1.9073</v>
      </c>
      <c r="I1276" s="184">
        <v>3.758</v>
      </c>
      <c r="J1276" s="184">
        <v>2.3412000000000002</v>
      </c>
      <c r="K1276" s="184">
        <v>3.1711999999999998</v>
      </c>
      <c r="L1276" s="184">
        <v>3.6000999999999999</v>
      </c>
      <c r="M1276" s="184">
        <v>3.6413000000000002</v>
      </c>
      <c r="N1276" s="184">
        <v>3.4710000000000001</v>
      </c>
      <c r="O1276" s="184">
        <v>5.2938000000000001</v>
      </c>
      <c r="P1276" s="184">
        <v>5.8888999999999996</v>
      </c>
      <c r="Q1276" s="184">
        <v>7.2077</v>
      </c>
      <c r="R1276" s="184">
        <v>12.3141</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44494</v>
      </c>
      <c r="E1277" s="184">
        <v>2693.9881</v>
      </c>
      <c r="F1277" s="184">
        <v>3.1223999999999998</v>
      </c>
      <c r="G1277" s="184">
        <v>3.1223999999999998</v>
      </c>
      <c r="H1277" s="184">
        <v>3.6335999999999999</v>
      </c>
      <c r="I1277" s="184">
        <v>3.4982000000000002</v>
      </c>
      <c r="J1277" s="184">
        <v>3.2625000000000002</v>
      </c>
      <c r="K1277" s="184">
        <v>4.2591000000000001</v>
      </c>
      <c r="L1277" s="184">
        <v>4.3505000000000003</v>
      </c>
      <c r="M1277" s="184">
        <v>4.0541999999999998</v>
      </c>
      <c r="N1277" s="184">
        <v>3.9356</v>
      </c>
      <c r="O1277" s="184">
        <v>6.9888000000000003</v>
      </c>
      <c r="P1277" s="184">
        <v>7.0102000000000002</v>
      </c>
      <c r="Q1277" s="184">
        <v>7.5321999999999996</v>
      </c>
      <c r="R1277" s="184">
        <v>6.1355000000000004</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44494</v>
      </c>
      <c r="E1278" s="184">
        <v>2855.8941</v>
      </c>
      <c r="F1278" s="184">
        <v>3.8698999999999999</v>
      </c>
      <c r="G1278" s="184">
        <v>3.8698999999999999</v>
      </c>
      <c r="H1278" s="184">
        <v>4.3945999999999996</v>
      </c>
      <c r="I1278" s="184">
        <v>4.2602000000000002</v>
      </c>
      <c r="J1278" s="184">
        <v>4.0243000000000002</v>
      </c>
      <c r="K1278" s="184">
        <v>5.0328999999999997</v>
      </c>
      <c r="L1278" s="184">
        <v>5.1458000000000004</v>
      </c>
      <c r="M1278" s="184">
        <v>4.8570000000000002</v>
      </c>
      <c r="N1278" s="184">
        <v>4.7453000000000003</v>
      </c>
      <c r="O1278" s="184">
        <v>7.8014999999999999</v>
      </c>
      <c r="P1278" s="184">
        <v>7.8177000000000003</v>
      </c>
      <c r="Q1278" s="184">
        <v>8.4620999999999995</v>
      </c>
      <c r="R1278" s="184">
        <v>6.9497999999999998</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44494</v>
      </c>
      <c r="E1279" s="184">
        <v>23.4483</v>
      </c>
      <c r="F1279" s="184">
        <v>1.1935</v>
      </c>
      <c r="G1279" s="184">
        <v>1.1935</v>
      </c>
      <c r="H1279" s="184">
        <v>1.6015999999999999</v>
      </c>
      <c r="I1279" s="184">
        <v>3.2395999999999998</v>
      </c>
      <c r="J1279" s="184">
        <v>2.9851999999999999</v>
      </c>
      <c r="K1279" s="184">
        <v>3.8904000000000001</v>
      </c>
      <c r="L1279" s="184">
        <v>4.2302</v>
      </c>
      <c r="M1279" s="184">
        <v>4.4804000000000004</v>
      </c>
      <c r="N1279" s="184">
        <v>4.3540999999999999</v>
      </c>
      <c r="O1279" s="184">
        <v>6.1433</v>
      </c>
      <c r="P1279" s="184">
        <v>6.7366000000000001</v>
      </c>
      <c r="Q1279" s="184">
        <v>7.9249999999999998</v>
      </c>
      <c r="R1279" s="184">
        <v>6.1562999999999999</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44494</v>
      </c>
      <c r="E1280" s="184">
        <v>22.638200000000001</v>
      </c>
      <c r="F1280" s="184">
        <v>0.59119999999999995</v>
      </c>
      <c r="G1280" s="184">
        <v>0.59119999999999995</v>
      </c>
      <c r="H1280" s="184">
        <v>0.96760000000000002</v>
      </c>
      <c r="I1280" s="184">
        <v>2.6053000000000002</v>
      </c>
      <c r="J1280" s="184">
        <v>2.3399000000000001</v>
      </c>
      <c r="K1280" s="184">
        <v>3.2359</v>
      </c>
      <c r="L1280" s="184">
        <v>3.5687000000000002</v>
      </c>
      <c r="M1280" s="184">
        <v>3.8109999999999999</v>
      </c>
      <c r="N1280" s="184">
        <v>3.6778</v>
      </c>
      <c r="O1280" s="184">
        <v>5.5495999999999999</v>
      </c>
      <c r="P1280" s="184">
        <v>6.2023000000000001</v>
      </c>
      <c r="Q1280" s="184">
        <v>7.7850000000000001</v>
      </c>
      <c r="R1280" s="184">
        <v>5.5229999999999997</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44494</v>
      </c>
      <c r="E1281" s="184">
        <v>31.967300000000002</v>
      </c>
      <c r="F1281" s="184">
        <v>1.2942</v>
      </c>
      <c r="G1281" s="184">
        <v>1.2942</v>
      </c>
      <c r="H1281" s="184">
        <v>1.3051999999999999</v>
      </c>
      <c r="I1281" s="184">
        <v>2.2121</v>
      </c>
      <c r="J1281" s="184">
        <v>2.1844999999999999</v>
      </c>
      <c r="K1281" s="184">
        <v>2.9767000000000001</v>
      </c>
      <c r="L1281" s="184">
        <v>3.3580999999999999</v>
      </c>
      <c r="M1281" s="184">
        <v>3.3271999999999999</v>
      </c>
      <c r="N1281" s="184">
        <v>3.9062000000000001</v>
      </c>
      <c r="O1281" s="184">
        <v>5.1188000000000002</v>
      </c>
      <c r="P1281" s="184">
        <v>5.7194000000000003</v>
      </c>
      <c r="Q1281" s="184">
        <v>6.5175999999999998</v>
      </c>
      <c r="R1281" s="184">
        <v>5.6444999999999999</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44494</v>
      </c>
      <c r="E1282" s="184">
        <v>33.8718</v>
      </c>
      <c r="F1282" s="184">
        <v>1.8681000000000001</v>
      </c>
      <c r="G1282" s="184">
        <v>1.8681000000000001</v>
      </c>
      <c r="H1282" s="184">
        <v>1.8480000000000001</v>
      </c>
      <c r="I1282" s="184">
        <v>2.7507999999999999</v>
      </c>
      <c r="J1282" s="184">
        <v>2.7141000000000002</v>
      </c>
      <c r="K1282" s="184">
        <v>3.5177</v>
      </c>
      <c r="L1282" s="184">
        <v>3.9062000000000001</v>
      </c>
      <c r="M1282" s="184">
        <v>3.879</v>
      </c>
      <c r="N1282" s="184">
        <v>4.4656000000000002</v>
      </c>
      <c r="O1282" s="184">
        <v>5.6727999999999996</v>
      </c>
      <c r="P1282" s="184">
        <v>6.3159999999999998</v>
      </c>
      <c r="Q1282" s="184">
        <v>7.5098000000000003</v>
      </c>
      <c r="R1282" s="184">
        <v>6.2020999999999997</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44494</v>
      </c>
      <c r="E1283" s="184">
        <v>1376.4374</v>
      </c>
      <c r="F1283" s="184">
        <v>1.9308000000000001</v>
      </c>
      <c r="G1283" s="184">
        <v>1.9308000000000001</v>
      </c>
      <c r="H1283" s="184">
        <v>1.6498999999999999</v>
      </c>
      <c r="I1283" s="184">
        <v>3.0169999999999999</v>
      </c>
      <c r="J1283" s="184">
        <v>2.6831</v>
      </c>
      <c r="K1283" s="184">
        <v>3.7984</v>
      </c>
      <c r="L1283" s="184">
        <v>4.2469999999999999</v>
      </c>
      <c r="M1283" s="184">
        <v>4.2976999999999999</v>
      </c>
      <c r="N1283" s="184">
        <v>4.1477000000000004</v>
      </c>
      <c r="O1283" s="184">
        <v>7.0079000000000002</v>
      </c>
      <c r="P1283" s="184"/>
      <c r="Q1283" s="184">
        <v>7.0448000000000004</v>
      </c>
      <c r="R1283" s="184">
        <v>5.875</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44494</v>
      </c>
      <c r="E1284" s="184">
        <v>1321.0356999999999</v>
      </c>
      <c r="F1284" s="184">
        <v>1.1311</v>
      </c>
      <c r="G1284" s="184">
        <v>1.1311</v>
      </c>
      <c r="H1284" s="184">
        <v>0.84960000000000002</v>
      </c>
      <c r="I1284" s="184">
        <v>2.2160000000000002</v>
      </c>
      <c r="J1284" s="184">
        <v>1.8842000000000001</v>
      </c>
      <c r="K1284" s="184">
        <v>2.9922</v>
      </c>
      <c r="L1284" s="184">
        <v>3.4289999999999998</v>
      </c>
      <c r="M1284" s="184">
        <v>3.4660000000000002</v>
      </c>
      <c r="N1284" s="184">
        <v>3.3060999999999998</v>
      </c>
      <c r="O1284" s="184">
        <v>6.1449999999999996</v>
      </c>
      <c r="P1284" s="184"/>
      <c r="Q1284" s="184">
        <v>6.1119000000000003</v>
      </c>
      <c r="R1284" s="184">
        <v>5.0157999999999996</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44494</v>
      </c>
      <c r="E1285" s="184">
        <v>1933.9607000000001</v>
      </c>
      <c r="F1285" s="184">
        <v>0.77259999999999995</v>
      </c>
      <c r="G1285" s="184">
        <v>0.77259999999999995</v>
      </c>
      <c r="H1285" s="184">
        <v>1.5354000000000001</v>
      </c>
      <c r="I1285" s="184">
        <v>2.7642000000000002</v>
      </c>
      <c r="J1285" s="184">
        <v>2.6177999999999999</v>
      </c>
      <c r="K1285" s="184">
        <v>3.4811000000000001</v>
      </c>
      <c r="L1285" s="184">
        <v>3.9300999999999999</v>
      </c>
      <c r="M1285" s="184">
        <v>4.0427999999999997</v>
      </c>
      <c r="N1285" s="184">
        <v>3.9639000000000002</v>
      </c>
      <c r="O1285" s="184">
        <v>6.2232000000000003</v>
      </c>
      <c r="P1285" s="184">
        <v>6.4132999999999996</v>
      </c>
      <c r="Q1285" s="184">
        <v>7.2321</v>
      </c>
      <c r="R1285" s="184">
        <v>5.5088999999999997</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44494</v>
      </c>
      <c r="E1286" s="184">
        <v>1817.107</v>
      </c>
      <c r="F1286" s="184">
        <v>0.12720000000000001</v>
      </c>
      <c r="G1286" s="184">
        <v>0.12720000000000001</v>
      </c>
      <c r="H1286" s="184">
        <v>0.89029999999999998</v>
      </c>
      <c r="I1286" s="184">
        <v>2.1189</v>
      </c>
      <c r="J1286" s="184">
        <v>1.9718</v>
      </c>
      <c r="K1286" s="184">
        <v>2.8332000000000002</v>
      </c>
      <c r="L1286" s="184">
        <v>3.2745000000000002</v>
      </c>
      <c r="M1286" s="184">
        <v>3.3759000000000001</v>
      </c>
      <c r="N1286" s="184">
        <v>3.2959000000000001</v>
      </c>
      <c r="O1286" s="184">
        <v>5.5442999999999998</v>
      </c>
      <c r="P1286" s="184">
        <v>5.7035</v>
      </c>
      <c r="Q1286" s="184">
        <v>4.4728000000000003</v>
      </c>
      <c r="R1286" s="184">
        <v>4.8574000000000002</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44494</v>
      </c>
      <c r="E1287" s="184">
        <v>2998.2919999999999</v>
      </c>
      <c r="F1287" s="184">
        <v>2.0703</v>
      </c>
      <c r="G1287" s="184">
        <v>2.0703</v>
      </c>
      <c r="H1287" s="184">
        <v>1.8515999999999999</v>
      </c>
      <c r="I1287" s="184">
        <v>3.2281</v>
      </c>
      <c r="J1287" s="184">
        <v>2.7803</v>
      </c>
      <c r="K1287" s="184">
        <v>3.6867999999999999</v>
      </c>
      <c r="L1287" s="184">
        <v>4.3103999999999996</v>
      </c>
      <c r="M1287" s="184">
        <v>4.5548999999999999</v>
      </c>
      <c r="N1287" s="184">
        <v>4.4903000000000004</v>
      </c>
      <c r="O1287" s="184">
        <v>6.5125000000000002</v>
      </c>
      <c r="P1287" s="184">
        <v>6.6101999999999999</v>
      </c>
      <c r="Q1287" s="184">
        <v>7.8048000000000002</v>
      </c>
      <c r="R1287" s="184">
        <v>6.0355999999999996</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44494</v>
      </c>
      <c r="E1288" s="184">
        <v>3109.4702000000002</v>
      </c>
      <c r="F1288" s="184">
        <v>2.7599</v>
      </c>
      <c r="G1288" s="184">
        <v>2.7599</v>
      </c>
      <c r="H1288" s="184">
        <v>2.5415999999999999</v>
      </c>
      <c r="I1288" s="184">
        <v>3.919</v>
      </c>
      <c r="J1288" s="184">
        <v>3.4725999999999999</v>
      </c>
      <c r="K1288" s="184">
        <v>4.3845000000000001</v>
      </c>
      <c r="L1288" s="184">
        <v>5.0170000000000003</v>
      </c>
      <c r="M1288" s="184">
        <v>5.2706</v>
      </c>
      <c r="N1288" s="184">
        <v>5.2141999999999999</v>
      </c>
      <c r="O1288" s="184">
        <v>7.0951000000000004</v>
      </c>
      <c r="P1288" s="184">
        <v>7.0961999999999996</v>
      </c>
      <c r="Q1288" s="184">
        <v>8.0538000000000007</v>
      </c>
      <c r="R1288" s="184">
        <v>6.7409999999999997</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44494</v>
      </c>
      <c r="E1289" s="184">
        <v>23.768799999999999</v>
      </c>
      <c r="F1289" s="184">
        <v>0</v>
      </c>
      <c r="G1289" s="184">
        <v>0</v>
      </c>
      <c r="H1289" s="184">
        <v>0.746</v>
      </c>
      <c r="I1289" s="184">
        <v>2.7450999999999999</v>
      </c>
      <c r="J1289" s="184">
        <v>2.0693000000000001</v>
      </c>
      <c r="K1289" s="184">
        <v>2.6150000000000002</v>
      </c>
      <c r="L1289" s="184">
        <v>3.1549</v>
      </c>
      <c r="M1289" s="184">
        <v>3.4878999999999998</v>
      </c>
      <c r="N1289" s="184">
        <v>3.5451999999999999</v>
      </c>
      <c r="O1289" s="184">
        <v>-1.0980000000000001</v>
      </c>
      <c r="P1289" s="184">
        <v>2.0413000000000001</v>
      </c>
      <c r="Q1289" s="184">
        <v>6.2176</v>
      </c>
      <c r="R1289" s="184">
        <v>3.1301000000000001</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44494</v>
      </c>
      <c r="E1290" s="184">
        <v>25.097799999999999</v>
      </c>
      <c r="F1290" s="184">
        <v>0.67869999999999997</v>
      </c>
      <c r="G1290" s="184">
        <v>0.67869999999999997</v>
      </c>
      <c r="H1290" s="184">
        <v>1.4339</v>
      </c>
      <c r="I1290" s="184">
        <v>3.4325000000000001</v>
      </c>
      <c r="J1290" s="184">
        <v>2.7507999999999999</v>
      </c>
      <c r="K1290" s="184">
        <v>3.3031999999999999</v>
      </c>
      <c r="L1290" s="184">
        <v>3.8517999999999999</v>
      </c>
      <c r="M1290" s="184">
        <v>4.1920999999999999</v>
      </c>
      <c r="N1290" s="184">
        <v>4.2571000000000003</v>
      </c>
      <c r="O1290" s="184">
        <v>-0.37090000000000001</v>
      </c>
      <c r="P1290" s="184">
        <v>2.7233000000000001</v>
      </c>
      <c r="Q1290" s="184">
        <v>5.7618999999999998</v>
      </c>
      <c r="R1290" s="184">
        <v>3.8700999999999999</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44494</v>
      </c>
      <c r="E1291" s="184">
        <v>2786.5861</v>
      </c>
      <c r="F1291" s="184">
        <v>2.8653</v>
      </c>
      <c r="G1291" s="184">
        <v>2.8653</v>
      </c>
      <c r="H1291" s="184">
        <v>1.4218</v>
      </c>
      <c r="I1291" s="184">
        <v>2.1360000000000001</v>
      </c>
      <c r="J1291" s="184">
        <v>2.0489000000000002</v>
      </c>
      <c r="K1291" s="184">
        <v>3.0314000000000001</v>
      </c>
      <c r="L1291" s="184">
        <v>3.4584000000000001</v>
      </c>
      <c r="M1291" s="184">
        <v>3.6644999999999999</v>
      </c>
      <c r="N1291" s="184">
        <v>3.4904000000000002</v>
      </c>
      <c r="O1291" s="184">
        <v>-0.66439999999999999</v>
      </c>
      <c r="P1291" s="184">
        <v>2.1633</v>
      </c>
      <c r="Q1291" s="184">
        <v>6.1677</v>
      </c>
      <c r="R1291" s="184">
        <v>4.4635999999999996</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44494</v>
      </c>
      <c r="E1292" s="184">
        <v>2909.8890999999999</v>
      </c>
      <c r="F1292" s="184">
        <v>3.1852</v>
      </c>
      <c r="G1292" s="184">
        <v>3.1852</v>
      </c>
      <c r="H1292" s="184">
        <v>1.7413000000000001</v>
      </c>
      <c r="I1292" s="184">
        <v>2.4563999999999999</v>
      </c>
      <c r="J1292" s="184">
        <v>2.3702999999999999</v>
      </c>
      <c r="K1292" s="184">
        <v>3.3624999999999998</v>
      </c>
      <c r="L1292" s="184">
        <v>3.786</v>
      </c>
      <c r="M1292" s="184">
        <v>4.0088999999999997</v>
      </c>
      <c r="N1292" s="184">
        <v>3.8370000000000002</v>
      </c>
      <c r="O1292" s="184">
        <v>-0.39079999999999998</v>
      </c>
      <c r="P1292" s="184">
        <v>2.4964</v>
      </c>
      <c r="Q1292" s="184">
        <v>5.4348999999999998</v>
      </c>
      <c r="R1292" s="184">
        <v>4.7462999999999997</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44494</v>
      </c>
      <c r="E1293" s="184">
        <v>2806.6581999999999</v>
      </c>
      <c r="F1293" s="184">
        <v>0.4088</v>
      </c>
      <c r="G1293" s="184">
        <v>0.4088</v>
      </c>
      <c r="H1293" s="184">
        <v>1.5707</v>
      </c>
      <c r="I1293" s="184">
        <v>2.1025999999999998</v>
      </c>
      <c r="J1293" s="184">
        <v>2.5735999999999999</v>
      </c>
      <c r="K1293" s="184">
        <v>3.2568999999999999</v>
      </c>
      <c r="L1293" s="184">
        <v>3.5255999999999998</v>
      </c>
      <c r="M1293" s="184">
        <v>3.4420999999999999</v>
      </c>
      <c r="N1293" s="184">
        <v>3.4087000000000001</v>
      </c>
      <c r="O1293" s="184">
        <v>6.4424999999999999</v>
      </c>
      <c r="P1293" s="184">
        <v>6.6115000000000004</v>
      </c>
      <c r="Q1293" s="184">
        <v>7.5050999999999997</v>
      </c>
      <c r="R1293" s="184">
        <v>5.2424999999999997</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44494</v>
      </c>
      <c r="E1294" s="184">
        <v>2861.8211000000001</v>
      </c>
      <c r="F1294" s="184">
        <v>0.96299999999999997</v>
      </c>
      <c r="G1294" s="184">
        <v>0.96299999999999997</v>
      </c>
      <c r="H1294" s="184">
        <v>2.1236999999999999</v>
      </c>
      <c r="I1294" s="184">
        <v>2.6554000000000002</v>
      </c>
      <c r="J1294" s="184">
        <v>3.1254</v>
      </c>
      <c r="K1294" s="184">
        <v>3.8052000000000001</v>
      </c>
      <c r="L1294" s="184">
        <v>4.0782999999999996</v>
      </c>
      <c r="M1294" s="184">
        <v>3.9698000000000002</v>
      </c>
      <c r="N1294" s="184">
        <v>3.9632999999999998</v>
      </c>
      <c r="O1294" s="184">
        <v>6.9531999999999998</v>
      </c>
      <c r="P1294" s="184">
        <v>6.9542000000000002</v>
      </c>
      <c r="Q1294" s="184">
        <v>7.8029999999999999</v>
      </c>
      <c r="R1294" s="184">
        <v>5.8437999999999999</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44494</v>
      </c>
      <c r="E1295" s="184">
        <v>30.071000000000002</v>
      </c>
      <c r="F1295" s="184">
        <v>3.7233999999999998</v>
      </c>
      <c r="G1295" s="184">
        <v>3.7233999999999998</v>
      </c>
      <c r="H1295" s="184">
        <v>2.3767</v>
      </c>
      <c r="I1295" s="184">
        <v>4.7598000000000003</v>
      </c>
      <c r="J1295" s="184">
        <v>51.441200000000002</v>
      </c>
      <c r="K1295" s="184">
        <v>36.903799999999997</v>
      </c>
      <c r="L1295" s="184">
        <v>20.936499999999999</v>
      </c>
      <c r="M1295" s="184">
        <v>15.694599999999999</v>
      </c>
      <c r="N1295" s="184">
        <v>12.626300000000001</v>
      </c>
      <c r="O1295" s="184">
        <v>5.9347000000000003</v>
      </c>
      <c r="P1295" s="184">
        <v>6.4440999999999997</v>
      </c>
      <c r="Q1295" s="184">
        <v>7.6906999999999996</v>
      </c>
      <c r="R1295" s="184">
        <v>9.8210999999999995</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44494</v>
      </c>
      <c r="E1296" s="184">
        <v>28.69</v>
      </c>
      <c r="F1296" s="184">
        <v>3.0116999999999998</v>
      </c>
      <c r="G1296" s="184">
        <v>3.0116999999999998</v>
      </c>
      <c r="H1296" s="184">
        <v>1.6726000000000001</v>
      </c>
      <c r="I1296" s="184">
        <v>4.0683999999999996</v>
      </c>
      <c r="J1296" s="184">
        <v>50.7179</v>
      </c>
      <c r="K1296" s="184">
        <v>36.151400000000002</v>
      </c>
      <c r="L1296" s="184">
        <v>20.1768</v>
      </c>
      <c r="M1296" s="184">
        <v>14.8849</v>
      </c>
      <c r="N1296" s="184">
        <v>11.862299999999999</v>
      </c>
      <c r="O1296" s="184">
        <v>5.3532000000000002</v>
      </c>
      <c r="P1296" s="184">
        <v>5.8087</v>
      </c>
      <c r="Q1296" s="184">
        <v>7.5297999999999998</v>
      </c>
      <c r="R1296" s="184">
        <v>9.2004999999999999</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44494</v>
      </c>
      <c r="E1297" s="184">
        <v>3144.7975000000001</v>
      </c>
      <c r="F1297" s="184">
        <v>2.5226000000000002</v>
      </c>
      <c r="G1297" s="184">
        <v>2.5226000000000002</v>
      </c>
      <c r="H1297" s="184">
        <v>1.9855</v>
      </c>
      <c r="I1297" s="184">
        <v>2.7538999999999998</v>
      </c>
      <c r="J1297" s="184">
        <v>2.5973000000000002</v>
      </c>
      <c r="K1297" s="184">
        <v>3.3734000000000002</v>
      </c>
      <c r="L1297" s="184">
        <v>3.8896000000000002</v>
      </c>
      <c r="M1297" s="184">
        <v>3.9967999999999999</v>
      </c>
      <c r="N1297" s="184">
        <v>3.8588</v>
      </c>
      <c r="O1297" s="184">
        <v>4.7900999999999998</v>
      </c>
      <c r="P1297" s="184">
        <v>5.6409000000000002</v>
      </c>
      <c r="Q1297" s="184">
        <v>7.3544</v>
      </c>
      <c r="R1297" s="184">
        <v>5.7752999999999997</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44494</v>
      </c>
      <c r="E1298" s="184">
        <v>78.066800000000001</v>
      </c>
      <c r="F1298" s="184">
        <v>62.3932</v>
      </c>
      <c r="G1298" s="184">
        <v>62.3932</v>
      </c>
      <c r="H1298" s="184">
        <v>16.052800000000001</v>
      </c>
      <c r="I1298" s="184">
        <v>51.9163</v>
      </c>
      <c r="J1298" s="184">
        <v>1776.1</v>
      </c>
      <c r="K1298" s="184">
        <v>585.73509999999999</v>
      </c>
      <c r="L1298" s="184">
        <v>297.61200000000002</v>
      </c>
      <c r="M1298" s="184">
        <v>201.67840000000001</v>
      </c>
      <c r="N1298" s="184">
        <v>150.0224</v>
      </c>
      <c r="O1298" s="184"/>
      <c r="P1298" s="184"/>
      <c r="Q1298" s="184">
        <v>24.9754</v>
      </c>
      <c r="R1298" s="184">
        <v>31.7989</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44494</v>
      </c>
      <c r="E1299" s="184">
        <v>3194.4079000000002</v>
      </c>
      <c r="F1299" s="184">
        <v>2.9548000000000001</v>
      </c>
      <c r="G1299" s="184">
        <v>2.9548000000000001</v>
      </c>
      <c r="H1299" s="184">
        <v>2.3872</v>
      </c>
      <c r="I1299" s="184">
        <v>3.0558999999999998</v>
      </c>
      <c r="J1299" s="184">
        <v>2.8603999999999998</v>
      </c>
      <c r="K1299" s="184">
        <v>3.6684000000000001</v>
      </c>
      <c r="L1299" s="184">
        <v>4.1325000000000003</v>
      </c>
      <c r="M1299" s="184">
        <v>4.2454999999999998</v>
      </c>
      <c r="N1299" s="184">
        <v>4.0968999999999998</v>
      </c>
      <c r="O1299" s="184">
        <v>4.9916</v>
      </c>
      <c r="P1299" s="184">
        <v>5.8497000000000003</v>
      </c>
      <c r="Q1299" s="184">
        <v>7.2651000000000003</v>
      </c>
      <c r="R1299" s="184">
        <v>5.9801000000000002</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44494</v>
      </c>
      <c r="E1300" s="184">
        <v>78.931100000000001</v>
      </c>
      <c r="F1300" s="184">
        <v>62.407200000000003</v>
      </c>
      <c r="G1300" s="184">
        <v>62.407200000000003</v>
      </c>
      <c r="H1300" s="184">
        <v>16.055900000000001</v>
      </c>
      <c r="I1300" s="184">
        <v>51.9206</v>
      </c>
      <c r="J1300" s="184">
        <v>1776.1049</v>
      </c>
      <c r="K1300" s="184">
        <v>585.73670000000004</v>
      </c>
      <c r="L1300" s="184">
        <v>297.59870000000001</v>
      </c>
      <c r="M1300" s="184">
        <v>201.6695</v>
      </c>
      <c r="N1300" s="184">
        <v>150.01570000000001</v>
      </c>
      <c r="O1300" s="184"/>
      <c r="P1300" s="184"/>
      <c r="Q1300" s="184">
        <v>24.972000000000001</v>
      </c>
      <c r="R1300" s="184">
        <v>31.7972</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44494</v>
      </c>
      <c r="E1301" s="184">
        <v>2845.7872000000002</v>
      </c>
      <c r="F1301" s="184">
        <v>3.5162</v>
      </c>
      <c r="G1301" s="184">
        <v>3.5162</v>
      </c>
      <c r="H1301" s="184">
        <v>2.2829000000000002</v>
      </c>
      <c r="I1301" s="184">
        <v>9.8566000000000003</v>
      </c>
      <c r="J1301" s="184">
        <v>31.8292</v>
      </c>
      <c r="K1301" s="184">
        <v>23.5853</v>
      </c>
      <c r="L1301" s="184">
        <v>14.355700000000001</v>
      </c>
      <c r="M1301" s="184">
        <v>11.2631</v>
      </c>
      <c r="N1301" s="184">
        <v>9.2477999999999998</v>
      </c>
      <c r="O1301" s="184">
        <v>4.3426</v>
      </c>
      <c r="P1301" s="184">
        <v>5.4587000000000003</v>
      </c>
      <c r="Q1301" s="184">
        <v>7.1238000000000001</v>
      </c>
      <c r="R1301" s="184">
        <v>8.5353999999999992</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44494</v>
      </c>
      <c r="E1302" s="184">
        <v>2812.1988000000001</v>
      </c>
      <c r="F1302" s="184">
        <v>3.3660000000000001</v>
      </c>
      <c r="G1302" s="184">
        <v>3.3660000000000001</v>
      </c>
      <c r="H1302" s="184">
        <v>2.1326000000000001</v>
      </c>
      <c r="I1302" s="184">
        <v>9.7073999999999998</v>
      </c>
      <c r="J1302" s="184">
        <v>31.687100000000001</v>
      </c>
      <c r="K1302" s="184">
        <v>23.417000000000002</v>
      </c>
      <c r="L1302" s="184">
        <v>14.2216</v>
      </c>
      <c r="M1302" s="184">
        <v>11.142799999999999</v>
      </c>
      <c r="N1302" s="184">
        <v>9.1374999999999993</v>
      </c>
      <c r="O1302" s="184">
        <v>4.2263000000000002</v>
      </c>
      <c r="P1302" s="184">
        <v>5.3250999999999999</v>
      </c>
      <c r="Q1302" s="184">
        <v>7.3818000000000001</v>
      </c>
      <c r="R1302" s="184">
        <v>8.4323999999999995</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4.9439759259259271</v>
      </c>
      <c r="G1303" s="186">
        <v>4.9439759259259271</v>
      </c>
      <c r="H1303" s="186">
        <v>2.8998851851851861</v>
      </c>
      <c r="I1303" s="186">
        <v>5.5927703703703697</v>
      </c>
      <c r="J1303" s="186">
        <v>75.288375925925919</v>
      </c>
      <c r="K1303" s="186">
        <v>28.853874074074074</v>
      </c>
      <c r="L1303" s="186">
        <v>16.755327777777776</v>
      </c>
      <c r="M1303" s="186">
        <v>12.883385185185185</v>
      </c>
      <c r="N1303" s="186">
        <v>10.923320370370371</v>
      </c>
      <c r="O1303" s="186">
        <v>5.1009230769230758</v>
      </c>
      <c r="P1303" s="186">
        <v>5.7817960000000008</v>
      </c>
      <c r="Q1303" s="186">
        <v>7.8135074074074096</v>
      </c>
      <c r="R1303" s="186">
        <v>6.7341148148148138</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1.96885</v>
      </c>
      <c r="G1304" s="186">
        <v>1.96885</v>
      </c>
      <c r="H1304" s="186">
        <v>1.88825</v>
      </c>
      <c r="I1304" s="186">
        <v>3.1572499999999999</v>
      </c>
      <c r="J1304" s="186">
        <v>2.7224500000000003</v>
      </c>
      <c r="K1304" s="186">
        <v>3.5366499999999998</v>
      </c>
      <c r="L1304" s="186">
        <v>3.9898500000000001</v>
      </c>
      <c r="M1304" s="186">
        <v>4.1716499999999996</v>
      </c>
      <c r="N1304" s="186">
        <v>4.1083999999999996</v>
      </c>
      <c r="O1304" s="186">
        <v>6.2769499999999994</v>
      </c>
      <c r="P1304" s="186">
        <v>6.5271499999999998</v>
      </c>
      <c r="Q1304" s="186">
        <v>7.5196500000000004</v>
      </c>
      <c r="R1304" s="186">
        <v>5.8867500000000001</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44494</v>
      </c>
      <c r="E1307" s="184">
        <v>26.5457</v>
      </c>
      <c r="F1307" s="184">
        <v>9.9079999999999995</v>
      </c>
      <c r="G1307" s="184">
        <v>9.9079999999999995</v>
      </c>
      <c r="H1307" s="184">
        <v>3.1446999999999998</v>
      </c>
      <c r="I1307" s="184">
        <v>5.0777000000000001</v>
      </c>
      <c r="J1307" s="184">
        <v>2.9436</v>
      </c>
      <c r="K1307" s="184">
        <v>6.4176000000000002</v>
      </c>
      <c r="L1307" s="184">
        <v>6.8983999999999996</v>
      </c>
      <c r="M1307" s="184">
        <v>8.5440000000000005</v>
      </c>
      <c r="N1307" s="184">
        <v>11.335000000000001</v>
      </c>
      <c r="O1307" s="184">
        <v>4.5820999999999996</v>
      </c>
      <c r="P1307" s="184">
        <v>5.4824000000000002</v>
      </c>
      <c r="Q1307" s="184">
        <v>8.0084</v>
      </c>
      <c r="R1307" s="184">
        <v>4.9875999999999996</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44494</v>
      </c>
      <c r="E1308" s="184">
        <v>25.065200000000001</v>
      </c>
      <c r="F1308" s="184">
        <v>9.2782</v>
      </c>
      <c r="G1308" s="184">
        <v>9.2782</v>
      </c>
      <c r="H1308" s="184">
        <v>2.4975000000000001</v>
      </c>
      <c r="I1308" s="184">
        <v>4.4280999999999997</v>
      </c>
      <c r="J1308" s="184">
        <v>2.2921</v>
      </c>
      <c r="K1308" s="184">
        <v>5.7571000000000003</v>
      </c>
      <c r="L1308" s="184">
        <v>6.2723000000000004</v>
      </c>
      <c r="M1308" s="184">
        <v>7.9878999999999998</v>
      </c>
      <c r="N1308" s="184">
        <v>10.745100000000001</v>
      </c>
      <c r="O1308" s="184">
        <v>3.8963000000000001</v>
      </c>
      <c r="P1308" s="184">
        <v>4.7325999999999997</v>
      </c>
      <c r="Q1308" s="184">
        <v>7.5686999999999998</v>
      </c>
      <c r="R1308" s="184">
        <v>4.2903000000000002</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44494</v>
      </c>
      <c r="E1309" s="184">
        <v>1.3931</v>
      </c>
      <c r="F1309" s="184">
        <v>0</v>
      </c>
      <c r="G1309" s="184">
        <v>0</v>
      </c>
      <c r="H1309" s="184">
        <v>0</v>
      </c>
      <c r="I1309" s="184">
        <v>0</v>
      </c>
      <c r="J1309" s="184">
        <v>0</v>
      </c>
      <c r="K1309" s="184">
        <v>0</v>
      </c>
      <c r="L1309" s="184">
        <v>0</v>
      </c>
      <c r="M1309" s="184">
        <v>0</v>
      </c>
      <c r="N1309" s="184">
        <v>0</v>
      </c>
      <c r="O1309" s="184"/>
      <c r="P1309" s="184"/>
      <c r="Q1309" s="184">
        <v>-13.295500000000001</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44494</v>
      </c>
      <c r="E1310" s="184">
        <v>1.3322000000000001</v>
      </c>
      <c r="F1310" s="184">
        <v>0</v>
      </c>
      <c r="G1310" s="184">
        <v>0</v>
      </c>
      <c r="H1310" s="184">
        <v>0</v>
      </c>
      <c r="I1310" s="184">
        <v>0</v>
      </c>
      <c r="J1310" s="184">
        <v>0</v>
      </c>
      <c r="K1310" s="184">
        <v>0</v>
      </c>
      <c r="L1310" s="184">
        <v>0</v>
      </c>
      <c r="M1310" s="184">
        <v>0</v>
      </c>
      <c r="N1310" s="184">
        <v>0</v>
      </c>
      <c r="O1310" s="184"/>
      <c r="P1310" s="184"/>
      <c r="Q1310" s="184">
        <v>-13.2972</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44494</v>
      </c>
      <c r="E1311" s="184">
        <v>23.5275</v>
      </c>
      <c r="F1311" s="184">
        <v>3.5691999999999999</v>
      </c>
      <c r="G1311" s="184">
        <v>3.5691999999999999</v>
      </c>
      <c r="H1311" s="184">
        <v>4.5694999999999997</v>
      </c>
      <c r="I1311" s="184">
        <v>4.9739000000000004</v>
      </c>
      <c r="J1311" s="184">
        <v>3.7452000000000001</v>
      </c>
      <c r="K1311" s="184">
        <v>7.2237</v>
      </c>
      <c r="L1311" s="184">
        <v>7.1651999999999996</v>
      </c>
      <c r="M1311" s="184">
        <v>6.6420000000000003</v>
      </c>
      <c r="N1311" s="184">
        <v>7.0307000000000004</v>
      </c>
      <c r="O1311" s="184">
        <v>8.8496000000000006</v>
      </c>
      <c r="P1311" s="184">
        <v>8.1963000000000008</v>
      </c>
      <c r="Q1311" s="184">
        <v>9.1803000000000008</v>
      </c>
      <c r="R1311" s="184">
        <v>9.0585000000000004</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44494</v>
      </c>
      <c r="E1312" s="184">
        <v>21.947299999999998</v>
      </c>
      <c r="F1312" s="184">
        <v>2.8279000000000001</v>
      </c>
      <c r="G1312" s="184">
        <v>2.8279000000000001</v>
      </c>
      <c r="H1312" s="184">
        <v>3.8755000000000002</v>
      </c>
      <c r="I1312" s="184">
        <v>4.2596999999999996</v>
      </c>
      <c r="J1312" s="184">
        <v>3.0335000000000001</v>
      </c>
      <c r="K1312" s="184">
        <v>6.5010000000000003</v>
      </c>
      <c r="L1312" s="184">
        <v>6.43</v>
      </c>
      <c r="M1312" s="184">
        <v>5.9001999999999999</v>
      </c>
      <c r="N1312" s="184">
        <v>6.2736999999999998</v>
      </c>
      <c r="O1312" s="184">
        <v>8.1054999999999993</v>
      </c>
      <c r="P1312" s="184">
        <v>7.4713000000000003</v>
      </c>
      <c r="Q1312" s="184">
        <v>8.5479000000000003</v>
      </c>
      <c r="R1312" s="184">
        <v>8.2975999999999992</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44494</v>
      </c>
      <c r="E1313" s="184">
        <v>15.1921</v>
      </c>
      <c r="F1313" s="184">
        <v>-11.201599999999999</v>
      </c>
      <c r="G1313" s="184">
        <v>-11.201599999999999</v>
      </c>
      <c r="H1313" s="184">
        <v>-5.657</v>
      </c>
      <c r="I1313" s="184">
        <v>-2.8456000000000001</v>
      </c>
      <c r="J1313" s="184">
        <v>-3.2768999999999999</v>
      </c>
      <c r="K1313" s="184">
        <v>2.9668999999999999</v>
      </c>
      <c r="L1313" s="184">
        <v>3.2111000000000001</v>
      </c>
      <c r="M1313" s="184">
        <v>2.5158999999999998</v>
      </c>
      <c r="N1313" s="184">
        <v>2.6238999999999999</v>
      </c>
      <c r="O1313" s="184">
        <v>2.8784000000000001</v>
      </c>
      <c r="P1313" s="184">
        <v>3.5415000000000001</v>
      </c>
      <c r="Q1313" s="184">
        <v>5.6128999999999998</v>
      </c>
      <c r="R1313" s="184">
        <v>5.0648999999999997</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44494</v>
      </c>
      <c r="E1314" s="184">
        <v>16.0532</v>
      </c>
      <c r="F1314" s="184">
        <v>-10.6013</v>
      </c>
      <c r="G1314" s="184">
        <v>-10.6013</v>
      </c>
      <c r="H1314" s="184">
        <v>-5.1269999999999998</v>
      </c>
      <c r="I1314" s="184">
        <v>-2.3041</v>
      </c>
      <c r="J1314" s="184">
        <v>-2.7366999999999999</v>
      </c>
      <c r="K1314" s="184">
        <v>3.5293999999999999</v>
      </c>
      <c r="L1314" s="184">
        <v>3.7879</v>
      </c>
      <c r="M1314" s="184">
        <v>3.0983999999999998</v>
      </c>
      <c r="N1314" s="184">
        <v>3.2052</v>
      </c>
      <c r="O1314" s="184">
        <v>3.4754999999999998</v>
      </c>
      <c r="P1314" s="184">
        <v>4.2234999999999996</v>
      </c>
      <c r="Q1314" s="184">
        <v>6.3768000000000002</v>
      </c>
      <c r="R1314" s="184">
        <v>5.63</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44494</v>
      </c>
      <c r="E1315" s="184">
        <v>68.495099999999994</v>
      </c>
      <c r="F1315" s="184">
        <v>14.0488</v>
      </c>
      <c r="G1315" s="184">
        <v>14.0488</v>
      </c>
      <c r="H1315" s="184">
        <v>8.0972000000000008</v>
      </c>
      <c r="I1315" s="184">
        <v>6.3949999999999996</v>
      </c>
      <c r="J1315" s="184">
        <v>0.7</v>
      </c>
      <c r="K1315" s="184">
        <v>4.9913999999999996</v>
      </c>
      <c r="L1315" s="184">
        <v>5.2233000000000001</v>
      </c>
      <c r="M1315" s="184">
        <v>4.2912999999999997</v>
      </c>
      <c r="N1315" s="184">
        <v>4.4892000000000003</v>
      </c>
      <c r="O1315" s="184">
        <v>6.0101000000000004</v>
      </c>
      <c r="P1315" s="184">
        <v>5.7089999999999996</v>
      </c>
      <c r="Q1315" s="184">
        <v>7.3826999999999998</v>
      </c>
      <c r="R1315" s="184">
        <v>7.2504999999999997</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44494</v>
      </c>
      <c r="E1316" s="184">
        <v>65.346000000000004</v>
      </c>
      <c r="F1316" s="184">
        <v>13.7189</v>
      </c>
      <c r="G1316" s="184">
        <v>13.7189</v>
      </c>
      <c r="H1316" s="184">
        <v>7.7515999999999998</v>
      </c>
      <c r="I1316" s="184">
        <v>6.0545</v>
      </c>
      <c r="J1316" s="184">
        <v>0.3533</v>
      </c>
      <c r="K1316" s="184">
        <v>4.63</v>
      </c>
      <c r="L1316" s="184">
        <v>4.8391999999999999</v>
      </c>
      <c r="M1316" s="184">
        <v>3.8952</v>
      </c>
      <c r="N1316" s="184">
        <v>4.0929000000000002</v>
      </c>
      <c r="O1316" s="184">
        <v>5.5812999999999997</v>
      </c>
      <c r="P1316" s="184">
        <v>5.2526999999999999</v>
      </c>
      <c r="Q1316" s="184">
        <v>7.9604999999999997</v>
      </c>
      <c r="R1316" s="184">
        <v>6.8459000000000003</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44494</v>
      </c>
      <c r="E1317" s="184">
        <v>65.346000000000004</v>
      </c>
      <c r="F1317" s="184">
        <v>13.7189</v>
      </c>
      <c r="G1317" s="184">
        <v>13.7189</v>
      </c>
      <c r="H1317" s="184">
        <v>7.7515999999999998</v>
      </c>
      <c r="I1317" s="184">
        <v>6.0545</v>
      </c>
      <c r="J1317" s="184">
        <v>0.3533</v>
      </c>
      <c r="K1317" s="184">
        <v>4.63</v>
      </c>
      <c r="L1317" s="184">
        <v>4.8391999999999999</v>
      </c>
      <c r="M1317" s="184">
        <v>3.8952</v>
      </c>
      <c r="N1317" s="184">
        <v>4.0929000000000002</v>
      </c>
      <c r="O1317" s="184">
        <v>5.5812999999999997</v>
      </c>
      <c r="P1317" s="184">
        <v>5.2526999999999999</v>
      </c>
      <c r="Q1317" s="184">
        <v>7.9604999999999997</v>
      </c>
      <c r="R1317" s="184">
        <v>6.8459000000000003</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44494</v>
      </c>
      <c r="E1322" s="184">
        <v>24.776599999999998</v>
      </c>
      <c r="F1322" s="184">
        <v>15.094099999999999</v>
      </c>
      <c r="G1322" s="184">
        <v>15.094099999999999</v>
      </c>
      <c r="H1322" s="184">
        <v>19.030899999999999</v>
      </c>
      <c r="I1322" s="184">
        <v>13.5176</v>
      </c>
      <c r="J1322" s="184">
        <v>8.5441000000000003</v>
      </c>
      <c r="K1322" s="184">
        <v>12.6198</v>
      </c>
      <c r="L1322" s="184">
        <v>12.726900000000001</v>
      </c>
      <c r="M1322" s="184">
        <v>15.8139</v>
      </c>
      <c r="N1322" s="184">
        <v>19.420999999999999</v>
      </c>
      <c r="O1322" s="184">
        <v>5.1909000000000001</v>
      </c>
      <c r="P1322" s="184">
        <v>6.2164999999999999</v>
      </c>
      <c r="Q1322" s="184">
        <v>7.9368999999999996</v>
      </c>
      <c r="R1322" s="184">
        <v>4.2611999999999997</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44494</v>
      </c>
      <c r="E1323" s="184">
        <v>26.4084</v>
      </c>
      <c r="F1323" s="184">
        <v>15.130100000000001</v>
      </c>
      <c r="G1323" s="184">
        <v>15.130100000000001</v>
      </c>
      <c r="H1323" s="184">
        <v>19.0242</v>
      </c>
      <c r="I1323" s="184">
        <v>13.5259</v>
      </c>
      <c r="J1323" s="184">
        <v>8.5460999999999991</v>
      </c>
      <c r="K1323" s="184">
        <v>12.6204</v>
      </c>
      <c r="L1323" s="184">
        <v>12.7271</v>
      </c>
      <c r="M1323" s="184">
        <v>15.9565</v>
      </c>
      <c r="N1323" s="184">
        <v>19.742599999999999</v>
      </c>
      <c r="O1323" s="184">
        <v>5.8333000000000004</v>
      </c>
      <c r="P1323" s="184">
        <v>6.9081000000000001</v>
      </c>
      <c r="Q1323" s="184">
        <v>8.3963000000000001</v>
      </c>
      <c r="R1323" s="184">
        <v>4.79</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44494</v>
      </c>
      <c r="E1324" s="184">
        <v>45.109499999999997</v>
      </c>
      <c r="F1324" s="184">
        <v>8.0968</v>
      </c>
      <c r="G1324" s="184">
        <v>8.0968</v>
      </c>
      <c r="H1324" s="184">
        <v>5.1025999999999998</v>
      </c>
      <c r="I1324" s="184">
        <v>3.6404000000000001</v>
      </c>
      <c r="J1324" s="184">
        <v>1.72</v>
      </c>
      <c r="K1324" s="184">
        <v>6.1337999999999999</v>
      </c>
      <c r="L1324" s="184">
        <v>6.8475999999999999</v>
      </c>
      <c r="M1324" s="184">
        <v>5.7683</v>
      </c>
      <c r="N1324" s="184">
        <v>6.1437999999999997</v>
      </c>
      <c r="O1324" s="184">
        <v>8.5200999999999993</v>
      </c>
      <c r="P1324" s="184">
        <v>7.2161999999999997</v>
      </c>
      <c r="Q1324" s="184">
        <v>7.9352</v>
      </c>
      <c r="R1324" s="184">
        <v>7.9846000000000004</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44494</v>
      </c>
      <c r="E1325" s="184">
        <v>47.730699999999999</v>
      </c>
      <c r="F1325" s="184">
        <v>8.8260000000000005</v>
      </c>
      <c r="G1325" s="184">
        <v>8.8260000000000005</v>
      </c>
      <c r="H1325" s="184">
        <v>5.8292000000000002</v>
      </c>
      <c r="I1325" s="184">
        <v>4.3771000000000004</v>
      </c>
      <c r="J1325" s="184">
        <v>2.4645000000000001</v>
      </c>
      <c r="K1325" s="184">
        <v>6.8826000000000001</v>
      </c>
      <c r="L1325" s="184">
        <v>7.6459000000000001</v>
      </c>
      <c r="M1325" s="184">
        <v>6.5903</v>
      </c>
      <c r="N1325" s="184">
        <v>6.9886999999999997</v>
      </c>
      <c r="O1325" s="184">
        <v>9.3933</v>
      </c>
      <c r="P1325" s="184">
        <v>8.0405999999999995</v>
      </c>
      <c r="Q1325" s="184">
        <v>8.8041</v>
      </c>
      <c r="R1325" s="184">
        <v>8.8556000000000008</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44494</v>
      </c>
      <c r="E1326" s="184">
        <v>35.265000000000001</v>
      </c>
      <c r="F1326" s="184">
        <v>5.1082000000000001</v>
      </c>
      <c r="G1326" s="184">
        <v>5.1082000000000001</v>
      </c>
      <c r="H1326" s="184">
        <v>3.4622000000000002</v>
      </c>
      <c r="I1326" s="184">
        <v>5.0963000000000003</v>
      </c>
      <c r="J1326" s="184">
        <v>1.3737999999999999</v>
      </c>
      <c r="K1326" s="184">
        <v>5.8453999999999997</v>
      </c>
      <c r="L1326" s="184">
        <v>6.4524999999999997</v>
      </c>
      <c r="M1326" s="184">
        <v>6.2881999999999998</v>
      </c>
      <c r="N1326" s="184">
        <v>6.3140999999999998</v>
      </c>
      <c r="O1326" s="184">
        <v>8.6662999999999997</v>
      </c>
      <c r="P1326" s="184">
        <v>7.4637000000000002</v>
      </c>
      <c r="Q1326" s="184">
        <v>7.6391</v>
      </c>
      <c r="R1326" s="184">
        <v>8.6965000000000003</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44494</v>
      </c>
      <c r="E1327" s="184">
        <v>37.799599999999998</v>
      </c>
      <c r="F1327" s="184">
        <v>5.8287000000000004</v>
      </c>
      <c r="G1327" s="184">
        <v>5.8287000000000004</v>
      </c>
      <c r="H1327" s="184">
        <v>4.1830999999999996</v>
      </c>
      <c r="I1327" s="184">
        <v>5.8066000000000004</v>
      </c>
      <c r="J1327" s="184">
        <v>2.0907</v>
      </c>
      <c r="K1327" s="184">
        <v>6.5453000000000001</v>
      </c>
      <c r="L1327" s="184">
        <v>7.1515000000000004</v>
      </c>
      <c r="M1327" s="184">
        <v>7.0197000000000003</v>
      </c>
      <c r="N1327" s="184">
        <v>7.0678000000000001</v>
      </c>
      <c r="O1327" s="184">
        <v>9.3916000000000004</v>
      </c>
      <c r="P1327" s="184">
        <v>8.2626000000000008</v>
      </c>
      <c r="Q1327" s="184">
        <v>9.0622000000000007</v>
      </c>
      <c r="R1327" s="184">
        <v>9.4047999999999998</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44494</v>
      </c>
      <c r="E1328" s="184">
        <v>39.926200000000001</v>
      </c>
      <c r="F1328" s="184">
        <v>7.3788999999999998</v>
      </c>
      <c r="G1328" s="184">
        <v>7.3788999999999998</v>
      </c>
      <c r="H1328" s="184">
        <v>8.7910000000000004</v>
      </c>
      <c r="I1328" s="184">
        <v>5.4377000000000004</v>
      </c>
      <c r="J1328" s="184">
        <v>2.2395999999999998</v>
      </c>
      <c r="K1328" s="184">
        <v>4.5766</v>
      </c>
      <c r="L1328" s="184">
        <v>5.0841000000000003</v>
      </c>
      <c r="M1328" s="184">
        <v>3.7690999999999999</v>
      </c>
      <c r="N1328" s="184">
        <v>3.8519000000000001</v>
      </c>
      <c r="O1328" s="184">
        <v>8.7873999999999999</v>
      </c>
      <c r="P1328" s="184">
        <v>7.6779999999999999</v>
      </c>
      <c r="Q1328" s="184">
        <v>8.3585999999999991</v>
      </c>
      <c r="R1328" s="184">
        <v>7.4153000000000002</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44494</v>
      </c>
      <c r="E1329" s="184">
        <v>37.607900000000001</v>
      </c>
      <c r="F1329" s="184">
        <v>6.6680000000000001</v>
      </c>
      <c r="G1329" s="184">
        <v>6.6680000000000001</v>
      </c>
      <c r="H1329" s="184">
        <v>8.0958000000000006</v>
      </c>
      <c r="I1329" s="184">
        <v>4.7365000000000004</v>
      </c>
      <c r="J1329" s="184">
        <v>1.5361</v>
      </c>
      <c r="K1329" s="184">
        <v>3.8708</v>
      </c>
      <c r="L1329" s="184">
        <v>4.3703000000000003</v>
      </c>
      <c r="M1329" s="184">
        <v>3.0586000000000002</v>
      </c>
      <c r="N1329" s="184">
        <v>3.1404999999999998</v>
      </c>
      <c r="O1329" s="184">
        <v>8.0683000000000007</v>
      </c>
      <c r="P1329" s="184">
        <v>6.9660000000000002</v>
      </c>
      <c r="Q1329" s="184">
        <v>7.5015999999999998</v>
      </c>
      <c r="R1329" s="184">
        <v>6.6889000000000003</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44494</v>
      </c>
      <c r="E1332" s="184">
        <v>18.085999999999999</v>
      </c>
      <c r="F1332" s="184">
        <v>7.0002000000000004</v>
      </c>
      <c r="G1332" s="184">
        <v>7.0002000000000004</v>
      </c>
      <c r="H1332" s="184">
        <v>1.4131</v>
      </c>
      <c r="I1332" s="184">
        <v>5.5762</v>
      </c>
      <c r="J1332" s="184">
        <v>2.0347</v>
      </c>
      <c r="K1332" s="184">
        <v>7.3056999999999999</v>
      </c>
      <c r="L1332" s="184">
        <v>7.2611999999999997</v>
      </c>
      <c r="M1332" s="184">
        <v>5.4999000000000002</v>
      </c>
      <c r="N1332" s="184">
        <v>5.88</v>
      </c>
      <c r="O1332" s="184">
        <v>7.2275</v>
      </c>
      <c r="P1332" s="184">
        <v>6.5777000000000001</v>
      </c>
      <c r="Q1332" s="184">
        <v>8.1057000000000006</v>
      </c>
      <c r="R1332" s="184">
        <v>7.1722000000000001</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44494</v>
      </c>
      <c r="E1333" s="184">
        <v>19.3736</v>
      </c>
      <c r="F1333" s="184">
        <v>8.1066000000000003</v>
      </c>
      <c r="G1333" s="184">
        <v>8.1066000000000003</v>
      </c>
      <c r="H1333" s="184">
        <v>2.5312000000000001</v>
      </c>
      <c r="I1333" s="184">
        <v>6.6919000000000004</v>
      </c>
      <c r="J1333" s="184">
        <v>3.1137999999999999</v>
      </c>
      <c r="K1333" s="184">
        <v>8.3239999999999998</v>
      </c>
      <c r="L1333" s="184">
        <v>8.2920999999999996</v>
      </c>
      <c r="M1333" s="184">
        <v>6.5045000000000002</v>
      </c>
      <c r="N1333" s="184">
        <v>6.9264000000000001</v>
      </c>
      <c r="O1333" s="184">
        <v>8.1944999999999997</v>
      </c>
      <c r="P1333" s="184">
        <v>7.5</v>
      </c>
      <c r="Q1333" s="184">
        <v>9.0881000000000007</v>
      </c>
      <c r="R1333" s="184">
        <v>8.1782000000000004</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44494</v>
      </c>
      <c r="E1334" s="184">
        <v>17.331</v>
      </c>
      <c r="F1334" s="184">
        <v>1.8956999999999999</v>
      </c>
      <c r="G1334" s="184">
        <v>1.8956999999999999</v>
      </c>
      <c r="H1334" s="184">
        <v>3.4321000000000002</v>
      </c>
      <c r="I1334" s="184">
        <v>5.2003000000000004</v>
      </c>
      <c r="J1334" s="184">
        <v>3.6391</v>
      </c>
      <c r="K1334" s="184">
        <v>6.9187000000000003</v>
      </c>
      <c r="L1334" s="184">
        <v>6.6938000000000004</v>
      </c>
      <c r="M1334" s="184">
        <v>6.2679</v>
      </c>
      <c r="N1334" s="184">
        <v>7.3933</v>
      </c>
      <c r="O1334" s="184">
        <v>8.7041000000000004</v>
      </c>
      <c r="P1334" s="184">
        <v>7.4926000000000004</v>
      </c>
      <c r="Q1334" s="184">
        <v>8.5122</v>
      </c>
      <c r="R1334" s="184">
        <v>8.6989999999999998</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44494</v>
      </c>
      <c r="E1335" s="184">
        <v>16.331800000000001</v>
      </c>
      <c r="F1335" s="184">
        <v>0.96850000000000003</v>
      </c>
      <c r="G1335" s="184">
        <v>0.96850000000000003</v>
      </c>
      <c r="H1335" s="184">
        <v>2.5234999999999999</v>
      </c>
      <c r="I1335" s="184">
        <v>4.3013000000000003</v>
      </c>
      <c r="J1335" s="184">
        <v>2.7387000000000001</v>
      </c>
      <c r="K1335" s="184">
        <v>6.0044000000000004</v>
      </c>
      <c r="L1335" s="184">
        <v>5.7679999999999998</v>
      </c>
      <c r="M1335" s="184">
        <v>5.3299000000000003</v>
      </c>
      <c r="N1335" s="184">
        <v>6.3998999999999997</v>
      </c>
      <c r="O1335" s="184">
        <v>7.7327000000000004</v>
      </c>
      <c r="P1335" s="184">
        <v>6.5369000000000002</v>
      </c>
      <c r="Q1335" s="184">
        <v>7.5590999999999999</v>
      </c>
      <c r="R1335" s="184">
        <v>7.6997999999999998</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44494</v>
      </c>
      <c r="E1336" s="184">
        <v>12.455500000000001</v>
      </c>
      <c r="F1336" s="184">
        <v>1.0746</v>
      </c>
      <c r="G1336" s="184">
        <v>1.0746</v>
      </c>
      <c r="H1336" s="184">
        <v>-2.9287999999999998</v>
      </c>
      <c r="I1336" s="184">
        <v>-0.25119999999999998</v>
      </c>
      <c r="J1336" s="184">
        <v>-1.4257</v>
      </c>
      <c r="K1336" s="184">
        <v>3.9618000000000002</v>
      </c>
      <c r="L1336" s="184">
        <v>31.6187</v>
      </c>
      <c r="M1336" s="184">
        <v>23.023800000000001</v>
      </c>
      <c r="N1336" s="184">
        <v>19.017600000000002</v>
      </c>
      <c r="O1336" s="184">
        <v>-4.2885</v>
      </c>
      <c r="P1336" s="184">
        <v>-0.45290000000000002</v>
      </c>
      <c r="Q1336" s="184">
        <v>3.0379999999999998</v>
      </c>
      <c r="R1336" s="184">
        <v>-5.8585000000000003</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44494</v>
      </c>
      <c r="E1337" s="184">
        <v>13.2211</v>
      </c>
      <c r="F1337" s="184">
        <v>1.7486999999999999</v>
      </c>
      <c r="G1337" s="184">
        <v>1.7486999999999999</v>
      </c>
      <c r="H1337" s="184">
        <v>-2.3653</v>
      </c>
      <c r="I1337" s="184">
        <v>0.29580000000000001</v>
      </c>
      <c r="J1337" s="184">
        <v>-0.87209999999999999</v>
      </c>
      <c r="K1337" s="184">
        <v>4.5160999999999998</v>
      </c>
      <c r="L1337" s="184">
        <v>32.252299999999998</v>
      </c>
      <c r="M1337" s="184">
        <v>23.667400000000001</v>
      </c>
      <c r="N1337" s="184">
        <v>19.6724</v>
      </c>
      <c r="O1337" s="184">
        <v>-3.6223999999999998</v>
      </c>
      <c r="P1337" s="184">
        <v>0.35899999999999999</v>
      </c>
      <c r="Q1337" s="184">
        <v>3.8791000000000002</v>
      </c>
      <c r="R1337" s="184">
        <v>-5.2892000000000001</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44494</v>
      </c>
      <c r="E1338" s="184">
        <v>4.4200000000000003E-2</v>
      </c>
      <c r="F1338" s="184">
        <v>0</v>
      </c>
      <c r="G1338" s="184">
        <v>0</v>
      </c>
      <c r="H1338" s="184">
        <v>0</v>
      </c>
      <c r="I1338" s="184">
        <v>5.9119000000000002</v>
      </c>
      <c r="J1338" s="184">
        <v>8.0460999999999991</v>
      </c>
      <c r="K1338" s="184">
        <v>10.8362</v>
      </c>
      <c r="L1338" s="184">
        <v>10.8302</v>
      </c>
      <c r="M1338" s="184">
        <v>-24.4663</v>
      </c>
      <c r="N1338" s="184">
        <v>-16.3565</v>
      </c>
      <c r="O1338" s="184"/>
      <c r="P1338" s="184"/>
      <c r="Q1338" s="184">
        <v>-9.2840000000000007</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44494</v>
      </c>
      <c r="E1339" s="184">
        <v>4.65E-2</v>
      </c>
      <c r="F1339" s="184">
        <v>0</v>
      </c>
      <c r="G1339" s="184">
        <v>0</v>
      </c>
      <c r="H1339" s="184">
        <v>11.2377</v>
      </c>
      <c r="I1339" s="184">
        <v>11.262</v>
      </c>
      <c r="J1339" s="184">
        <v>10.216200000000001</v>
      </c>
      <c r="K1339" s="184">
        <v>10.286</v>
      </c>
      <c r="L1339" s="184">
        <v>11.210100000000001</v>
      </c>
      <c r="M1339" s="184">
        <v>-24.437200000000001</v>
      </c>
      <c r="N1339" s="184">
        <v>-16.277699999999999</v>
      </c>
      <c r="O1339" s="184"/>
      <c r="P1339" s="184"/>
      <c r="Q1339" s="184">
        <v>-9.2730999999999995</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44494</v>
      </c>
      <c r="E1342" s="184">
        <v>43.094799999999999</v>
      </c>
      <c r="F1342" s="184">
        <v>10.1439</v>
      </c>
      <c r="G1342" s="184">
        <v>10.1439</v>
      </c>
      <c r="H1342" s="184">
        <v>12.127700000000001</v>
      </c>
      <c r="I1342" s="184">
        <v>6.9089999999999998</v>
      </c>
      <c r="J1342" s="184">
        <v>2.9443999999999999</v>
      </c>
      <c r="K1342" s="184">
        <v>5.9176000000000002</v>
      </c>
      <c r="L1342" s="184">
        <v>6.4741999999999997</v>
      </c>
      <c r="M1342" s="184">
        <v>5.2024999999999997</v>
      </c>
      <c r="N1342" s="184">
        <v>5.5105000000000004</v>
      </c>
      <c r="O1342" s="184">
        <v>10.118499999999999</v>
      </c>
      <c r="P1342" s="184">
        <v>9.2621000000000002</v>
      </c>
      <c r="Q1342" s="184">
        <v>9.8595000000000006</v>
      </c>
      <c r="R1342" s="184">
        <v>9.2551000000000005</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44494</v>
      </c>
      <c r="E1343" s="184">
        <v>40.651600000000002</v>
      </c>
      <c r="F1343" s="184">
        <v>9.6448</v>
      </c>
      <c r="G1343" s="184">
        <v>9.6448</v>
      </c>
      <c r="H1343" s="184">
        <v>11.6084</v>
      </c>
      <c r="I1343" s="184">
        <v>6.3841000000000001</v>
      </c>
      <c r="J1343" s="184">
        <v>2.4176000000000002</v>
      </c>
      <c r="K1343" s="184">
        <v>5.3795999999999999</v>
      </c>
      <c r="L1343" s="184">
        <v>5.9207999999999998</v>
      </c>
      <c r="M1343" s="184">
        <v>4.6337000000000002</v>
      </c>
      <c r="N1343" s="184">
        <v>4.9344999999999999</v>
      </c>
      <c r="O1343" s="184">
        <v>9.6278000000000006</v>
      </c>
      <c r="P1343" s="184">
        <v>8.5854999999999997</v>
      </c>
      <c r="Q1343" s="184">
        <v>8.1106999999999996</v>
      </c>
      <c r="R1343" s="184">
        <v>8.7248000000000001</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44494</v>
      </c>
      <c r="E1344" s="184">
        <v>58.964500000000001</v>
      </c>
      <c r="F1344" s="184">
        <v>7.9286000000000003</v>
      </c>
      <c r="G1344" s="184">
        <v>7.9286000000000003</v>
      </c>
      <c r="H1344" s="184">
        <v>4.5492999999999997</v>
      </c>
      <c r="I1344" s="184">
        <v>3.1032000000000002</v>
      </c>
      <c r="J1344" s="184">
        <v>-0.3054</v>
      </c>
      <c r="K1344" s="184">
        <v>3.9689000000000001</v>
      </c>
      <c r="L1344" s="184">
        <v>3.4394</v>
      </c>
      <c r="M1344" s="184">
        <v>2.6461999999999999</v>
      </c>
      <c r="N1344" s="184">
        <v>2.3157000000000001</v>
      </c>
      <c r="O1344" s="184">
        <v>6.0247999999999999</v>
      </c>
      <c r="P1344" s="184">
        <v>5.5213999999999999</v>
      </c>
      <c r="Q1344" s="184">
        <v>7.7171000000000003</v>
      </c>
      <c r="R1344" s="184">
        <v>4.4865000000000004</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44494</v>
      </c>
      <c r="E1345" s="184">
        <v>63.679099999999998</v>
      </c>
      <c r="F1345" s="184">
        <v>8.9291999999999998</v>
      </c>
      <c r="G1345" s="184">
        <v>8.9291999999999998</v>
      </c>
      <c r="H1345" s="184">
        <v>5.5658000000000003</v>
      </c>
      <c r="I1345" s="184">
        <v>4.1130000000000004</v>
      </c>
      <c r="J1345" s="184">
        <v>0.70489999999999997</v>
      </c>
      <c r="K1345" s="184">
        <v>4.9908999999999999</v>
      </c>
      <c r="L1345" s="184">
        <v>4.4859999999999998</v>
      </c>
      <c r="M1345" s="184">
        <v>3.722</v>
      </c>
      <c r="N1345" s="184">
        <v>3.3433999999999999</v>
      </c>
      <c r="O1345" s="184">
        <v>6.9561000000000002</v>
      </c>
      <c r="P1345" s="184">
        <v>6.4970999999999997</v>
      </c>
      <c r="Q1345" s="184">
        <v>7.6159999999999997</v>
      </c>
      <c r="R1345" s="184">
        <v>5.4835000000000003</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44494</v>
      </c>
      <c r="E1346" s="184">
        <v>31.9681</v>
      </c>
      <c r="F1346" s="184">
        <v>4.1879</v>
      </c>
      <c r="G1346" s="184">
        <v>4.1879</v>
      </c>
      <c r="H1346" s="184">
        <v>7.0395000000000003</v>
      </c>
      <c r="I1346" s="184">
        <v>4.5587</v>
      </c>
      <c r="J1346" s="184">
        <v>1.7668999999999999</v>
      </c>
      <c r="K1346" s="184">
        <v>7.0857000000000001</v>
      </c>
      <c r="L1346" s="184">
        <v>7.6448999999999998</v>
      </c>
      <c r="M1346" s="184">
        <v>6.6859000000000002</v>
      </c>
      <c r="N1346" s="184">
        <v>6.4663000000000004</v>
      </c>
      <c r="O1346" s="184">
        <v>3.2976000000000001</v>
      </c>
      <c r="P1346" s="184">
        <v>4.2431000000000001</v>
      </c>
      <c r="Q1346" s="184">
        <v>6.8281000000000001</v>
      </c>
      <c r="R1346" s="184">
        <v>9.4641999999999999</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44494</v>
      </c>
      <c r="E1347" s="184">
        <v>2.3692000000000002</v>
      </c>
      <c r="F1347" s="184">
        <v>62.456699999999998</v>
      </c>
      <c r="G1347" s="184">
        <v>62.456699999999998</v>
      </c>
      <c r="H1347" s="184">
        <v>16.116</v>
      </c>
      <c r="I1347" s="184">
        <v>51.965499999999999</v>
      </c>
      <c r="J1347" s="184">
        <v>2154.1725999999999</v>
      </c>
      <c r="K1347" s="184">
        <v>710.41859999999997</v>
      </c>
      <c r="L1347" s="184">
        <v>360.96949999999998</v>
      </c>
      <c r="M1347" s="184">
        <v>244.613</v>
      </c>
      <c r="N1347" s="184">
        <v>181.96010000000001</v>
      </c>
      <c r="O1347" s="184"/>
      <c r="P1347" s="184"/>
      <c r="Q1347" s="184">
        <v>24.976800000000001</v>
      </c>
      <c r="R1347" s="184">
        <v>30.250299999999999</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44494</v>
      </c>
      <c r="E1348" s="184">
        <v>29.311299999999999</v>
      </c>
      <c r="F1348" s="184">
        <v>3.2385000000000002</v>
      </c>
      <c r="G1348" s="184">
        <v>3.2385000000000002</v>
      </c>
      <c r="H1348" s="184">
        <v>6.0911</v>
      </c>
      <c r="I1348" s="184">
        <v>3.6429999999999998</v>
      </c>
      <c r="J1348" s="184">
        <v>0.84419999999999995</v>
      </c>
      <c r="K1348" s="184">
        <v>6.1458000000000004</v>
      </c>
      <c r="L1348" s="184">
        <v>6.7030000000000003</v>
      </c>
      <c r="M1348" s="184">
        <v>5.6978999999999997</v>
      </c>
      <c r="N1348" s="184">
        <v>5.4263000000000003</v>
      </c>
      <c r="O1348" s="184">
        <v>2.3241999999999998</v>
      </c>
      <c r="P1348" s="184">
        <v>3.3018999999999998</v>
      </c>
      <c r="Q1348" s="184">
        <v>5.8465999999999996</v>
      </c>
      <c r="R1348" s="184">
        <v>8.4417000000000009</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44494</v>
      </c>
      <c r="E1349" s="184">
        <v>2.2222</v>
      </c>
      <c r="F1349" s="184">
        <v>62.737499999999997</v>
      </c>
      <c r="G1349" s="184">
        <v>62.737499999999997</v>
      </c>
      <c r="H1349" s="184">
        <v>16.004799999999999</v>
      </c>
      <c r="I1349" s="184">
        <v>51.932299999999998</v>
      </c>
      <c r="J1349" s="184">
        <v>2154.3791000000001</v>
      </c>
      <c r="K1349" s="184">
        <v>710.48670000000004</v>
      </c>
      <c r="L1349" s="184">
        <v>361.00409999999999</v>
      </c>
      <c r="M1349" s="184">
        <v>244.63640000000001</v>
      </c>
      <c r="N1349" s="184">
        <v>181.97749999999999</v>
      </c>
      <c r="O1349" s="184"/>
      <c r="P1349" s="184"/>
      <c r="Q1349" s="184">
        <v>24.977799999999998</v>
      </c>
      <c r="R1349" s="184">
        <v>30.251000000000001</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44494</v>
      </c>
      <c r="E1350" s="184">
        <v>10.599500000000001</v>
      </c>
      <c r="F1350" s="184">
        <v>1.8368</v>
      </c>
      <c r="G1350" s="184">
        <v>1.8368</v>
      </c>
      <c r="H1350" s="184">
        <v>3.6429</v>
      </c>
      <c r="I1350" s="184">
        <v>4.7805</v>
      </c>
      <c r="J1350" s="184">
        <v>0.94499999999999995</v>
      </c>
      <c r="K1350" s="184">
        <v>5.54</v>
      </c>
      <c r="L1350" s="184">
        <v>6.0113000000000003</v>
      </c>
      <c r="M1350" s="184">
        <v>4.4981999999999998</v>
      </c>
      <c r="N1350" s="184">
        <v>4.4105999999999996</v>
      </c>
      <c r="O1350" s="184"/>
      <c r="P1350" s="184"/>
      <c r="Q1350" s="184">
        <v>5.3735999999999997</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44494</v>
      </c>
      <c r="E1351" s="184">
        <v>10.5427</v>
      </c>
      <c r="F1351" s="184">
        <v>1.385</v>
      </c>
      <c r="G1351" s="184">
        <v>1.385</v>
      </c>
      <c r="H1351" s="184">
        <v>3.1673</v>
      </c>
      <c r="I1351" s="184">
        <v>4.2851999999999997</v>
      </c>
      <c r="J1351" s="184">
        <v>0.46920000000000001</v>
      </c>
      <c r="K1351" s="184">
        <v>5.0744999999999996</v>
      </c>
      <c r="L1351" s="184">
        <v>5.5469999999999997</v>
      </c>
      <c r="M1351" s="184">
        <v>4.0396999999999998</v>
      </c>
      <c r="N1351" s="184">
        <v>3.9201999999999999</v>
      </c>
      <c r="O1351" s="184"/>
      <c r="P1351" s="184"/>
      <c r="Q1351" s="184">
        <v>4.8658000000000001</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44494</v>
      </c>
      <c r="E1354" s="184">
        <v>9.06E-2</v>
      </c>
      <c r="F1354" s="184">
        <v>13.4438</v>
      </c>
      <c r="G1354" s="184">
        <v>13.4438</v>
      </c>
      <c r="H1354" s="184">
        <v>11.536</v>
      </c>
      <c r="I1354" s="184">
        <v>11.5616</v>
      </c>
      <c r="J1354" s="184">
        <v>10.4893</v>
      </c>
      <c r="K1354" s="184">
        <v>11.018700000000001</v>
      </c>
      <c r="L1354" s="184">
        <v>11.037599999999999</v>
      </c>
      <c r="M1354" s="184">
        <v>-23.6798</v>
      </c>
      <c r="N1354" s="184">
        <v>-15.868499999999999</v>
      </c>
      <c r="O1354" s="184"/>
      <c r="P1354" s="184"/>
      <c r="Q1354" s="184">
        <v>-6.5644</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44494</v>
      </c>
      <c r="E1355" s="184">
        <v>8.72E-2</v>
      </c>
      <c r="F1355" s="184">
        <v>13.9686</v>
      </c>
      <c r="G1355" s="184">
        <v>13.9686</v>
      </c>
      <c r="H1355" s="184">
        <v>11.9869</v>
      </c>
      <c r="I1355" s="184">
        <v>9.0005000000000006</v>
      </c>
      <c r="J1355" s="184">
        <v>10.901999999999999</v>
      </c>
      <c r="K1355" s="184">
        <v>10.989599999999999</v>
      </c>
      <c r="L1355" s="184">
        <v>11.24</v>
      </c>
      <c r="M1355" s="184">
        <v>-23.919899999999998</v>
      </c>
      <c r="N1355" s="184">
        <v>-16.065799999999999</v>
      </c>
      <c r="O1355" s="184"/>
      <c r="P1355" s="184"/>
      <c r="Q1355" s="184">
        <v>-6.6847000000000003</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44494</v>
      </c>
      <c r="E1356" s="184">
        <v>15.593299999999999</v>
      </c>
      <c r="F1356" s="184">
        <v>2.5754000000000001</v>
      </c>
      <c r="G1356" s="184">
        <v>2.5754000000000001</v>
      </c>
      <c r="H1356" s="184">
        <v>6.3277000000000001</v>
      </c>
      <c r="I1356" s="184">
        <v>8.7569999999999997</v>
      </c>
      <c r="J1356" s="184">
        <v>19.9025</v>
      </c>
      <c r="K1356" s="184">
        <v>18.643899999999999</v>
      </c>
      <c r="L1356" s="184">
        <v>12.0465</v>
      </c>
      <c r="M1356" s="184">
        <v>8.9008000000000003</v>
      </c>
      <c r="N1356" s="184">
        <v>7.6177999999999999</v>
      </c>
      <c r="O1356" s="184">
        <v>5.2325999999999997</v>
      </c>
      <c r="P1356" s="184">
        <v>5.8567999999999998</v>
      </c>
      <c r="Q1356" s="184">
        <v>6.9898999999999996</v>
      </c>
      <c r="R1356" s="184">
        <v>3.8388</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44494</v>
      </c>
      <c r="E1357" s="184">
        <v>14.883800000000001</v>
      </c>
      <c r="F1357" s="184">
        <v>2.044</v>
      </c>
      <c r="G1357" s="184">
        <v>2.044</v>
      </c>
      <c r="H1357" s="184">
        <v>5.7167000000000003</v>
      </c>
      <c r="I1357" s="184">
        <v>8.1355000000000004</v>
      </c>
      <c r="J1357" s="184">
        <v>19.264299999999999</v>
      </c>
      <c r="K1357" s="184">
        <v>17.6493</v>
      </c>
      <c r="L1357" s="184">
        <v>11.207000000000001</v>
      </c>
      <c r="M1357" s="184">
        <v>8.1171000000000006</v>
      </c>
      <c r="N1357" s="184">
        <v>6.8654999999999999</v>
      </c>
      <c r="O1357" s="184">
        <v>4.5000999999999998</v>
      </c>
      <c r="P1357" s="184">
        <v>5.1365999999999996</v>
      </c>
      <c r="Q1357" s="184">
        <v>6.2347999999999999</v>
      </c>
      <c r="R1357" s="184">
        <v>3.2084000000000001</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8.3588487804878042</v>
      </c>
      <c r="G1358" s="186">
        <v>8.3588487804878042</v>
      </c>
      <c r="H1358" s="186">
        <v>5.7986878048780479</v>
      </c>
      <c r="I1358" s="186">
        <v>7.4719292682926817</v>
      </c>
      <c r="J1358" s="186">
        <v>108.34901707317073</v>
      </c>
      <c r="K1358" s="186">
        <v>41.151329268292692</v>
      </c>
      <c r="L1358" s="186">
        <v>25.349517073170734</v>
      </c>
      <c r="M1358" s="186">
        <v>15.322397560975613</v>
      </c>
      <c r="N1358" s="186">
        <v>13.220207317073173</v>
      </c>
      <c r="O1358" s="186">
        <v>5.962609677419354</v>
      </c>
      <c r="P1358" s="186">
        <v>5.9687580645161278</v>
      </c>
      <c r="Q1358" s="186">
        <v>5.7417731707317081</v>
      </c>
      <c r="R1358" s="186">
        <v>7.5870878787878802</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6.6680000000000001</v>
      </c>
      <c r="G1359" s="186">
        <v>6.6680000000000001</v>
      </c>
      <c r="H1359" s="186">
        <v>5.1025999999999998</v>
      </c>
      <c r="I1359" s="186">
        <v>5.0963000000000003</v>
      </c>
      <c r="J1359" s="186">
        <v>2.2395999999999998</v>
      </c>
      <c r="K1359" s="186">
        <v>6.1337999999999999</v>
      </c>
      <c r="L1359" s="186">
        <v>6.7030000000000003</v>
      </c>
      <c r="M1359" s="186">
        <v>5.4999000000000002</v>
      </c>
      <c r="N1359" s="186">
        <v>5.88</v>
      </c>
      <c r="O1359" s="186">
        <v>6.0247999999999999</v>
      </c>
      <c r="P1359" s="186">
        <v>6.4970999999999997</v>
      </c>
      <c r="Q1359" s="186">
        <v>7.6159999999999997</v>
      </c>
      <c r="R1359" s="186">
        <v>7.2504999999999997</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44494</v>
      </c>
      <c r="E1362" s="184">
        <v>101.38</v>
      </c>
      <c r="F1362" s="184">
        <v>4.2138</v>
      </c>
      <c r="G1362" s="184">
        <v>4.2138</v>
      </c>
      <c r="H1362" s="184">
        <v>5.2977999999999996</v>
      </c>
      <c r="I1362" s="184">
        <v>2.4504999999999999</v>
      </c>
      <c r="J1362" s="184">
        <v>-0.28560000000000002</v>
      </c>
      <c r="K1362" s="184">
        <v>6.8315999999999999</v>
      </c>
      <c r="L1362" s="184">
        <v>6.5750999999999999</v>
      </c>
      <c r="M1362" s="184">
        <v>4.7629999999999999</v>
      </c>
      <c r="N1362" s="184">
        <v>4.6501999999999999</v>
      </c>
      <c r="O1362" s="184">
        <v>9.6442999999999994</v>
      </c>
      <c r="P1362" s="184">
        <v>6.9333</v>
      </c>
      <c r="Q1362" s="184">
        <v>9.3064</v>
      </c>
      <c r="R1362" s="184">
        <v>8.3727999999999998</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44494</v>
      </c>
      <c r="E1363" s="184">
        <v>107.5889</v>
      </c>
      <c r="F1363" s="184">
        <v>4.6043000000000003</v>
      </c>
      <c r="G1363" s="184">
        <v>4.6043000000000003</v>
      </c>
      <c r="H1363" s="184">
        <v>5.6959999999999997</v>
      </c>
      <c r="I1363" s="184">
        <v>2.8479999999999999</v>
      </c>
      <c r="J1363" s="184">
        <v>0.1138</v>
      </c>
      <c r="K1363" s="184">
        <v>7.2380000000000004</v>
      </c>
      <c r="L1363" s="184">
        <v>6.9884000000000004</v>
      </c>
      <c r="M1363" s="184">
        <v>5.1768000000000001</v>
      </c>
      <c r="N1363" s="184">
        <v>5.085</v>
      </c>
      <c r="O1363" s="184">
        <v>10.2904</v>
      </c>
      <c r="P1363" s="184">
        <v>7.6337000000000002</v>
      </c>
      <c r="Q1363" s="184">
        <v>8.6211000000000002</v>
      </c>
      <c r="R1363" s="184">
        <v>8.8964999999999996</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44494</v>
      </c>
      <c r="E1364" s="184">
        <v>49.6355</v>
      </c>
      <c r="F1364" s="184">
        <v>4.0704000000000002</v>
      </c>
      <c r="G1364" s="184">
        <v>4.0704000000000002</v>
      </c>
      <c r="H1364" s="184">
        <v>8.4809000000000001</v>
      </c>
      <c r="I1364" s="184">
        <v>3.3290999999999999</v>
      </c>
      <c r="J1364" s="184">
        <v>-4.8898999999999999</v>
      </c>
      <c r="K1364" s="184">
        <v>4.1741000000000001</v>
      </c>
      <c r="L1364" s="184">
        <v>4.1859000000000002</v>
      </c>
      <c r="M1364" s="184">
        <v>3.5167000000000002</v>
      </c>
      <c r="N1364" s="184">
        <v>3.4131999999999998</v>
      </c>
      <c r="O1364" s="184">
        <v>9.2932000000000006</v>
      </c>
      <c r="P1364" s="184">
        <v>7.5321999999999996</v>
      </c>
      <c r="Q1364" s="184">
        <v>8.5137</v>
      </c>
      <c r="R1364" s="184">
        <v>7.2869999999999999</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44494</v>
      </c>
      <c r="E1365" s="184">
        <v>46.148200000000003</v>
      </c>
      <c r="F1365" s="184">
        <v>2.9535</v>
      </c>
      <c r="G1365" s="184">
        <v>2.9535</v>
      </c>
      <c r="H1365" s="184">
        <v>7.3547000000000002</v>
      </c>
      <c r="I1365" s="184">
        <v>2.1995</v>
      </c>
      <c r="J1365" s="184">
        <v>-5.9805000000000001</v>
      </c>
      <c r="K1365" s="184">
        <v>3.0468999999999999</v>
      </c>
      <c r="L1365" s="184">
        <v>3.0525000000000002</v>
      </c>
      <c r="M1365" s="184">
        <v>2.3715000000000002</v>
      </c>
      <c r="N1365" s="184">
        <v>2.2581000000000002</v>
      </c>
      <c r="O1365" s="184">
        <v>8.1305999999999994</v>
      </c>
      <c r="P1365" s="184">
        <v>6.4858000000000002</v>
      </c>
      <c r="Q1365" s="184">
        <v>8.3302999999999994</v>
      </c>
      <c r="R1365" s="184">
        <v>6.1146000000000003</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44494</v>
      </c>
      <c r="E1366" s="184">
        <v>47.640599999999999</v>
      </c>
      <c r="F1366" s="184">
        <v>8.2034000000000002</v>
      </c>
      <c r="G1366" s="184">
        <v>8.2034000000000002</v>
      </c>
      <c r="H1366" s="184">
        <v>4.0419</v>
      </c>
      <c r="I1366" s="184">
        <v>2.2786</v>
      </c>
      <c r="J1366" s="184">
        <v>-3.2435</v>
      </c>
      <c r="K1366" s="184">
        <v>4.1185</v>
      </c>
      <c r="L1366" s="184">
        <v>4.0518999999999998</v>
      </c>
      <c r="M1366" s="184">
        <v>2.0950000000000002</v>
      </c>
      <c r="N1366" s="184">
        <v>2.8216000000000001</v>
      </c>
      <c r="O1366" s="184">
        <v>7.3878000000000004</v>
      </c>
      <c r="P1366" s="184">
        <v>5.0590000000000002</v>
      </c>
      <c r="Q1366" s="184">
        <v>7.6661999999999999</v>
      </c>
      <c r="R1366" s="184">
        <v>6.0419999999999998</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44494</v>
      </c>
      <c r="E1367" s="184">
        <v>50.818899999999999</v>
      </c>
      <c r="F1367" s="184">
        <v>9.7279</v>
      </c>
      <c r="G1367" s="184">
        <v>9.7279</v>
      </c>
      <c r="H1367" s="184">
        <v>5.5259999999999998</v>
      </c>
      <c r="I1367" s="184">
        <v>3.6939000000000002</v>
      </c>
      <c r="J1367" s="184">
        <v>-2.1092</v>
      </c>
      <c r="K1367" s="184">
        <v>5.1077000000000004</v>
      </c>
      <c r="L1367" s="184">
        <v>5.0304000000000002</v>
      </c>
      <c r="M1367" s="184">
        <v>3.0893000000000002</v>
      </c>
      <c r="N1367" s="184">
        <v>3.7565</v>
      </c>
      <c r="O1367" s="184">
        <v>8.0625999999999998</v>
      </c>
      <c r="P1367" s="184">
        <v>5.7168999999999999</v>
      </c>
      <c r="Q1367" s="184">
        <v>7.6753999999999998</v>
      </c>
      <c r="R1367" s="184">
        <v>6.7923999999999998</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44494</v>
      </c>
      <c r="E1368" s="184">
        <v>35.255400000000002</v>
      </c>
      <c r="F1368" s="184">
        <v>4.3498000000000001</v>
      </c>
      <c r="G1368" s="184">
        <v>4.3498000000000001</v>
      </c>
      <c r="H1368" s="184">
        <v>8.5182000000000002</v>
      </c>
      <c r="I1368" s="184">
        <v>2.8428</v>
      </c>
      <c r="J1368" s="184">
        <v>-2.9881000000000002</v>
      </c>
      <c r="K1368" s="184">
        <v>5.3087</v>
      </c>
      <c r="L1368" s="184">
        <v>4.6759000000000004</v>
      </c>
      <c r="M1368" s="184">
        <v>2.0066000000000002</v>
      </c>
      <c r="N1368" s="184">
        <v>2.2039</v>
      </c>
      <c r="O1368" s="184">
        <v>7.9394999999999998</v>
      </c>
      <c r="P1368" s="184">
        <v>5.5494000000000003</v>
      </c>
      <c r="Q1368" s="184">
        <v>6.8987999999999996</v>
      </c>
      <c r="R1368" s="184">
        <v>5.5027999999999997</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44494</v>
      </c>
      <c r="E1369" s="184">
        <v>37.801600000000001</v>
      </c>
      <c r="F1369" s="184">
        <v>5.1840999999999999</v>
      </c>
      <c r="G1369" s="184">
        <v>5.1840999999999999</v>
      </c>
      <c r="H1369" s="184">
        <v>9.3552</v>
      </c>
      <c r="I1369" s="184">
        <v>3.6743000000000001</v>
      </c>
      <c r="J1369" s="184">
        <v>-2.1577000000000002</v>
      </c>
      <c r="K1369" s="184">
        <v>6.1534000000000004</v>
      </c>
      <c r="L1369" s="184">
        <v>5.5324999999999998</v>
      </c>
      <c r="M1369" s="184">
        <v>2.8574999999999999</v>
      </c>
      <c r="N1369" s="184">
        <v>3.0617999999999999</v>
      </c>
      <c r="O1369" s="184">
        <v>8.8245000000000005</v>
      </c>
      <c r="P1369" s="184">
        <v>6.3863000000000003</v>
      </c>
      <c r="Q1369" s="184">
        <v>7.4767999999999999</v>
      </c>
      <c r="R1369" s="184">
        <v>6.3883999999999999</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44494</v>
      </c>
      <c r="E1370" s="184">
        <v>31.738399999999999</v>
      </c>
      <c r="F1370" s="184">
        <v>12.0105</v>
      </c>
      <c r="G1370" s="184">
        <v>12.0105</v>
      </c>
      <c r="H1370" s="184">
        <v>9.7935999999999996</v>
      </c>
      <c r="I1370" s="184">
        <v>4.6082000000000001</v>
      </c>
      <c r="J1370" s="184">
        <v>-2.8532999999999999</v>
      </c>
      <c r="K1370" s="184">
        <v>5.2061000000000002</v>
      </c>
      <c r="L1370" s="184">
        <v>4.6676000000000002</v>
      </c>
      <c r="M1370" s="184">
        <v>3.569</v>
      </c>
      <c r="N1370" s="184">
        <v>3.3767</v>
      </c>
      <c r="O1370" s="184">
        <v>9.0675000000000008</v>
      </c>
      <c r="P1370" s="184">
        <v>7.1422999999999996</v>
      </c>
      <c r="Q1370" s="184">
        <v>9.1477000000000004</v>
      </c>
      <c r="R1370" s="184">
        <v>7.6749000000000001</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44494</v>
      </c>
      <c r="E1371" s="184">
        <v>33.038899999999998</v>
      </c>
      <c r="F1371" s="184">
        <v>12.6442</v>
      </c>
      <c r="G1371" s="184">
        <v>12.6442</v>
      </c>
      <c r="H1371" s="184">
        <v>10.4213</v>
      </c>
      <c r="I1371" s="184">
        <v>5.2503000000000002</v>
      </c>
      <c r="J1371" s="184">
        <v>-2.2160000000000002</v>
      </c>
      <c r="K1371" s="184">
        <v>5.8540000000000001</v>
      </c>
      <c r="L1371" s="184">
        <v>5.3239000000000001</v>
      </c>
      <c r="M1371" s="184">
        <v>4.2272999999999996</v>
      </c>
      <c r="N1371" s="184">
        <v>4.0308999999999999</v>
      </c>
      <c r="O1371" s="184">
        <v>9.6930999999999994</v>
      </c>
      <c r="P1371" s="184">
        <v>7.7633999999999999</v>
      </c>
      <c r="Q1371" s="184">
        <v>8.6925000000000008</v>
      </c>
      <c r="R1371" s="184">
        <v>8.2975999999999992</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44494</v>
      </c>
      <c r="E1372" s="184">
        <v>58.008899999999997</v>
      </c>
      <c r="F1372" s="184">
        <v>7.9752999999999998</v>
      </c>
      <c r="G1372" s="184">
        <v>7.9752999999999998</v>
      </c>
      <c r="H1372" s="184">
        <v>9.5546000000000006</v>
      </c>
      <c r="I1372" s="184">
        <v>4.6645000000000003</v>
      </c>
      <c r="J1372" s="184">
        <v>0.8246</v>
      </c>
      <c r="K1372" s="184">
        <v>4.2641</v>
      </c>
      <c r="L1372" s="184">
        <v>4.6670999999999996</v>
      </c>
      <c r="M1372" s="184">
        <v>2.5459999999999998</v>
      </c>
      <c r="N1372" s="184">
        <v>2.6579000000000002</v>
      </c>
      <c r="O1372" s="184">
        <v>9.5338999999999992</v>
      </c>
      <c r="P1372" s="184">
        <v>7.7215999999999996</v>
      </c>
      <c r="Q1372" s="184">
        <v>8.7875999999999994</v>
      </c>
      <c r="R1372" s="184">
        <v>7.2899000000000003</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44494</v>
      </c>
      <c r="E1373" s="184">
        <v>54.328600000000002</v>
      </c>
      <c r="F1373" s="184">
        <v>7.3273999999999999</v>
      </c>
      <c r="G1373" s="184">
        <v>7.3273999999999999</v>
      </c>
      <c r="H1373" s="184">
        <v>8.9025999999999996</v>
      </c>
      <c r="I1373" s="184">
        <v>4.0179999999999998</v>
      </c>
      <c r="J1373" s="184">
        <v>0.17560000000000001</v>
      </c>
      <c r="K1373" s="184">
        <v>3.6082999999999998</v>
      </c>
      <c r="L1373" s="184">
        <v>4.0038999999999998</v>
      </c>
      <c r="M1373" s="184">
        <v>1.8751</v>
      </c>
      <c r="N1373" s="184">
        <v>1.9918</v>
      </c>
      <c r="O1373" s="184">
        <v>8.8613</v>
      </c>
      <c r="P1373" s="184">
        <v>6.9332000000000003</v>
      </c>
      <c r="Q1373" s="184">
        <v>8.2716999999999992</v>
      </c>
      <c r="R1373" s="184">
        <v>6.6105999999999998</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44494</v>
      </c>
      <c r="E1374" s="184">
        <v>50.893300000000004</v>
      </c>
      <c r="F1374" s="184">
        <v>5.3574000000000002</v>
      </c>
      <c r="G1374" s="184">
        <v>5.3574000000000002</v>
      </c>
      <c r="H1374" s="184">
        <v>8.8362999999999996</v>
      </c>
      <c r="I1374" s="184">
        <v>3.2827000000000002</v>
      </c>
      <c r="J1374" s="184">
        <v>-1.9816</v>
      </c>
      <c r="K1374" s="184">
        <v>4.42</v>
      </c>
      <c r="L1374" s="184">
        <v>4.0319000000000003</v>
      </c>
      <c r="M1374" s="184">
        <v>1.8980999999999999</v>
      </c>
      <c r="N1374" s="184">
        <v>1.7766999999999999</v>
      </c>
      <c r="O1374" s="184">
        <v>1.9361999999999999</v>
      </c>
      <c r="P1374" s="184">
        <v>2.7353000000000001</v>
      </c>
      <c r="Q1374" s="184">
        <v>6.2721</v>
      </c>
      <c r="R1374" s="184">
        <v>3.7804000000000002</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44494</v>
      </c>
      <c r="E1375" s="184">
        <v>55.573799999999999</v>
      </c>
      <c r="F1375" s="184">
        <v>6.3521999999999998</v>
      </c>
      <c r="G1375" s="184">
        <v>6.3521999999999998</v>
      </c>
      <c r="H1375" s="184">
        <v>9.8327000000000009</v>
      </c>
      <c r="I1375" s="184">
        <v>4.2854999999999999</v>
      </c>
      <c r="J1375" s="184">
        <v>-0.98440000000000005</v>
      </c>
      <c r="K1375" s="184">
        <v>5.4318999999999997</v>
      </c>
      <c r="L1375" s="184">
        <v>5.0545999999999998</v>
      </c>
      <c r="M1375" s="184">
        <v>2.9163000000000001</v>
      </c>
      <c r="N1375" s="184">
        <v>2.7995000000000001</v>
      </c>
      <c r="O1375" s="184">
        <v>2.9611999999999998</v>
      </c>
      <c r="P1375" s="184">
        <v>3.7677</v>
      </c>
      <c r="Q1375" s="184">
        <v>5.6623999999999999</v>
      </c>
      <c r="R1375" s="184">
        <v>4.8228</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44494</v>
      </c>
      <c r="E1376" s="184">
        <v>67.451999999999998</v>
      </c>
      <c r="F1376" s="184">
        <v>-7.0486000000000004</v>
      </c>
      <c r="G1376" s="184">
        <v>-7.0486000000000004</v>
      </c>
      <c r="H1376" s="184">
        <v>-3.8006000000000002</v>
      </c>
      <c r="I1376" s="184">
        <v>-1.4486000000000001</v>
      </c>
      <c r="J1376" s="184">
        <v>-1.9135</v>
      </c>
      <c r="K1376" s="184">
        <v>9.032</v>
      </c>
      <c r="L1376" s="184">
        <v>7.5750000000000002</v>
      </c>
      <c r="M1376" s="184">
        <v>3.6526999999999998</v>
      </c>
      <c r="N1376" s="184">
        <v>5.1085000000000003</v>
      </c>
      <c r="O1376" s="184">
        <v>10.231400000000001</v>
      </c>
      <c r="P1376" s="184">
        <v>7.3373999999999997</v>
      </c>
      <c r="Q1376" s="184">
        <v>8.3270999999999997</v>
      </c>
      <c r="R1376" s="184">
        <v>8.7721999999999998</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44494</v>
      </c>
      <c r="E1377" s="184">
        <v>62.481200000000001</v>
      </c>
      <c r="F1377" s="184">
        <v>-7.9591000000000003</v>
      </c>
      <c r="G1377" s="184">
        <v>-7.9591000000000003</v>
      </c>
      <c r="H1377" s="184">
        <v>-4.7191999999999998</v>
      </c>
      <c r="I1377" s="184">
        <v>-2.3679000000000001</v>
      </c>
      <c r="J1377" s="184">
        <v>-2.8349000000000002</v>
      </c>
      <c r="K1377" s="184">
        <v>8.0427</v>
      </c>
      <c r="L1377" s="184">
        <v>6.5445000000000002</v>
      </c>
      <c r="M1377" s="184">
        <v>2.5891999999999999</v>
      </c>
      <c r="N1377" s="184">
        <v>4.0221</v>
      </c>
      <c r="O1377" s="184">
        <v>9.0777000000000001</v>
      </c>
      <c r="P1377" s="184">
        <v>6.2907999999999999</v>
      </c>
      <c r="Q1377" s="184">
        <v>8.7134999999999998</v>
      </c>
      <c r="R1377" s="184">
        <v>7.6260000000000003</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44494</v>
      </c>
      <c r="E1378" s="184">
        <v>57.766500000000001</v>
      </c>
      <c r="F1378" s="184">
        <v>1.5798000000000001</v>
      </c>
      <c r="G1378" s="184">
        <v>1.5798000000000001</v>
      </c>
      <c r="H1378" s="184">
        <v>2.6371000000000002</v>
      </c>
      <c r="I1378" s="184">
        <v>1.9015</v>
      </c>
      <c r="J1378" s="184">
        <v>-1.1423000000000001</v>
      </c>
      <c r="K1378" s="184">
        <v>2.0596999999999999</v>
      </c>
      <c r="L1378" s="184">
        <v>2.5192000000000001</v>
      </c>
      <c r="M1378" s="184">
        <v>1.7599</v>
      </c>
      <c r="N1378" s="184">
        <v>1.7251000000000001</v>
      </c>
      <c r="O1378" s="184">
        <v>7.5269000000000004</v>
      </c>
      <c r="P1378" s="184">
        <v>5.6566000000000001</v>
      </c>
      <c r="Q1378" s="184">
        <v>8.0292999999999992</v>
      </c>
      <c r="R1378" s="184">
        <v>5.3978000000000002</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44494</v>
      </c>
      <c r="E1379" s="184">
        <v>60.545200000000001</v>
      </c>
      <c r="F1379" s="184">
        <v>1.7685999999999999</v>
      </c>
      <c r="G1379" s="184">
        <v>1.7685999999999999</v>
      </c>
      <c r="H1379" s="184">
        <v>2.835</v>
      </c>
      <c r="I1379" s="184">
        <v>2.1031</v>
      </c>
      <c r="J1379" s="184">
        <v>-0.9405</v>
      </c>
      <c r="K1379" s="184">
        <v>2.2564000000000002</v>
      </c>
      <c r="L1379" s="184">
        <v>2.7044000000000001</v>
      </c>
      <c r="M1379" s="184">
        <v>1.9382999999999999</v>
      </c>
      <c r="N1379" s="184">
        <v>2.0432000000000001</v>
      </c>
      <c r="O1379" s="184">
        <v>8.1478000000000002</v>
      </c>
      <c r="P1379" s="184">
        <v>6.2137000000000002</v>
      </c>
      <c r="Q1379" s="184">
        <v>7.4032</v>
      </c>
      <c r="R1379" s="184">
        <v>5.9157999999999999</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44494</v>
      </c>
      <c r="E1380" s="184">
        <v>72.351600000000005</v>
      </c>
      <c r="F1380" s="184">
        <v>13.889099999999999</v>
      </c>
      <c r="G1380" s="184">
        <v>13.889099999999999</v>
      </c>
      <c r="H1380" s="184">
        <v>10.6953</v>
      </c>
      <c r="I1380" s="184">
        <v>4.5266000000000002</v>
      </c>
      <c r="J1380" s="184">
        <v>-2.0177</v>
      </c>
      <c r="K1380" s="184">
        <v>6.0831999999999997</v>
      </c>
      <c r="L1380" s="184">
        <v>4.1883999999999997</v>
      </c>
      <c r="M1380" s="184">
        <v>2.2627000000000002</v>
      </c>
      <c r="N1380" s="184">
        <v>2.2894999999999999</v>
      </c>
      <c r="O1380" s="184">
        <v>8.9535</v>
      </c>
      <c r="P1380" s="184">
        <v>6.6589</v>
      </c>
      <c r="Q1380" s="184">
        <v>8.6727000000000007</v>
      </c>
      <c r="R1380" s="184">
        <v>6.3560999999999996</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44494</v>
      </c>
      <c r="E1381" s="184">
        <v>78.105400000000003</v>
      </c>
      <c r="F1381" s="184">
        <v>14.9101</v>
      </c>
      <c r="G1381" s="184">
        <v>14.9101</v>
      </c>
      <c r="H1381" s="184">
        <v>11.709199999999999</v>
      </c>
      <c r="I1381" s="184">
        <v>5.5896999999999997</v>
      </c>
      <c r="J1381" s="184">
        <v>-0.9113</v>
      </c>
      <c r="K1381" s="184">
        <v>7.2081999999999997</v>
      </c>
      <c r="L1381" s="184">
        <v>5.3310000000000004</v>
      </c>
      <c r="M1381" s="184">
        <v>3.42</v>
      </c>
      <c r="N1381" s="184">
        <v>3.4599000000000002</v>
      </c>
      <c r="O1381" s="184">
        <v>9.9306999999999999</v>
      </c>
      <c r="P1381" s="184">
        <v>7.5930999999999997</v>
      </c>
      <c r="Q1381" s="184">
        <v>8.5508000000000006</v>
      </c>
      <c r="R1381" s="184">
        <v>7.3887</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44494</v>
      </c>
      <c r="E1382" s="184">
        <v>59.5486</v>
      </c>
      <c r="F1382" s="184">
        <v>9.4466999999999999</v>
      </c>
      <c r="G1382" s="184">
        <v>9.4466999999999999</v>
      </c>
      <c r="H1382" s="184">
        <v>13.942299999999999</v>
      </c>
      <c r="I1382" s="184">
        <v>6.4122000000000003</v>
      </c>
      <c r="J1382" s="184">
        <v>0.3382</v>
      </c>
      <c r="K1382" s="184">
        <v>6.0010000000000003</v>
      </c>
      <c r="L1382" s="184">
        <v>6.1631</v>
      </c>
      <c r="M1382" s="184">
        <v>5.1078999999999999</v>
      </c>
      <c r="N1382" s="184">
        <v>5.0728999999999997</v>
      </c>
      <c r="O1382" s="184">
        <v>10.393700000000001</v>
      </c>
      <c r="P1382" s="184">
        <v>8.6739999999999995</v>
      </c>
      <c r="Q1382" s="184">
        <v>8.76</v>
      </c>
      <c r="R1382" s="184">
        <v>9.4537999999999993</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44494</v>
      </c>
      <c r="E1383" s="184">
        <v>56.567999999999998</v>
      </c>
      <c r="F1383" s="184">
        <v>8.7815999999999992</v>
      </c>
      <c r="G1383" s="184">
        <v>8.7815999999999992</v>
      </c>
      <c r="H1383" s="184">
        <v>13.2796</v>
      </c>
      <c r="I1383" s="184">
        <v>5.7507000000000001</v>
      </c>
      <c r="J1383" s="184">
        <v>-0.32250000000000001</v>
      </c>
      <c r="K1383" s="184">
        <v>5.3288000000000002</v>
      </c>
      <c r="L1383" s="184">
        <v>5.4824999999999999</v>
      </c>
      <c r="M1383" s="184">
        <v>4.4264000000000001</v>
      </c>
      <c r="N1383" s="184">
        <v>4.3916000000000004</v>
      </c>
      <c r="O1383" s="184">
        <v>9.6996000000000002</v>
      </c>
      <c r="P1383" s="184">
        <v>7.8986999999999998</v>
      </c>
      <c r="Q1383" s="184">
        <v>7.8219000000000003</v>
      </c>
      <c r="R1383" s="184">
        <v>8.7698</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44494</v>
      </c>
      <c r="E1384" s="184">
        <v>71.611199999999997</v>
      </c>
      <c r="F1384" s="184">
        <v>26.818100000000001</v>
      </c>
      <c r="G1384" s="184">
        <v>26.818100000000001</v>
      </c>
      <c r="H1384" s="184">
        <v>10.5502</v>
      </c>
      <c r="I1384" s="184">
        <v>7.4995000000000003</v>
      </c>
      <c r="J1384" s="184">
        <v>-2.2450000000000001</v>
      </c>
      <c r="K1384" s="184">
        <v>5.0585000000000004</v>
      </c>
      <c r="L1384" s="184">
        <v>4.9515000000000002</v>
      </c>
      <c r="M1384" s="184">
        <v>3.3462000000000001</v>
      </c>
      <c r="N1384" s="184">
        <v>3.4621</v>
      </c>
      <c r="O1384" s="184">
        <v>9.1113</v>
      </c>
      <c r="P1384" s="184">
        <v>7.2561999999999998</v>
      </c>
      <c r="Q1384" s="184">
        <v>8.5044000000000004</v>
      </c>
      <c r="R1384" s="184">
        <v>8.2149999999999999</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44494</v>
      </c>
      <c r="E1385" s="184">
        <v>66.522599999999997</v>
      </c>
      <c r="F1385" s="184">
        <v>26.1736</v>
      </c>
      <c r="G1385" s="184">
        <v>26.1736</v>
      </c>
      <c r="H1385" s="184">
        <v>9.9108000000000001</v>
      </c>
      <c r="I1385" s="184">
        <v>6.8372999999999999</v>
      </c>
      <c r="J1385" s="184">
        <v>-2.9201999999999999</v>
      </c>
      <c r="K1385" s="184">
        <v>4.3525</v>
      </c>
      <c r="L1385" s="184">
        <v>4.2458</v>
      </c>
      <c r="M1385" s="184">
        <v>2.5912999999999999</v>
      </c>
      <c r="N1385" s="184">
        <v>2.6652999999999998</v>
      </c>
      <c r="O1385" s="184">
        <v>8.1859000000000002</v>
      </c>
      <c r="P1385" s="184">
        <v>6.2046000000000001</v>
      </c>
      <c r="Q1385" s="184">
        <v>8.0381999999999998</v>
      </c>
      <c r="R1385" s="184">
        <v>7.3406000000000002</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44494</v>
      </c>
      <c r="E1386" s="184">
        <v>1.8185</v>
      </c>
      <c r="F1386" s="184">
        <v>10.044</v>
      </c>
      <c r="G1386" s="184">
        <v>10.044</v>
      </c>
      <c r="H1386" s="184">
        <v>10.343</v>
      </c>
      <c r="I1386" s="184">
        <v>10.507999999999999</v>
      </c>
      <c r="J1386" s="184">
        <v>10.6492</v>
      </c>
      <c r="K1386" s="184">
        <v>10.8428</v>
      </c>
      <c r="L1386" s="184">
        <v>11.1533</v>
      </c>
      <c r="M1386" s="184">
        <v>-23.635000000000002</v>
      </c>
      <c r="N1386" s="184">
        <v>-15.809200000000001</v>
      </c>
      <c r="O1386" s="184"/>
      <c r="P1386" s="184"/>
      <c r="Q1386" s="184">
        <v>-6.5510999999999999</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44494</v>
      </c>
      <c r="E1387" s="184">
        <v>1.7018</v>
      </c>
      <c r="F1387" s="184">
        <v>10.7334</v>
      </c>
      <c r="G1387" s="184">
        <v>10.7334</v>
      </c>
      <c r="H1387" s="184">
        <v>10.4384</v>
      </c>
      <c r="I1387" s="184">
        <v>10.613799999999999</v>
      </c>
      <c r="J1387" s="184">
        <v>10.6816</v>
      </c>
      <c r="K1387" s="184">
        <v>10.8597</v>
      </c>
      <c r="L1387" s="184">
        <v>11.159000000000001</v>
      </c>
      <c r="M1387" s="184">
        <v>-23.866599999999998</v>
      </c>
      <c r="N1387" s="184">
        <v>-15.9848</v>
      </c>
      <c r="O1387" s="184"/>
      <c r="P1387" s="184"/>
      <c r="Q1387" s="184">
        <v>-6.6680999999999999</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44494</v>
      </c>
      <c r="E1388" s="184">
        <v>59.6614</v>
      </c>
      <c r="F1388" s="184">
        <v>7.9176000000000002</v>
      </c>
      <c r="G1388" s="184">
        <v>7.9176000000000002</v>
      </c>
      <c r="H1388" s="184">
        <v>9.8507999999999996</v>
      </c>
      <c r="I1388" s="184">
        <v>13.5954</v>
      </c>
      <c r="J1388" s="184">
        <v>44.275700000000001</v>
      </c>
      <c r="K1388" s="184">
        <v>34.546100000000003</v>
      </c>
      <c r="L1388" s="184">
        <v>19.187000000000001</v>
      </c>
      <c r="M1388" s="184">
        <v>13.3622</v>
      </c>
      <c r="N1388" s="184">
        <v>10.5983</v>
      </c>
      <c r="O1388" s="184">
        <v>2.6623999999999999</v>
      </c>
      <c r="P1388" s="184">
        <v>3.7155</v>
      </c>
      <c r="Q1388" s="184">
        <v>6.5296000000000003</v>
      </c>
      <c r="R1388" s="184">
        <v>5.7747999999999999</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44494</v>
      </c>
      <c r="E1389" s="184">
        <v>55.4878</v>
      </c>
      <c r="F1389" s="184">
        <v>7.6353</v>
      </c>
      <c r="G1389" s="184">
        <v>7.6353</v>
      </c>
      <c r="H1389" s="184">
        <v>9.5649999999999995</v>
      </c>
      <c r="I1389" s="184">
        <v>13.308199999999999</v>
      </c>
      <c r="J1389" s="184">
        <v>43.9572</v>
      </c>
      <c r="K1389" s="184">
        <v>34.2027</v>
      </c>
      <c r="L1389" s="184">
        <v>18.785399999999999</v>
      </c>
      <c r="M1389" s="184">
        <v>12.928599999999999</v>
      </c>
      <c r="N1389" s="184">
        <v>10.1348</v>
      </c>
      <c r="O1389" s="184">
        <v>1.9534</v>
      </c>
      <c r="P1389" s="184">
        <v>2.976</v>
      </c>
      <c r="Q1389" s="184">
        <v>7.6070000000000002</v>
      </c>
      <c r="R1389" s="184">
        <v>5.2369000000000003</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7.8451571428571425</v>
      </c>
      <c r="G1390" s="186">
        <v>7.8451571428571425</v>
      </c>
      <c r="H1390" s="186">
        <v>7.816024999999998</v>
      </c>
      <c r="I1390" s="186">
        <v>4.7948357142857132</v>
      </c>
      <c r="J1390" s="186">
        <v>2.3599357142857147</v>
      </c>
      <c r="K1390" s="186">
        <v>7.737057142857144</v>
      </c>
      <c r="L1390" s="186">
        <v>6.3511321428571437</v>
      </c>
      <c r="M1390" s="186">
        <v>1.885428571428571</v>
      </c>
      <c r="N1390" s="186">
        <v>2.395110714285714</v>
      </c>
      <c r="O1390" s="186">
        <v>7.9807846153846151</v>
      </c>
      <c r="P1390" s="186">
        <v>6.3013692307692306</v>
      </c>
      <c r="Q1390" s="186">
        <v>6.9664714285714284</v>
      </c>
      <c r="R1390" s="186">
        <v>6.9277000000000006</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7.7764500000000005</v>
      </c>
      <c r="G1391" s="186">
        <v>7.7764500000000005</v>
      </c>
      <c r="H1391" s="186">
        <v>9.4549000000000003</v>
      </c>
      <c r="I1391" s="186">
        <v>4.1517499999999998</v>
      </c>
      <c r="J1391" s="186">
        <v>-1.5279</v>
      </c>
      <c r="K1391" s="186">
        <v>5.38035</v>
      </c>
      <c r="L1391" s="186">
        <v>5.0425000000000004</v>
      </c>
      <c r="M1391" s="186">
        <v>2.8868999999999998</v>
      </c>
      <c r="N1391" s="186">
        <v>3.2192499999999997</v>
      </c>
      <c r="O1391" s="186">
        <v>8.9073999999999991</v>
      </c>
      <c r="P1391" s="186">
        <v>6.5723500000000001</v>
      </c>
      <c r="Q1391" s="186">
        <v>8.1549499999999995</v>
      </c>
      <c r="R1391" s="186">
        <v>7.0396999999999998</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44494</v>
      </c>
      <c r="E1394" s="184">
        <v>464.52</v>
      </c>
      <c r="F1394" s="184">
        <v>-1.0797000000000001</v>
      </c>
      <c r="G1394" s="184">
        <v>-1.0797000000000001</v>
      </c>
      <c r="H1394" s="184">
        <v>-5.859</v>
      </c>
      <c r="I1394" s="184">
        <v>-2.5529999999999999</v>
      </c>
      <c r="J1394" s="184">
        <v>0.6653</v>
      </c>
      <c r="K1394" s="184">
        <v>9.9846000000000004</v>
      </c>
      <c r="L1394" s="184">
        <v>34.1845</v>
      </c>
      <c r="M1394" s="184">
        <v>43.7164</v>
      </c>
      <c r="N1394" s="184">
        <v>71.885300000000001</v>
      </c>
      <c r="O1394" s="184">
        <v>20.897500000000001</v>
      </c>
      <c r="P1394" s="184">
        <v>11.9321</v>
      </c>
      <c r="Q1394" s="184">
        <v>22.291699999999999</v>
      </c>
      <c r="R1394" s="184">
        <v>32.579000000000001</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44494</v>
      </c>
      <c r="E1395" s="184">
        <v>501.06</v>
      </c>
      <c r="F1395" s="184">
        <v>-1.0740000000000001</v>
      </c>
      <c r="G1395" s="184">
        <v>-1.0740000000000001</v>
      </c>
      <c r="H1395" s="184">
        <v>-5.8441000000000001</v>
      </c>
      <c r="I1395" s="184">
        <v>-2.5194000000000001</v>
      </c>
      <c r="J1395" s="184">
        <v>0.7419</v>
      </c>
      <c r="K1395" s="184">
        <v>10.2369</v>
      </c>
      <c r="L1395" s="184">
        <v>34.795000000000002</v>
      </c>
      <c r="M1395" s="184">
        <v>44.660299999999999</v>
      </c>
      <c r="N1395" s="184">
        <v>73.431200000000004</v>
      </c>
      <c r="O1395" s="184">
        <v>22.006900000000002</v>
      </c>
      <c r="P1395" s="184">
        <v>12.9663</v>
      </c>
      <c r="Q1395" s="184">
        <v>17.599699999999999</v>
      </c>
      <c r="R1395" s="184">
        <v>33.802500000000002</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44494</v>
      </c>
      <c r="E1396" s="184">
        <v>77</v>
      </c>
      <c r="F1396" s="184">
        <v>-1.1172</v>
      </c>
      <c r="G1396" s="184">
        <v>-1.1172</v>
      </c>
      <c r="H1396" s="184">
        <v>-5.9139999999999997</v>
      </c>
      <c r="I1396" s="184">
        <v>-2.7164000000000001</v>
      </c>
      <c r="J1396" s="184">
        <v>-0.79879999999999995</v>
      </c>
      <c r="K1396" s="184">
        <v>10.204700000000001</v>
      </c>
      <c r="L1396" s="184">
        <v>28.655000000000001</v>
      </c>
      <c r="M1396" s="184">
        <v>38.863799999999998</v>
      </c>
      <c r="N1396" s="184">
        <v>63.829799999999999</v>
      </c>
      <c r="O1396" s="184">
        <v>30.077500000000001</v>
      </c>
      <c r="P1396" s="184">
        <v>21.943899999999999</v>
      </c>
      <c r="Q1396" s="184">
        <v>21.633099999999999</v>
      </c>
      <c r="R1396" s="184">
        <v>35.489600000000003</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44494</v>
      </c>
      <c r="E1397" s="184">
        <v>69.09</v>
      </c>
      <c r="F1397" s="184">
        <v>-1.1305000000000001</v>
      </c>
      <c r="G1397" s="184">
        <v>-1.1305000000000001</v>
      </c>
      <c r="H1397" s="184">
        <v>-5.9488000000000003</v>
      </c>
      <c r="I1397" s="184">
        <v>-2.7585999999999999</v>
      </c>
      <c r="J1397" s="184">
        <v>-0.91779999999999995</v>
      </c>
      <c r="K1397" s="184">
        <v>9.8236000000000008</v>
      </c>
      <c r="L1397" s="184">
        <v>27.7788</v>
      </c>
      <c r="M1397" s="184">
        <v>37.4925</v>
      </c>
      <c r="N1397" s="184">
        <v>61.651800000000001</v>
      </c>
      <c r="O1397" s="184">
        <v>28.3416</v>
      </c>
      <c r="P1397" s="184">
        <v>20.438500000000001</v>
      </c>
      <c r="Q1397" s="184">
        <v>19.817499999999999</v>
      </c>
      <c r="R1397" s="184">
        <v>33.6646</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44494</v>
      </c>
      <c r="E1398" s="184">
        <v>17.25</v>
      </c>
      <c r="F1398" s="184">
        <v>-1.5410999999999999</v>
      </c>
      <c r="G1398" s="184">
        <v>-1.5410999999999999</v>
      </c>
      <c r="H1398" s="184">
        <v>-6.9579000000000004</v>
      </c>
      <c r="I1398" s="184">
        <v>-3.1442999999999999</v>
      </c>
      <c r="J1398" s="184">
        <v>3.0466000000000002</v>
      </c>
      <c r="K1398" s="184">
        <v>11.434100000000001</v>
      </c>
      <c r="L1398" s="184">
        <v>38.110500000000002</v>
      </c>
      <c r="M1398" s="184">
        <v>47.941699999999997</v>
      </c>
      <c r="N1398" s="184">
        <v>75.126900000000006</v>
      </c>
      <c r="O1398" s="184">
        <v>28.680700000000002</v>
      </c>
      <c r="P1398" s="184">
        <v>16.1691</v>
      </c>
      <c r="Q1398" s="184">
        <v>5.0506000000000002</v>
      </c>
      <c r="R1398" s="184">
        <v>41.231699999999996</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44494</v>
      </c>
      <c r="E1399" s="184">
        <v>18.559999999999999</v>
      </c>
      <c r="F1399" s="184">
        <v>-1.4862</v>
      </c>
      <c r="G1399" s="184">
        <v>-1.4862</v>
      </c>
      <c r="H1399" s="184">
        <v>-6.9207999999999998</v>
      </c>
      <c r="I1399" s="184">
        <v>-3.0809000000000002</v>
      </c>
      <c r="J1399" s="184">
        <v>3.1684000000000001</v>
      </c>
      <c r="K1399" s="184">
        <v>11.8072</v>
      </c>
      <c r="L1399" s="184">
        <v>38.714500000000001</v>
      </c>
      <c r="M1399" s="184">
        <v>48.956699999999998</v>
      </c>
      <c r="N1399" s="184">
        <v>76.761899999999997</v>
      </c>
      <c r="O1399" s="184">
        <v>29.8047</v>
      </c>
      <c r="P1399" s="184">
        <v>17.199400000000001</v>
      </c>
      <c r="Q1399" s="184">
        <v>10.955500000000001</v>
      </c>
      <c r="R1399" s="184">
        <v>42.4313</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44494</v>
      </c>
      <c r="E1400" s="184">
        <v>58.604999999999997</v>
      </c>
      <c r="F1400" s="184">
        <v>-0.88119999999999998</v>
      </c>
      <c r="G1400" s="184">
        <v>-0.88119999999999998</v>
      </c>
      <c r="H1400" s="184">
        <v>-5.7827999999999999</v>
      </c>
      <c r="I1400" s="184">
        <v>-2.1456</v>
      </c>
      <c r="J1400" s="184">
        <v>0.78939999999999999</v>
      </c>
      <c r="K1400" s="184">
        <v>6.0148000000000001</v>
      </c>
      <c r="L1400" s="184">
        <v>27.247299999999999</v>
      </c>
      <c r="M1400" s="184">
        <v>41.206699999999998</v>
      </c>
      <c r="N1400" s="184">
        <v>69.574700000000007</v>
      </c>
      <c r="O1400" s="184">
        <v>27.122499999999999</v>
      </c>
      <c r="P1400" s="184">
        <v>15.256500000000001</v>
      </c>
      <c r="Q1400" s="184">
        <v>12.0898</v>
      </c>
      <c r="R1400" s="184">
        <v>36.78</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44494</v>
      </c>
      <c r="E1401" s="184">
        <v>65.974000000000004</v>
      </c>
      <c r="F1401" s="184">
        <v>-0.86850000000000005</v>
      </c>
      <c r="G1401" s="184">
        <v>-0.86850000000000005</v>
      </c>
      <c r="H1401" s="184">
        <v>-5.7514000000000003</v>
      </c>
      <c r="I1401" s="184">
        <v>-2.0851999999999999</v>
      </c>
      <c r="J1401" s="184">
        <v>0.92400000000000004</v>
      </c>
      <c r="K1401" s="184">
        <v>6.4371</v>
      </c>
      <c r="L1401" s="184">
        <v>28.234300000000001</v>
      </c>
      <c r="M1401" s="184">
        <v>42.819400000000002</v>
      </c>
      <c r="N1401" s="184">
        <v>72.201899999999995</v>
      </c>
      <c r="O1401" s="184">
        <v>28.988099999999999</v>
      </c>
      <c r="P1401" s="184">
        <v>17.023</v>
      </c>
      <c r="Q1401" s="184">
        <v>20.802299999999999</v>
      </c>
      <c r="R1401" s="184">
        <v>38.802</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44494</v>
      </c>
      <c r="E1402" s="184">
        <v>98.736999999999995</v>
      </c>
      <c r="F1402" s="184">
        <v>-1.2728999999999999</v>
      </c>
      <c r="G1402" s="184">
        <v>-1.2728999999999999</v>
      </c>
      <c r="H1402" s="184">
        <v>-5.7160000000000002</v>
      </c>
      <c r="I1402" s="184">
        <v>-4.2596999999999996</v>
      </c>
      <c r="J1402" s="184">
        <v>-1.1641999999999999</v>
      </c>
      <c r="K1402" s="184">
        <v>4.7396000000000003</v>
      </c>
      <c r="L1402" s="184">
        <v>22.459900000000001</v>
      </c>
      <c r="M1402" s="184">
        <v>28.176600000000001</v>
      </c>
      <c r="N1402" s="184">
        <v>49.678600000000003</v>
      </c>
      <c r="O1402" s="184">
        <v>25.7348</v>
      </c>
      <c r="P1402" s="184">
        <v>15.6828</v>
      </c>
      <c r="Q1402" s="184">
        <v>19.723400000000002</v>
      </c>
      <c r="R1402" s="184">
        <v>30.505800000000001</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44494</v>
      </c>
      <c r="E1403" s="184">
        <v>92.037000000000006</v>
      </c>
      <c r="F1403" s="184">
        <v>-1.2817000000000001</v>
      </c>
      <c r="G1403" s="184">
        <v>-1.2817000000000001</v>
      </c>
      <c r="H1403" s="184">
        <v>-5.7336</v>
      </c>
      <c r="I1403" s="184">
        <v>-4.2946</v>
      </c>
      <c r="J1403" s="184">
        <v>-1.2467999999999999</v>
      </c>
      <c r="K1403" s="184">
        <v>4.4817999999999998</v>
      </c>
      <c r="L1403" s="184">
        <v>21.863</v>
      </c>
      <c r="M1403" s="184">
        <v>27.247699999999998</v>
      </c>
      <c r="N1403" s="184">
        <v>48.2149</v>
      </c>
      <c r="O1403" s="184">
        <v>24.5473</v>
      </c>
      <c r="P1403" s="184">
        <v>14.644600000000001</v>
      </c>
      <c r="Q1403" s="184">
        <v>15.9985</v>
      </c>
      <c r="R1403" s="184">
        <v>29.297999999999998</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44494</v>
      </c>
      <c r="E1404" s="184">
        <v>55.784999999999997</v>
      </c>
      <c r="F1404" s="184">
        <v>-1.5582</v>
      </c>
      <c r="G1404" s="184">
        <v>-1.5582</v>
      </c>
      <c r="H1404" s="184">
        <v>-5.8464999999999998</v>
      </c>
      <c r="I1404" s="184">
        <v>-2.7136</v>
      </c>
      <c r="J1404" s="184">
        <v>2.1797</v>
      </c>
      <c r="K1404" s="184">
        <v>7.4897</v>
      </c>
      <c r="L1404" s="184">
        <v>30.643999999999998</v>
      </c>
      <c r="M1404" s="184">
        <v>44.7044</v>
      </c>
      <c r="N1404" s="184">
        <v>77.078400000000002</v>
      </c>
      <c r="O1404" s="184">
        <v>30.1388</v>
      </c>
      <c r="P1404" s="184">
        <v>19.120999999999999</v>
      </c>
      <c r="Q1404" s="184">
        <v>22.6999</v>
      </c>
      <c r="R1404" s="184">
        <v>40.977499999999999</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44494</v>
      </c>
      <c r="E1405" s="184">
        <v>50.424999999999997</v>
      </c>
      <c r="F1405" s="184">
        <v>-1.5693999999999999</v>
      </c>
      <c r="G1405" s="184">
        <v>-1.5693999999999999</v>
      </c>
      <c r="H1405" s="184">
        <v>-5.8726000000000003</v>
      </c>
      <c r="I1405" s="184">
        <v>-2.7671000000000001</v>
      </c>
      <c r="J1405" s="184">
        <v>2.0522</v>
      </c>
      <c r="K1405" s="184">
        <v>7.0822000000000003</v>
      </c>
      <c r="L1405" s="184">
        <v>29.6706</v>
      </c>
      <c r="M1405" s="184">
        <v>43.159300000000002</v>
      </c>
      <c r="N1405" s="184">
        <v>74.571600000000004</v>
      </c>
      <c r="O1405" s="184">
        <v>28.148</v>
      </c>
      <c r="P1405" s="184">
        <v>17.621700000000001</v>
      </c>
      <c r="Q1405" s="184">
        <v>12.399699999999999</v>
      </c>
      <c r="R1405" s="184">
        <v>38.843200000000003</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44494</v>
      </c>
      <c r="E1406" s="184">
        <v>1550.6617000000001</v>
      </c>
      <c r="F1406" s="184">
        <v>-0.59570000000000001</v>
      </c>
      <c r="G1406" s="184">
        <v>-0.59570000000000001</v>
      </c>
      <c r="H1406" s="184">
        <v>-5.1923000000000004</v>
      </c>
      <c r="I1406" s="184">
        <v>-3.1667000000000001</v>
      </c>
      <c r="J1406" s="184">
        <v>0.1051</v>
      </c>
      <c r="K1406" s="184">
        <v>8.6846999999999994</v>
      </c>
      <c r="L1406" s="184">
        <v>27.517199999999999</v>
      </c>
      <c r="M1406" s="184">
        <v>33.418599999999998</v>
      </c>
      <c r="N1406" s="184">
        <v>62.668300000000002</v>
      </c>
      <c r="O1406" s="184">
        <v>21.606200000000001</v>
      </c>
      <c r="P1406" s="184">
        <v>13.7323</v>
      </c>
      <c r="Q1406" s="184">
        <v>19.8017</v>
      </c>
      <c r="R1406" s="184">
        <v>28.669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44494</v>
      </c>
      <c r="E1407" s="184">
        <v>1690.5929000000001</v>
      </c>
      <c r="F1407" s="184">
        <v>-0.58950000000000002</v>
      </c>
      <c r="G1407" s="184">
        <v>-0.58950000000000002</v>
      </c>
      <c r="H1407" s="184">
        <v>-5.1783000000000001</v>
      </c>
      <c r="I1407" s="184">
        <v>-3.1383999999999999</v>
      </c>
      <c r="J1407" s="184">
        <v>0.16980000000000001</v>
      </c>
      <c r="K1407" s="184">
        <v>8.8979999999999997</v>
      </c>
      <c r="L1407" s="184">
        <v>28.027899999999999</v>
      </c>
      <c r="M1407" s="184">
        <v>34.215899999999998</v>
      </c>
      <c r="N1407" s="184">
        <v>63.985599999999998</v>
      </c>
      <c r="O1407" s="184">
        <v>22.6585</v>
      </c>
      <c r="P1407" s="184">
        <v>14.7911</v>
      </c>
      <c r="Q1407" s="184">
        <v>20.2211</v>
      </c>
      <c r="R1407" s="184">
        <v>29.726800000000001</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44494</v>
      </c>
      <c r="E1408" s="184">
        <v>91.605000000000004</v>
      </c>
      <c r="F1408" s="184">
        <v>-1.0457000000000001</v>
      </c>
      <c r="G1408" s="184">
        <v>-1.0457000000000001</v>
      </c>
      <c r="H1408" s="184">
        <v>-5.6980000000000004</v>
      </c>
      <c r="I1408" s="184">
        <v>-3.1126999999999998</v>
      </c>
      <c r="J1408" s="184">
        <v>0.7833</v>
      </c>
      <c r="K1408" s="184">
        <v>7.6528</v>
      </c>
      <c r="L1408" s="184">
        <v>25.9175</v>
      </c>
      <c r="M1408" s="184">
        <v>37.716700000000003</v>
      </c>
      <c r="N1408" s="184">
        <v>67.437399999999997</v>
      </c>
      <c r="O1408" s="184">
        <v>22.834</v>
      </c>
      <c r="P1408" s="184">
        <v>14.2905</v>
      </c>
      <c r="Q1408" s="184">
        <v>16.695799999999998</v>
      </c>
      <c r="R1408" s="184">
        <v>33.3142</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44494</v>
      </c>
      <c r="E1409" s="184">
        <v>98.375</v>
      </c>
      <c r="F1409" s="184">
        <v>-1.0401</v>
      </c>
      <c r="G1409" s="184">
        <v>-1.0401</v>
      </c>
      <c r="H1409" s="184">
        <v>-5.6871</v>
      </c>
      <c r="I1409" s="184">
        <v>-3.0893000000000002</v>
      </c>
      <c r="J1409" s="184">
        <v>0.83950000000000002</v>
      </c>
      <c r="K1409" s="184">
        <v>7.8413000000000004</v>
      </c>
      <c r="L1409" s="184">
        <v>26.351800000000001</v>
      </c>
      <c r="M1409" s="184">
        <v>38.425699999999999</v>
      </c>
      <c r="N1409" s="184">
        <v>68.583100000000002</v>
      </c>
      <c r="O1409" s="184">
        <v>23.715399999999999</v>
      </c>
      <c r="P1409" s="184">
        <v>15.2628</v>
      </c>
      <c r="Q1409" s="184">
        <v>20.751200000000001</v>
      </c>
      <c r="R1409" s="184">
        <v>34.215400000000002</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44494</v>
      </c>
      <c r="E1410" s="184">
        <v>163.27000000000001</v>
      </c>
      <c r="F1410" s="184">
        <v>-1.0245</v>
      </c>
      <c r="G1410" s="184">
        <v>-1.0245</v>
      </c>
      <c r="H1410" s="184">
        <v>-3.7719999999999998</v>
      </c>
      <c r="I1410" s="184">
        <v>-1.6209</v>
      </c>
      <c r="J1410" s="184">
        <v>1.0771999999999999</v>
      </c>
      <c r="K1410" s="184">
        <v>7.6340000000000003</v>
      </c>
      <c r="L1410" s="184">
        <v>30.731000000000002</v>
      </c>
      <c r="M1410" s="184">
        <v>41.616799999999998</v>
      </c>
      <c r="N1410" s="184">
        <v>73.120599999999996</v>
      </c>
      <c r="O1410" s="184">
        <v>23.295200000000001</v>
      </c>
      <c r="P1410" s="184">
        <v>15.049099999999999</v>
      </c>
      <c r="Q1410" s="184">
        <v>17.851700000000001</v>
      </c>
      <c r="R1410" s="184">
        <v>33.724600000000002</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44494</v>
      </c>
      <c r="E1411" s="184">
        <v>177.04</v>
      </c>
      <c r="F1411" s="184">
        <v>-1.0176000000000001</v>
      </c>
      <c r="G1411" s="184">
        <v>-1.0176000000000001</v>
      </c>
      <c r="H1411" s="184">
        <v>-3.7616999999999998</v>
      </c>
      <c r="I1411" s="184">
        <v>-1.5898000000000001</v>
      </c>
      <c r="J1411" s="184">
        <v>1.1541999999999999</v>
      </c>
      <c r="K1411" s="184">
        <v>7.8920000000000003</v>
      </c>
      <c r="L1411" s="184">
        <v>31.354800000000001</v>
      </c>
      <c r="M1411" s="184">
        <v>42.590200000000003</v>
      </c>
      <c r="N1411" s="184">
        <v>74.698999999999998</v>
      </c>
      <c r="O1411" s="184">
        <v>24.462</v>
      </c>
      <c r="P1411" s="184">
        <v>16.223299999999998</v>
      </c>
      <c r="Q1411" s="184">
        <v>20.529900000000001</v>
      </c>
      <c r="R1411" s="184">
        <v>34.952399999999997</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44494</v>
      </c>
      <c r="E1412" s="184">
        <v>17.72</v>
      </c>
      <c r="F1412" s="184">
        <v>-1.5007999999999999</v>
      </c>
      <c r="G1412" s="184">
        <v>-1.5007999999999999</v>
      </c>
      <c r="H1412" s="184">
        <v>-6.9816000000000003</v>
      </c>
      <c r="I1412" s="184">
        <v>-3.5909</v>
      </c>
      <c r="J1412" s="184">
        <v>0.5675</v>
      </c>
      <c r="K1412" s="184">
        <v>7.3939000000000004</v>
      </c>
      <c r="L1412" s="184">
        <v>26.120999999999999</v>
      </c>
      <c r="M1412" s="184">
        <v>34.958100000000002</v>
      </c>
      <c r="N1412" s="184">
        <v>61.531399999999998</v>
      </c>
      <c r="O1412" s="184">
        <v>20.748100000000001</v>
      </c>
      <c r="P1412" s="184"/>
      <c r="Q1412" s="184">
        <v>12.797800000000001</v>
      </c>
      <c r="R1412" s="184">
        <v>32.0139</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44494</v>
      </c>
      <c r="E1413" s="184">
        <v>19.14</v>
      </c>
      <c r="F1413" s="184">
        <v>-1.4418</v>
      </c>
      <c r="G1413" s="184">
        <v>-1.4418</v>
      </c>
      <c r="H1413" s="184">
        <v>-6.9519000000000002</v>
      </c>
      <c r="I1413" s="184">
        <v>-3.5282</v>
      </c>
      <c r="J1413" s="184">
        <v>0.68389999999999995</v>
      </c>
      <c r="K1413" s="184">
        <v>7.649</v>
      </c>
      <c r="L1413" s="184">
        <v>26.754999999999999</v>
      </c>
      <c r="M1413" s="184">
        <v>35.841000000000001</v>
      </c>
      <c r="N1413" s="184">
        <v>63.032400000000003</v>
      </c>
      <c r="O1413" s="184">
        <v>22.057099999999998</v>
      </c>
      <c r="P1413" s="184"/>
      <c r="Q1413" s="184">
        <v>14.643000000000001</v>
      </c>
      <c r="R1413" s="184">
        <v>33.134300000000003</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44494</v>
      </c>
      <c r="E1414" s="184">
        <v>87.45</v>
      </c>
      <c r="F1414" s="184">
        <v>-0.65890000000000004</v>
      </c>
      <c r="G1414" s="184">
        <v>-0.65890000000000004</v>
      </c>
      <c r="H1414" s="184">
        <v>-5.2237999999999998</v>
      </c>
      <c r="I1414" s="184">
        <v>-1.8408</v>
      </c>
      <c r="J1414" s="184">
        <v>1.5679000000000001</v>
      </c>
      <c r="K1414" s="184">
        <v>7.3532999999999999</v>
      </c>
      <c r="L1414" s="184">
        <v>30.037199999999999</v>
      </c>
      <c r="M1414" s="184">
        <v>35.644500000000001</v>
      </c>
      <c r="N1414" s="184">
        <v>62.395499999999998</v>
      </c>
      <c r="O1414" s="184">
        <v>25.371600000000001</v>
      </c>
      <c r="P1414" s="184">
        <v>17.152999999999999</v>
      </c>
      <c r="Q1414" s="184">
        <v>16.096800000000002</v>
      </c>
      <c r="R1414" s="184">
        <v>35.330399999999997</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44494</v>
      </c>
      <c r="E1415" s="184">
        <v>100.08</v>
      </c>
      <c r="F1415" s="184">
        <v>-0.6552</v>
      </c>
      <c r="G1415" s="184">
        <v>-0.6552</v>
      </c>
      <c r="H1415" s="184">
        <v>-5.2092999999999998</v>
      </c>
      <c r="I1415" s="184">
        <v>-1.7861</v>
      </c>
      <c r="J1415" s="184">
        <v>1.6866000000000001</v>
      </c>
      <c r="K1415" s="184">
        <v>7.7403000000000004</v>
      </c>
      <c r="L1415" s="184">
        <v>30.994800000000001</v>
      </c>
      <c r="M1415" s="184">
        <v>37.133499999999998</v>
      </c>
      <c r="N1415" s="184">
        <v>64.849299999999999</v>
      </c>
      <c r="O1415" s="184">
        <v>27.24</v>
      </c>
      <c r="P1415" s="184">
        <v>19.033200000000001</v>
      </c>
      <c r="Q1415" s="184">
        <v>21.744800000000001</v>
      </c>
      <c r="R1415" s="184">
        <v>37.265300000000003</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44494</v>
      </c>
      <c r="E1416" s="184">
        <v>12.291700000000001</v>
      </c>
      <c r="F1416" s="184">
        <v>-0.42609999999999998</v>
      </c>
      <c r="G1416" s="184">
        <v>-0.42609999999999998</v>
      </c>
      <c r="H1416" s="184">
        <v>-2.9666000000000001</v>
      </c>
      <c r="I1416" s="184">
        <v>-1.1944999999999999</v>
      </c>
      <c r="J1416" s="184">
        <v>2.8982000000000001</v>
      </c>
      <c r="K1416" s="184">
        <v>6.3066000000000004</v>
      </c>
      <c r="L1416" s="184">
        <v>25.052900000000001</v>
      </c>
      <c r="M1416" s="184"/>
      <c r="N1416" s="184"/>
      <c r="O1416" s="184"/>
      <c r="P1416" s="184"/>
      <c r="Q1416" s="184">
        <v>22.917000000000002</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44494</v>
      </c>
      <c r="E1417" s="184">
        <v>12.1091</v>
      </c>
      <c r="F1417" s="184">
        <v>-0.4456</v>
      </c>
      <c r="G1417" s="184">
        <v>-0.4456</v>
      </c>
      <c r="H1417" s="184">
        <v>-3.0093000000000001</v>
      </c>
      <c r="I1417" s="184">
        <v>-1.2816000000000001</v>
      </c>
      <c r="J1417" s="184">
        <v>2.6968999999999999</v>
      </c>
      <c r="K1417" s="184">
        <v>5.6779000000000002</v>
      </c>
      <c r="L1417" s="184">
        <v>23.586200000000002</v>
      </c>
      <c r="M1417" s="184"/>
      <c r="N1417" s="184"/>
      <c r="O1417" s="184"/>
      <c r="P1417" s="184"/>
      <c r="Q1417" s="184">
        <v>21.091000000000001</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44494</v>
      </c>
      <c r="E1418" s="184">
        <v>70.558999999999997</v>
      </c>
      <c r="F1418" s="184">
        <v>-0.90310000000000001</v>
      </c>
      <c r="G1418" s="184">
        <v>-0.90310000000000001</v>
      </c>
      <c r="H1418" s="184">
        <v>-5.8484999999999996</v>
      </c>
      <c r="I1418" s="184">
        <v>-4.1435000000000004</v>
      </c>
      <c r="J1418" s="184">
        <v>-5.9499999999999997E-2</v>
      </c>
      <c r="K1418" s="184">
        <v>5.6177999999999999</v>
      </c>
      <c r="L1418" s="184">
        <v>23.9421</v>
      </c>
      <c r="M1418" s="184">
        <v>38.470399999999998</v>
      </c>
      <c r="N1418" s="184">
        <v>68.390500000000003</v>
      </c>
      <c r="O1418" s="184">
        <v>27.805900000000001</v>
      </c>
      <c r="P1418" s="184">
        <v>16.523800000000001</v>
      </c>
      <c r="Q1418" s="184">
        <v>14.3367</v>
      </c>
      <c r="R1418" s="184">
        <v>35.856099999999998</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44494</v>
      </c>
      <c r="E1419" s="184">
        <v>78.257000000000005</v>
      </c>
      <c r="F1419" s="184">
        <v>-0.89159999999999995</v>
      </c>
      <c r="G1419" s="184">
        <v>-0.89159999999999995</v>
      </c>
      <c r="H1419" s="184">
        <v>-5.8257000000000003</v>
      </c>
      <c r="I1419" s="184">
        <v>-4.0968</v>
      </c>
      <c r="J1419" s="184">
        <v>4.7300000000000002E-2</v>
      </c>
      <c r="K1419" s="184">
        <v>5.9574999999999996</v>
      </c>
      <c r="L1419" s="184">
        <v>24.734200000000001</v>
      </c>
      <c r="M1419" s="184">
        <v>39.787100000000002</v>
      </c>
      <c r="N1419" s="184">
        <v>70.528000000000006</v>
      </c>
      <c r="O1419" s="184">
        <v>29.445699999999999</v>
      </c>
      <c r="P1419" s="184">
        <v>18.0154</v>
      </c>
      <c r="Q1419" s="184">
        <v>21.6326</v>
      </c>
      <c r="R1419" s="184">
        <v>37.581499999999998</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44494</v>
      </c>
      <c r="E1420" s="184">
        <v>225.89</v>
      </c>
      <c r="F1420" s="184">
        <v>-1.5901000000000001</v>
      </c>
      <c r="G1420" s="184">
        <v>-1.5901000000000001</v>
      </c>
      <c r="H1420" s="184">
        <v>-5.9497</v>
      </c>
      <c r="I1420" s="184">
        <v>-4.4943</v>
      </c>
      <c r="J1420" s="184">
        <v>-1.8210999999999999</v>
      </c>
      <c r="K1420" s="184">
        <v>5.31</v>
      </c>
      <c r="L1420" s="184">
        <v>20.052099999999999</v>
      </c>
      <c r="M1420" s="184">
        <v>31.652899999999999</v>
      </c>
      <c r="N1420" s="184">
        <v>52.793599999999998</v>
      </c>
      <c r="O1420" s="184">
        <v>20.527000000000001</v>
      </c>
      <c r="P1420" s="184">
        <v>15.0891</v>
      </c>
      <c r="Q1420" s="184">
        <v>20.7363</v>
      </c>
      <c r="R1420" s="184">
        <v>28.5975</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44494</v>
      </c>
      <c r="E1421" s="184">
        <v>208.12</v>
      </c>
      <c r="F1421" s="184">
        <v>-1.5981000000000001</v>
      </c>
      <c r="G1421" s="184">
        <v>-1.5981000000000001</v>
      </c>
      <c r="H1421" s="184">
        <v>-5.9684999999999997</v>
      </c>
      <c r="I1421" s="184">
        <v>-4.5320999999999998</v>
      </c>
      <c r="J1421" s="184">
        <v>-1.9135</v>
      </c>
      <c r="K1421" s="184">
        <v>4.9996999999999998</v>
      </c>
      <c r="L1421" s="184">
        <v>19.355399999999999</v>
      </c>
      <c r="M1421" s="184">
        <v>30.5319</v>
      </c>
      <c r="N1421" s="184">
        <v>51.052399999999999</v>
      </c>
      <c r="O1421" s="184">
        <v>19.1328</v>
      </c>
      <c r="P1421" s="184">
        <v>13.8911</v>
      </c>
      <c r="Q1421" s="184">
        <v>19.274799999999999</v>
      </c>
      <c r="R1421" s="184">
        <v>27.098600000000001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44494</v>
      </c>
      <c r="E1422" s="184">
        <v>18.496700000000001</v>
      </c>
      <c r="F1422" s="184">
        <v>-1.3867</v>
      </c>
      <c r="G1422" s="184">
        <v>-1.3867</v>
      </c>
      <c r="H1422" s="184">
        <v>-7.1455000000000002</v>
      </c>
      <c r="I1422" s="184">
        <v>-3.3555000000000001</v>
      </c>
      <c r="J1422" s="184">
        <v>2.0299</v>
      </c>
      <c r="K1422" s="184">
        <v>6.6079999999999997</v>
      </c>
      <c r="L1422" s="184">
        <v>30.9937</v>
      </c>
      <c r="M1422" s="184">
        <v>47.113300000000002</v>
      </c>
      <c r="N1422" s="184">
        <v>76.554199999999994</v>
      </c>
      <c r="O1422" s="184">
        <v>28.222000000000001</v>
      </c>
      <c r="P1422" s="184"/>
      <c r="Q1422" s="184">
        <v>17.888999999999999</v>
      </c>
      <c r="R1422" s="184">
        <v>36.495100000000001</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44494</v>
      </c>
      <c r="E1423" s="184">
        <v>17.3232</v>
      </c>
      <c r="F1423" s="184">
        <v>-1.4001999999999999</v>
      </c>
      <c r="G1423" s="184">
        <v>-1.4001999999999999</v>
      </c>
      <c r="H1423" s="184">
        <v>-7.1768999999999998</v>
      </c>
      <c r="I1423" s="184">
        <v>-3.4214000000000002</v>
      </c>
      <c r="J1423" s="184">
        <v>1.8754</v>
      </c>
      <c r="K1423" s="184">
        <v>6.1432000000000002</v>
      </c>
      <c r="L1423" s="184">
        <v>29.871700000000001</v>
      </c>
      <c r="M1423" s="184">
        <v>45.292299999999997</v>
      </c>
      <c r="N1423" s="184">
        <v>73.657499999999999</v>
      </c>
      <c r="O1423" s="184">
        <v>26.139399999999998</v>
      </c>
      <c r="P1423" s="184"/>
      <c r="Q1423" s="184">
        <v>15.8393</v>
      </c>
      <c r="R1423" s="184">
        <v>34.297699999999999</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44494</v>
      </c>
      <c r="E1424" s="184">
        <v>21.591999999999999</v>
      </c>
      <c r="F1424" s="184">
        <v>-1.3163</v>
      </c>
      <c r="G1424" s="184">
        <v>-1.3163</v>
      </c>
      <c r="H1424" s="184">
        <v>-4.1079999999999997</v>
      </c>
      <c r="I1424" s="184">
        <v>-1.5951</v>
      </c>
      <c r="J1424" s="184">
        <v>1.6285000000000001</v>
      </c>
      <c r="K1424" s="184">
        <v>8.9405000000000001</v>
      </c>
      <c r="L1424" s="184">
        <v>31.514199999999999</v>
      </c>
      <c r="M1424" s="184">
        <v>43.135599999999997</v>
      </c>
      <c r="N1424" s="184">
        <v>78.078400000000002</v>
      </c>
      <c r="O1424" s="184"/>
      <c r="P1424" s="184"/>
      <c r="Q1424" s="184">
        <v>40.923299999999998</v>
      </c>
      <c r="R1424" s="184">
        <v>42.012700000000002</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44494</v>
      </c>
      <c r="E1425" s="184">
        <v>20.838999999999999</v>
      </c>
      <c r="F1425" s="184">
        <v>-1.3258000000000001</v>
      </c>
      <c r="G1425" s="184">
        <v>-1.3258000000000001</v>
      </c>
      <c r="H1425" s="184">
        <v>-4.1311999999999998</v>
      </c>
      <c r="I1425" s="184">
        <v>-1.6472</v>
      </c>
      <c r="J1425" s="184">
        <v>1.5101</v>
      </c>
      <c r="K1425" s="184">
        <v>8.5591000000000008</v>
      </c>
      <c r="L1425" s="184">
        <v>30.586500000000001</v>
      </c>
      <c r="M1425" s="184">
        <v>41.598199999999999</v>
      </c>
      <c r="N1425" s="184">
        <v>75.456800000000001</v>
      </c>
      <c r="O1425" s="184"/>
      <c r="P1425" s="184"/>
      <c r="Q1425" s="184">
        <v>38.711500000000001</v>
      </c>
      <c r="R1425" s="184">
        <v>39.818399999999997</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44494</v>
      </c>
      <c r="E1426" s="184">
        <v>46.643999999999998</v>
      </c>
      <c r="F1426" s="184">
        <v>-2.0838999999999999</v>
      </c>
      <c r="G1426" s="184">
        <v>-2.0838999999999999</v>
      </c>
      <c r="H1426" s="184">
        <v>-6.1879999999999997</v>
      </c>
      <c r="I1426" s="184">
        <v>-2.7343999999999999</v>
      </c>
      <c r="J1426" s="184">
        <v>1.2174</v>
      </c>
      <c r="K1426" s="184">
        <v>14.8392</v>
      </c>
      <c r="L1426" s="184">
        <v>35.874600000000001</v>
      </c>
      <c r="M1426" s="184">
        <v>44.1053</v>
      </c>
      <c r="N1426" s="184">
        <v>72.325400000000002</v>
      </c>
      <c r="O1426" s="184">
        <v>25.201799999999999</v>
      </c>
      <c r="P1426" s="184">
        <v>13.4185</v>
      </c>
      <c r="Q1426" s="184">
        <v>22.231300000000001</v>
      </c>
      <c r="R1426" s="184">
        <v>29.629899999999999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44494</v>
      </c>
      <c r="E1427" s="184">
        <v>42.4099</v>
      </c>
      <c r="F1427" s="184">
        <v>-2.0935999999999999</v>
      </c>
      <c r="G1427" s="184">
        <v>-2.0935999999999999</v>
      </c>
      <c r="H1427" s="184">
        <v>-6.2096999999999998</v>
      </c>
      <c r="I1427" s="184">
        <v>-2.7795000000000001</v>
      </c>
      <c r="J1427" s="184">
        <v>1.1133999999999999</v>
      </c>
      <c r="K1427" s="184">
        <v>14.4787</v>
      </c>
      <c r="L1427" s="184">
        <v>35.028500000000001</v>
      </c>
      <c r="M1427" s="184">
        <v>42.762599999999999</v>
      </c>
      <c r="N1427" s="184">
        <v>70.1173</v>
      </c>
      <c r="O1427" s="184">
        <v>23.708500000000001</v>
      </c>
      <c r="P1427" s="184">
        <v>12.001099999999999</v>
      </c>
      <c r="Q1427" s="184">
        <v>20.724299999999999</v>
      </c>
      <c r="R1427" s="184">
        <v>28.044899999999998</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44494</v>
      </c>
      <c r="E1428" s="184">
        <v>2052.0131999999999</v>
      </c>
      <c r="F1428" s="184">
        <v>-1.1858</v>
      </c>
      <c r="G1428" s="184">
        <v>-1.1858</v>
      </c>
      <c r="H1428" s="184">
        <v>-6.3234000000000004</v>
      </c>
      <c r="I1428" s="184">
        <v>-3.8435000000000001</v>
      </c>
      <c r="J1428" s="184">
        <v>1.3899999999999999E-2</v>
      </c>
      <c r="K1428" s="184">
        <v>9.9344000000000001</v>
      </c>
      <c r="L1428" s="184">
        <v>34.001600000000003</v>
      </c>
      <c r="M1428" s="184">
        <v>41.908200000000001</v>
      </c>
      <c r="N1428" s="184">
        <v>73.771600000000007</v>
      </c>
      <c r="O1428" s="184">
        <v>27.9008</v>
      </c>
      <c r="P1428" s="184">
        <v>16.9466</v>
      </c>
      <c r="Q1428" s="184">
        <v>22.660799999999998</v>
      </c>
      <c r="R1428" s="184">
        <v>38.015799999999999</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44494</v>
      </c>
      <c r="E1429" s="184">
        <v>2181.8355000000001</v>
      </c>
      <c r="F1429" s="184">
        <v>-1.179</v>
      </c>
      <c r="G1429" s="184">
        <v>-1.179</v>
      </c>
      <c r="H1429" s="184">
        <v>-6.3083</v>
      </c>
      <c r="I1429" s="184">
        <v>-3.8134000000000001</v>
      </c>
      <c r="J1429" s="184">
        <v>8.3400000000000002E-2</v>
      </c>
      <c r="K1429" s="184">
        <v>10.1487</v>
      </c>
      <c r="L1429" s="184">
        <v>34.505499999999998</v>
      </c>
      <c r="M1429" s="184">
        <v>42.697899999999997</v>
      </c>
      <c r="N1429" s="184">
        <v>75.059700000000007</v>
      </c>
      <c r="O1429" s="184">
        <v>28.763400000000001</v>
      </c>
      <c r="P1429" s="184">
        <v>17.7727</v>
      </c>
      <c r="Q1429" s="184">
        <v>18.039100000000001</v>
      </c>
      <c r="R1429" s="184">
        <v>38.990499999999997</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44494</v>
      </c>
      <c r="E1430" s="184">
        <v>46.7</v>
      </c>
      <c r="F1430" s="184">
        <v>-1.6635</v>
      </c>
      <c r="G1430" s="184">
        <v>-1.6635</v>
      </c>
      <c r="H1430" s="184">
        <v>-5.4272999999999998</v>
      </c>
      <c r="I1430" s="184">
        <v>-2.4645000000000001</v>
      </c>
      <c r="J1430" s="184">
        <v>-6.4199999999999993E-2</v>
      </c>
      <c r="K1430" s="184">
        <v>11.058299999999999</v>
      </c>
      <c r="L1430" s="184">
        <v>36.749600000000001</v>
      </c>
      <c r="M1430" s="184">
        <v>53.114800000000002</v>
      </c>
      <c r="N1430" s="184">
        <v>87.852000000000004</v>
      </c>
      <c r="O1430" s="184">
        <v>39.654200000000003</v>
      </c>
      <c r="P1430" s="184">
        <v>21.7607</v>
      </c>
      <c r="Q1430" s="184">
        <v>21.537099999999999</v>
      </c>
      <c r="R1430" s="184">
        <v>59.557699999999997</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44494</v>
      </c>
      <c r="E1431" s="184">
        <v>42.47</v>
      </c>
      <c r="F1431" s="184">
        <v>-1.6898</v>
      </c>
      <c r="G1431" s="184">
        <v>-1.6898</v>
      </c>
      <c r="H1431" s="184">
        <v>-5.4752000000000001</v>
      </c>
      <c r="I1431" s="184">
        <v>-2.5470000000000002</v>
      </c>
      <c r="J1431" s="184">
        <v>-0.2349</v>
      </c>
      <c r="K1431" s="184">
        <v>10.4839</v>
      </c>
      <c r="L1431" s="184">
        <v>35.384099999999997</v>
      </c>
      <c r="M1431" s="184">
        <v>50.923999999999999</v>
      </c>
      <c r="N1431" s="184">
        <v>84.171700000000001</v>
      </c>
      <c r="O1431" s="184">
        <v>37.284199999999998</v>
      </c>
      <c r="P1431" s="184">
        <v>19.803000000000001</v>
      </c>
      <c r="Q1431" s="184">
        <v>20.0854</v>
      </c>
      <c r="R1431" s="184">
        <v>56.675899999999999</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44494</v>
      </c>
      <c r="E1432" s="184">
        <v>18.52</v>
      </c>
      <c r="F1432" s="184">
        <v>-0.96260000000000001</v>
      </c>
      <c r="G1432" s="184">
        <v>-0.96260000000000001</v>
      </c>
      <c r="H1432" s="184">
        <v>-4.8304</v>
      </c>
      <c r="I1432" s="184">
        <v>-1.5940000000000001</v>
      </c>
      <c r="J1432" s="184">
        <v>2.9460999999999999</v>
      </c>
      <c r="K1432" s="184">
        <v>12.310499999999999</v>
      </c>
      <c r="L1432" s="184">
        <v>34.593000000000004</v>
      </c>
      <c r="M1432" s="184">
        <v>44.124499999999998</v>
      </c>
      <c r="N1432" s="184">
        <v>74.716999999999999</v>
      </c>
      <c r="O1432" s="184"/>
      <c r="P1432" s="184"/>
      <c r="Q1432" s="184">
        <v>40.249299999999998</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44494</v>
      </c>
      <c r="E1433" s="184">
        <v>17.89</v>
      </c>
      <c r="F1433" s="184">
        <v>-0.99609999999999999</v>
      </c>
      <c r="G1433" s="184">
        <v>-0.99609999999999999</v>
      </c>
      <c r="H1433" s="184">
        <v>-4.891</v>
      </c>
      <c r="I1433" s="184">
        <v>-1.6493</v>
      </c>
      <c r="J1433" s="184">
        <v>2.8161</v>
      </c>
      <c r="K1433" s="184">
        <v>11.8125</v>
      </c>
      <c r="L1433" s="184">
        <v>33.5075</v>
      </c>
      <c r="M1433" s="184">
        <v>42.209899999999998</v>
      </c>
      <c r="N1433" s="184">
        <v>71.5244</v>
      </c>
      <c r="O1433" s="184"/>
      <c r="P1433" s="184"/>
      <c r="Q1433" s="184">
        <v>37.610300000000002</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44494</v>
      </c>
      <c r="E1434" s="184">
        <v>115.6036</v>
      </c>
      <c r="F1434" s="184">
        <v>-0.98050000000000004</v>
      </c>
      <c r="G1434" s="184">
        <v>-0.98050000000000004</v>
      </c>
      <c r="H1434" s="184">
        <v>-4.5218999999999996</v>
      </c>
      <c r="I1434" s="184">
        <v>-2.2336</v>
      </c>
      <c r="J1434" s="184">
        <v>1.4180999999999999</v>
      </c>
      <c r="K1434" s="184">
        <v>6.8875999999999999</v>
      </c>
      <c r="L1434" s="184">
        <v>29.505099999999999</v>
      </c>
      <c r="M1434" s="184">
        <v>48.032899999999998</v>
      </c>
      <c r="N1434" s="184">
        <v>82.068700000000007</v>
      </c>
      <c r="O1434" s="184">
        <v>29.825900000000001</v>
      </c>
      <c r="P1434" s="184">
        <v>19.7818</v>
      </c>
      <c r="Q1434" s="184">
        <v>12.568300000000001</v>
      </c>
      <c r="R1434" s="184">
        <v>45.746699999999997</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44494</v>
      </c>
      <c r="E1435" s="184">
        <v>122.3886</v>
      </c>
      <c r="F1435" s="184">
        <v>-0.9637</v>
      </c>
      <c r="G1435" s="184">
        <v>-0.9637</v>
      </c>
      <c r="H1435" s="184">
        <v>-4.4835000000000003</v>
      </c>
      <c r="I1435" s="184">
        <v>-2.1543000000000001</v>
      </c>
      <c r="J1435" s="184">
        <v>1.6474</v>
      </c>
      <c r="K1435" s="184">
        <v>7.5002000000000004</v>
      </c>
      <c r="L1435" s="184">
        <v>31.183299999999999</v>
      </c>
      <c r="M1435" s="184">
        <v>50.728999999999999</v>
      </c>
      <c r="N1435" s="184">
        <v>85.876099999999994</v>
      </c>
      <c r="O1435" s="184">
        <v>31.890599999999999</v>
      </c>
      <c r="P1435" s="184">
        <v>21.0259</v>
      </c>
      <c r="Q1435" s="184">
        <v>17.0517</v>
      </c>
      <c r="R1435" s="184">
        <v>48.552700000000002</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44494</v>
      </c>
      <c r="E1436" s="184">
        <v>144.54669999999999</v>
      </c>
      <c r="F1436" s="184">
        <v>-1.4939</v>
      </c>
      <c r="G1436" s="184">
        <v>-1.4939</v>
      </c>
      <c r="H1436" s="184">
        <v>-5.7161999999999997</v>
      </c>
      <c r="I1436" s="184">
        <v>-3.0081000000000002</v>
      </c>
      <c r="J1436" s="184">
        <v>0.14030000000000001</v>
      </c>
      <c r="K1436" s="184">
        <v>6.8906999999999998</v>
      </c>
      <c r="L1436" s="184">
        <v>25.692299999999999</v>
      </c>
      <c r="M1436" s="184">
        <v>41.470100000000002</v>
      </c>
      <c r="N1436" s="184">
        <v>75.967399999999998</v>
      </c>
      <c r="O1436" s="184">
        <v>28.6189</v>
      </c>
      <c r="P1436" s="184">
        <v>14.111000000000001</v>
      </c>
      <c r="Q1436" s="184">
        <v>20.5395</v>
      </c>
      <c r="R1436" s="184">
        <v>41.088000000000001</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44494</v>
      </c>
      <c r="E1437" s="184">
        <v>133.2542</v>
      </c>
      <c r="F1437" s="184">
        <v>-1.5002</v>
      </c>
      <c r="G1437" s="184">
        <v>-1.5002</v>
      </c>
      <c r="H1437" s="184">
        <v>-5.7302</v>
      </c>
      <c r="I1437" s="184">
        <v>-3.0369000000000002</v>
      </c>
      <c r="J1437" s="184">
        <v>7.1300000000000002E-2</v>
      </c>
      <c r="K1437" s="184">
        <v>6.6551999999999998</v>
      </c>
      <c r="L1437" s="184">
        <v>25.123899999999999</v>
      </c>
      <c r="M1437" s="184">
        <v>40.517600000000002</v>
      </c>
      <c r="N1437" s="184">
        <v>74.394400000000005</v>
      </c>
      <c r="O1437" s="184">
        <v>27.504100000000001</v>
      </c>
      <c r="P1437" s="184">
        <v>12.997400000000001</v>
      </c>
      <c r="Q1437" s="184">
        <v>16.898199999999999</v>
      </c>
      <c r="R1437" s="184">
        <v>39.821199999999997</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44494</v>
      </c>
      <c r="E1438" s="184">
        <v>704.02980000000002</v>
      </c>
      <c r="F1438" s="184">
        <v>-1.2141</v>
      </c>
      <c r="G1438" s="184">
        <v>-1.2141</v>
      </c>
      <c r="H1438" s="184">
        <v>-6.0267999999999997</v>
      </c>
      <c r="I1438" s="184">
        <v>-3.0718000000000001</v>
      </c>
      <c r="J1438" s="184">
        <v>-0.73209999999999997</v>
      </c>
      <c r="K1438" s="184">
        <v>6.7201000000000004</v>
      </c>
      <c r="L1438" s="184">
        <v>25.893000000000001</v>
      </c>
      <c r="M1438" s="184">
        <v>32.1496</v>
      </c>
      <c r="N1438" s="184">
        <v>61.126199999999997</v>
      </c>
      <c r="O1438" s="184">
        <v>18.618500000000001</v>
      </c>
      <c r="P1438" s="184">
        <v>10.369199999999999</v>
      </c>
      <c r="Q1438" s="184">
        <v>24.686199999999999</v>
      </c>
      <c r="R1438" s="184">
        <v>26.145900000000001</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44494</v>
      </c>
      <c r="E1439" s="184">
        <v>744.4828</v>
      </c>
      <c r="F1439" s="184">
        <v>-1.2081</v>
      </c>
      <c r="G1439" s="184">
        <v>-1.2081</v>
      </c>
      <c r="H1439" s="184">
        <v>-6.0133999999999999</v>
      </c>
      <c r="I1439" s="184">
        <v>-3.0440999999999998</v>
      </c>
      <c r="J1439" s="184">
        <v>-0.66949999999999998</v>
      </c>
      <c r="K1439" s="184">
        <v>6.9245999999999999</v>
      </c>
      <c r="L1439" s="184">
        <v>26.409199999999998</v>
      </c>
      <c r="M1439" s="184">
        <v>32.956899999999997</v>
      </c>
      <c r="N1439" s="184">
        <v>62.4377</v>
      </c>
      <c r="O1439" s="184">
        <v>19.577400000000001</v>
      </c>
      <c r="P1439" s="184">
        <v>11.203799999999999</v>
      </c>
      <c r="Q1439" s="184">
        <v>17.9421</v>
      </c>
      <c r="R1439" s="184">
        <v>27.154199999999999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44494</v>
      </c>
      <c r="E1440" s="184">
        <v>243.78720000000001</v>
      </c>
      <c r="F1440" s="184">
        <v>-1.0651999999999999</v>
      </c>
      <c r="G1440" s="184">
        <v>-1.0651999999999999</v>
      </c>
      <c r="H1440" s="184">
        <v>-6.0011000000000001</v>
      </c>
      <c r="I1440" s="184">
        <v>-2.1073</v>
      </c>
      <c r="J1440" s="184">
        <v>1.3624000000000001</v>
      </c>
      <c r="K1440" s="184">
        <v>7.7971000000000004</v>
      </c>
      <c r="L1440" s="184">
        <v>25.493600000000001</v>
      </c>
      <c r="M1440" s="184">
        <v>36.592399999999998</v>
      </c>
      <c r="N1440" s="184">
        <v>62.873800000000003</v>
      </c>
      <c r="O1440" s="184">
        <v>27.2621</v>
      </c>
      <c r="P1440" s="184">
        <v>16.369299999999999</v>
      </c>
      <c r="Q1440" s="184">
        <v>12.3925</v>
      </c>
      <c r="R1440" s="184">
        <v>33.0745</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44494</v>
      </c>
      <c r="E1441" s="184">
        <v>264.87220000000002</v>
      </c>
      <c r="F1441" s="184">
        <v>-1.0551999999999999</v>
      </c>
      <c r="G1441" s="184">
        <v>-1.0551999999999999</v>
      </c>
      <c r="H1441" s="184">
        <v>-5.9789000000000003</v>
      </c>
      <c r="I1441" s="184">
        <v>-2.0621</v>
      </c>
      <c r="J1441" s="184">
        <v>1.4675</v>
      </c>
      <c r="K1441" s="184">
        <v>8.1395999999999997</v>
      </c>
      <c r="L1441" s="184">
        <v>26.271899999999999</v>
      </c>
      <c r="M1441" s="184">
        <v>37.831200000000003</v>
      </c>
      <c r="N1441" s="184">
        <v>64.864900000000006</v>
      </c>
      <c r="O1441" s="184">
        <v>28.890499999999999</v>
      </c>
      <c r="P1441" s="184">
        <v>17.636199999999999</v>
      </c>
      <c r="Q1441" s="184">
        <v>21.003299999999999</v>
      </c>
      <c r="R1441" s="184">
        <v>34.753900000000002</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44494</v>
      </c>
      <c r="E1442" s="184">
        <v>77.819999999999993</v>
      </c>
      <c r="F1442" s="184">
        <v>-1.4313</v>
      </c>
      <c r="G1442" s="184">
        <v>-1.4313</v>
      </c>
      <c r="H1442" s="184">
        <v>-6.0258000000000003</v>
      </c>
      <c r="I1442" s="184">
        <v>-3.3172000000000001</v>
      </c>
      <c r="J1442" s="184">
        <v>1.3676999999999999</v>
      </c>
      <c r="K1442" s="184">
        <v>5.9496000000000002</v>
      </c>
      <c r="L1442" s="184">
        <v>23.779199999999999</v>
      </c>
      <c r="M1442" s="184">
        <v>36.382800000000003</v>
      </c>
      <c r="N1442" s="184">
        <v>56.673999999999999</v>
      </c>
      <c r="O1442" s="184">
        <v>24.082699999999999</v>
      </c>
      <c r="P1442" s="184">
        <v>16.517800000000001</v>
      </c>
      <c r="Q1442" s="184">
        <v>18.275500000000001</v>
      </c>
      <c r="R1442" s="184">
        <v>33.822000000000003</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44494</v>
      </c>
      <c r="E1443" s="184">
        <v>74.739999999999995</v>
      </c>
      <c r="F1443" s="184">
        <v>-1.4244000000000001</v>
      </c>
      <c r="G1443" s="184">
        <v>-1.4244000000000001</v>
      </c>
      <c r="H1443" s="184">
        <v>-6.0228999999999999</v>
      </c>
      <c r="I1443" s="184">
        <v>-3.3368000000000002</v>
      </c>
      <c r="J1443" s="184">
        <v>1.3424</v>
      </c>
      <c r="K1443" s="184">
        <v>5.8490000000000002</v>
      </c>
      <c r="L1443" s="184">
        <v>23.557600000000001</v>
      </c>
      <c r="M1443" s="184">
        <v>35.9651</v>
      </c>
      <c r="N1443" s="184">
        <v>56.098599999999998</v>
      </c>
      <c r="O1443" s="184">
        <v>23.567799999999998</v>
      </c>
      <c r="P1443" s="184">
        <v>16.039300000000001</v>
      </c>
      <c r="Q1443" s="184">
        <v>7.6881000000000004</v>
      </c>
      <c r="R1443" s="184">
        <v>33.298699999999997</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44494</v>
      </c>
      <c r="E1444" s="184">
        <v>27.85</v>
      </c>
      <c r="F1444" s="184">
        <v>-1.171</v>
      </c>
      <c r="G1444" s="184">
        <v>-1.171</v>
      </c>
      <c r="H1444" s="184">
        <v>-7.5365000000000002</v>
      </c>
      <c r="I1444" s="184">
        <v>-4.7211999999999996</v>
      </c>
      <c r="J1444" s="184">
        <v>-0.78380000000000005</v>
      </c>
      <c r="K1444" s="184">
        <v>7.7786</v>
      </c>
      <c r="L1444" s="184">
        <v>31.865500000000001</v>
      </c>
      <c r="M1444" s="184">
        <v>45.658999999999999</v>
      </c>
      <c r="N1444" s="184">
        <v>71.913600000000002</v>
      </c>
      <c r="O1444" s="184"/>
      <c r="P1444" s="184"/>
      <c r="Q1444" s="184">
        <v>90.305499999999995</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44494</v>
      </c>
      <c r="E1445" s="184">
        <v>27.33</v>
      </c>
      <c r="F1445" s="184">
        <v>-1.1931</v>
      </c>
      <c r="G1445" s="184">
        <v>-1.1931</v>
      </c>
      <c r="H1445" s="184">
        <v>-7.5751999999999997</v>
      </c>
      <c r="I1445" s="184">
        <v>-4.7735000000000003</v>
      </c>
      <c r="J1445" s="184">
        <v>-0.87050000000000005</v>
      </c>
      <c r="K1445" s="184">
        <v>7.4291999999999998</v>
      </c>
      <c r="L1445" s="184">
        <v>31.016300000000001</v>
      </c>
      <c r="M1445" s="184">
        <v>44.145600000000002</v>
      </c>
      <c r="N1445" s="184">
        <v>69.751599999999996</v>
      </c>
      <c r="O1445" s="184"/>
      <c r="P1445" s="184"/>
      <c r="Q1445" s="184">
        <v>88.065399999999997</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44494</v>
      </c>
      <c r="E1446" s="184">
        <v>199.21789999999999</v>
      </c>
      <c r="F1446" s="184">
        <v>-1.286</v>
      </c>
      <c r="G1446" s="184">
        <v>-1.286</v>
      </c>
      <c r="H1446" s="184">
        <v>-5.1010999999999997</v>
      </c>
      <c r="I1446" s="184">
        <v>-3.0268999999999999</v>
      </c>
      <c r="J1446" s="184">
        <v>-1.1302000000000001</v>
      </c>
      <c r="K1446" s="184">
        <v>7.8209999999999997</v>
      </c>
      <c r="L1446" s="184">
        <v>28.895199999999999</v>
      </c>
      <c r="M1446" s="184">
        <v>37.755099999999999</v>
      </c>
      <c r="N1446" s="184">
        <v>67.691800000000001</v>
      </c>
      <c r="O1446" s="184">
        <v>27.245000000000001</v>
      </c>
      <c r="P1446" s="184">
        <v>15.407</v>
      </c>
      <c r="Q1446" s="184">
        <v>21.279699999999998</v>
      </c>
      <c r="R1446" s="184">
        <v>39.733199999999997</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44494</v>
      </c>
      <c r="E1447" s="184">
        <v>135.86069192145101</v>
      </c>
      <c r="F1447" s="184">
        <v>-1.286</v>
      </c>
      <c r="G1447" s="184">
        <v>-1.286</v>
      </c>
      <c r="H1447" s="184">
        <v>-5.101</v>
      </c>
      <c r="I1447" s="184">
        <v>-3.0268000000000002</v>
      </c>
      <c r="J1447" s="184">
        <v>-1.1301000000000001</v>
      </c>
      <c r="K1447" s="184">
        <v>7.8213999999999997</v>
      </c>
      <c r="L1447" s="184">
        <v>28.895700000000001</v>
      </c>
      <c r="M1447" s="184">
        <v>37.755800000000001</v>
      </c>
      <c r="N1447" s="184">
        <v>67.692800000000005</v>
      </c>
      <c r="O1447" s="184">
        <v>27.246500000000001</v>
      </c>
      <c r="P1447" s="184">
        <v>15.407999999999999</v>
      </c>
      <c r="Q1447" s="184">
        <v>21.281300000000002</v>
      </c>
      <c r="R1447" s="184">
        <v>39.735599999999998</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44494</v>
      </c>
      <c r="E1448" s="184">
        <v>185.1771</v>
      </c>
      <c r="F1448" s="184">
        <v>-1.2937000000000001</v>
      </c>
      <c r="G1448" s="184">
        <v>-1.2937000000000001</v>
      </c>
      <c r="H1448" s="184">
        <v>-5.1193</v>
      </c>
      <c r="I1448" s="184">
        <v>-3.0628000000000002</v>
      </c>
      <c r="J1448" s="184">
        <v>-1.2121</v>
      </c>
      <c r="K1448" s="184">
        <v>7.5445000000000002</v>
      </c>
      <c r="L1448" s="184">
        <v>28.273499999999999</v>
      </c>
      <c r="M1448" s="184">
        <v>36.781599999999997</v>
      </c>
      <c r="N1448" s="184">
        <v>66.125799999999998</v>
      </c>
      <c r="O1448" s="184">
        <v>26.1294</v>
      </c>
      <c r="P1448" s="184">
        <v>14.3712</v>
      </c>
      <c r="Q1448" s="184">
        <v>16.386299999999999</v>
      </c>
      <c r="R1448" s="184">
        <v>38.4726</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44494</v>
      </c>
      <c r="E1449" s="184">
        <v>203.222642897301</v>
      </c>
      <c r="F1449" s="184">
        <v>-1.2937000000000001</v>
      </c>
      <c r="G1449" s="184">
        <v>-1.2937000000000001</v>
      </c>
      <c r="H1449" s="184">
        <v>-5.1193</v>
      </c>
      <c r="I1449" s="184">
        <v>-3.0628000000000002</v>
      </c>
      <c r="J1449" s="184">
        <v>-1.2121</v>
      </c>
      <c r="K1449" s="184">
        <v>7.5445000000000002</v>
      </c>
      <c r="L1449" s="184">
        <v>28.273499999999999</v>
      </c>
      <c r="M1449" s="184">
        <v>36.781799999999997</v>
      </c>
      <c r="N1449" s="184">
        <v>66.126300000000001</v>
      </c>
      <c r="O1449" s="184">
        <v>26.1295</v>
      </c>
      <c r="P1449" s="184">
        <v>14.371700000000001</v>
      </c>
      <c r="Q1449" s="184">
        <v>18.707699999999999</v>
      </c>
      <c r="R1449" s="184">
        <v>38.4726</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-1.2040785714285713</v>
      </c>
      <c r="G1450" s="186">
        <v>-1.2040785714285713</v>
      </c>
      <c r="H1450" s="186">
        <v>-5.6367821428571432</v>
      </c>
      <c r="I1450" s="186">
        <v>-2.8881428571428578</v>
      </c>
      <c r="J1450" s="186">
        <v>0.64169642857142861</v>
      </c>
      <c r="K1450" s="186">
        <v>8.0877678571428557</v>
      </c>
      <c r="L1450" s="186">
        <v>29.029067857142866</v>
      </c>
      <c r="M1450" s="186">
        <v>40.21188703703703</v>
      </c>
      <c r="N1450" s="186">
        <v>68.963774074074053</v>
      </c>
      <c r="O1450" s="186">
        <v>26.226064583333329</v>
      </c>
      <c r="P1450" s="186">
        <v>16.053768181818182</v>
      </c>
      <c r="Q1450" s="186">
        <v>22.209926785714284</v>
      </c>
      <c r="R1450" s="186">
        <v>36.385911999999998</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-1.2006000000000001</v>
      </c>
      <c r="G1451" s="186">
        <v>-1.2006000000000001</v>
      </c>
      <c r="H1451" s="186">
        <v>-5.8042499999999997</v>
      </c>
      <c r="I1451" s="186">
        <v>-3.02685</v>
      </c>
      <c r="J1451" s="186">
        <v>0.76259999999999994</v>
      </c>
      <c r="K1451" s="186">
        <v>7.6415000000000006</v>
      </c>
      <c r="L1451" s="186">
        <v>28.775100000000002</v>
      </c>
      <c r="M1451" s="186">
        <v>40.86215</v>
      </c>
      <c r="N1451" s="186">
        <v>69.934449999999998</v>
      </c>
      <c r="O1451" s="186">
        <v>26.630949999999999</v>
      </c>
      <c r="P1451" s="186">
        <v>15.861050000000001</v>
      </c>
      <c r="Q1451" s="186">
        <v>19.951450000000001</v>
      </c>
      <c r="R1451" s="186">
        <v>35.409999999999997</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44494</v>
      </c>
      <c r="E1454" s="184">
        <v>291.14879999999999</v>
      </c>
      <c r="F1454" s="184">
        <v>1.8599000000000001</v>
      </c>
      <c r="G1454" s="184">
        <v>1.8599000000000001</v>
      </c>
      <c r="H1454" s="184">
        <v>2.0407000000000002</v>
      </c>
      <c r="I1454" s="184">
        <v>2.6802000000000001</v>
      </c>
      <c r="J1454" s="184">
        <v>2.9952999999999999</v>
      </c>
      <c r="K1454" s="184">
        <v>3.5215999999999998</v>
      </c>
      <c r="L1454" s="184">
        <v>3.7566999999999999</v>
      </c>
      <c r="M1454" s="184">
        <v>3.9695999999999998</v>
      </c>
      <c r="N1454" s="184">
        <v>3.8407</v>
      </c>
      <c r="O1454" s="184">
        <v>6.4789000000000003</v>
      </c>
      <c r="P1454" s="184">
        <v>6.7291999999999996</v>
      </c>
      <c r="Q1454" s="184">
        <v>6.8868</v>
      </c>
      <c r="R1454" s="184">
        <v>5.4135999999999997</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44494</v>
      </c>
      <c r="E1455" s="184">
        <v>293.584</v>
      </c>
      <c r="F1455" s="184">
        <v>1.9854000000000001</v>
      </c>
      <c r="G1455" s="184">
        <v>1.9854000000000001</v>
      </c>
      <c r="H1455" s="184">
        <v>2.1642000000000001</v>
      </c>
      <c r="I1455" s="184">
        <v>2.8048000000000002</v>
      </c>
      <c r="J1455" s="184">
        <v>3.1135000000000002</v>
      </c>
      <c r="K1455" s="184">
        <v>3.6398000000000001</v>
      </c>
      <c r="L1455" s="184">
        <v>3.8660000000000001</v>
      </c>
      <c r="M1455" s="184">
        <v>4.0759999999999996</v>
      </c>
      <c r="N1455" s="184">
        <v>3.9542999999999999</v>
      </c>
      <c r="O1455" s="184">
        <v>6.6069000000000004</v>
      </c>
      <c r="P1455" s="184">
        <v>6.8540000000000001</v>
      </c>
      <c r="Q1455" s="184">
        <v>7.7008000000000001</v>
      </c>
      <c r="R1455" s="184">
        <v>5.5350999999999999</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44494</v>
      </c>
      <c r="E1456" s="184">
        <v>1131.4132</v>
      </c>
      <c r="F1456" s="184">
        <v>2.5341</v>
      </c>
      <c r="G1456" s="184">
        <v>2.5341</v>
      </c>
      <c r="H1456" s="184">
        <v>2.363</v>
      </c>
      <c r="I1456" s="184">
        <v>2.9319000000000002</v>
      </c>
      <c r="J1456" s="184">
        <v>3.2223000000000002</v>
      </c>
      <c r="K1456" s="184">
        <v>3.6421000000000001</v>
      </c>
      <c r="L1456" s="184">
        <v>3.8317999999999999</v>
      </c>
      <c r="M1456" s="184">
        <v>4.0259999999999998</v>
      </c>
      <c r="N1456" s="184">
        <v>3.9241000000000001</v>
      </c>
      <c r="O1456" s="184"/>
      <c r="P1456" s="184"/>
      <c r="Q1456" s="184">
        <v>5.7141000000000002</v>
      </c>
      <c r="R1456" s="184">
        <v>5.3658000000000001</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44494</v>
      </c>
      <c r="E1457" s="184">
        <v>1127.6977999999999</v>
      </c>
      <c r="F1457" s="184">
        <v>2.3988999999999998</v>
      </c>
      <c r="G1457" s="184">
        <v>2.3988999999999998</v>
      </c>
      <c r="H1457" s="184">
        <v>2.2269000000000001</v>
      </c>
      <c r="I1457" s="184">
        <v>2.7951000000000001</v>
      </c>
      <c r="J1457" s="184">
        <v>3.0851000000000002</v>
      </c>
      <c r="K1457" s="184">
        <v>3.4937</v>
      </c>
      <c r="L1457" s="184">
        <v>3.6743000000000001</v>
      </c>
      <c r="M1457" s="184">
        <v>3.8639000000000001</v>
      </c>
      <c r="N1457" s="184">
        <v>3.7635000000000001</v>
      </c>
      <c r="O1457" s="184"/>
      <c r="P1457" s="184"/>
      <c r="Q1457" s="184">
        <v>5.5576999999999996</v>
      </c>
      <c r="R1457" s="184">
        <v>5.2091000000000003</v>
      </c>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44494</v>
      </c>
      <c r="E1458" s="184">
        <v>1110.5228</v>
      </c>
      <c r="F1458" s="184">
        <v>2.7164999999999999</v>
      </c>
      <c r="G1458" s="184">
        <v>2.7164999999999999</v>
      </c>
      <c r="H1458" s="184">
        <v>2.7482000000000002</v>
      </c>
      <c r="I1458" s="184">
        <v>3.0979000000000001</v>
      </c>
      <c r="J1458" s="184">
        <v>3.1225000000000001</v>
      </c>
      <c r="K1458" s="184">
        <v>3.4817</v>
      </c>
      <c r="L1458" s="184">
        <v>3.1823999999999999</v>
      </c>
      <c r="M1458" s="184">
        <v>3.1272000000000002</v>
      </c>
      <c r="N1458" s="184">
        <v>3.0802</v>
      </c>
      <c r="O1458" s="184"/>
      <c r="P1458" s="184"/>
      <c r="Q1458" s="184">
        <v>4.5551000000000004</v>
      </c>
      <c r="R1458" s="184">
        <v>3.9161999999999999</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44494</v>
      </c>
      <c r="E1459" s="184">
        <v>1102.6324999999999</v>
      </c>
      <c r="F1459" s="184">
        <v>2.4268999999999998</v>
      </c>
      <c r="G1459" s="184">
        <v>2.4268999999999998</v>
      </c>
      <c r="H1459" s="184">
        <v>2.4578000000000002</v>
      </c>
      <c r="I1459" s="184">
        <v>2.8075000000000001</v>
      </c>
      <c r="J1459" s="184">
        <v>2.8317000000000001</v>
      </c>
      <c r="K1459" s="184">
        <v>3.1892999999999998</v>
      </c>
      <c r="L1459" s="184">
        <v>2.8900999999999999</v>
      </c>
      <c r="M1459" s="184">
        <v>2.8268</v>
      </c>
      <c r="N1459" s="184">
        <v>2.7635999999999998</v>
      </c>
      <c r="O1459" s="184"/>
      <c r="P1459" s="184"/>
      <c r="Q1459" s="184">
        <v>4.2388000000000003</v>
      </c>
      <c r="R1459" s="184">
        <v>3.5988000000000002</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44494</v>
      </c>
      <c r="E1460" s="184">
        <v>43.045000000000002</v>
      </c>
      <c r="F1460" s="184">
        <v>2.5160999999999998</v>
      </c>
      <c r="G1460" s="184">
        <v>2.5160999999999998</v>
      </c>
      <c r="H1460" s="184">
        <v>1.5994999999999999</v>
      </c>
      <c r="I1460" s="184">
        <v>2.4249999999999998</v>
      </c>
      <c r="J1460" s="184">
        <v>2.9478</v>
      </c>
      <c r="K1460" s="184">
        <v>3.5097999999999998</v>
      </c>
      <c r="L1460" s="184">
        <v>3.8285999999999998</v>
      </c>
      <c r="M1460" s="184">
        <v>4.0270000000000001</v>
      </c>
      <c r="N1460" s="184">
        <v>3.8277999999999999</v>
      </c>
      <c r="O1460" s="184">
        <v>6.2756999999999996</v>
      </c>
      <c r="P1460" s="184">
        <v>6.3686999999999996</v>
      </c>
      <c r="Q1460" s="184">
        <v>7.2731000000000003</v>
      </c>
      <c r="R1460" s="184">
        <v>5.0692000000000004</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44494</v>
      </c>
      <c r="E1461" s="184">
        <v>42.139899999999997</v>
      </c>
      <c r="F1461" s="184">
        <v>2.2812999999999999</v>
      </c>
      <c r="G1461" s="184">
        <v>2.2812999999999999</v>
      </c>
      <c r="H1461" s="184">
        <v>1.3491</v>
      </c>
      <c r="I1461" s="184">
        <v>2.1858</v>
      </c>
      <c r="J1461" s="184">
        <v>2.7109000000000001</v>
      </c>
      <c r="K1461" s="184">
        <v>3.2793000000000001</v>
      </c>
      <c r="L1461" s="184">
        <v>3.6017999999999999</v>
      </c>
      <c r="M1461" s="184">
        <v>3.7997000000000001</v>
      </c>
      <c r="N1461" s="184">
        <v>3.5945</v>
      </c>
      <c r="O1461" s="184">
        <v>6.0316999999999998</v>
      </c>
      <c r="P1461" s="184">
        <v>6.1165000000000003</v>
      </c>
      <c r="Q1461" s="184">
        <v>6.7298999999999998</v>
      </c>
      <c r="R1461" s="184">
        <v>4.8395000000000001</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44494</v>
      </c>
      <c r="E1462" s="184">
        <v>24.8673</v>
      </c>
      <c r="F1462" s="184">
        <v>2.3978999999999999</v>
      </c>
      <c r="G1462" s="184">
        <v>2.3978999999999999</v>
      </c>
      <c r="H1462" s="184">
        <v>1.8669</v>
      </c>
      <c r="I1462" s="184">
        <v>2.7603</v>
      </c>
      <c r="J1462" s="184">
        <v>3.0762</v>
      </c>
      <c r="K1462" s="184">
        <v>3.5024999999999999</v>
      </c>
      <c r="L1462" s="184">
        <v>3.641</v>
      </c>
      <c r="M1462" s="184">
        <v>3.7888999999999999</v>
      </c>
      <c r="N1462" s="184">
        <v>3.6469</v>
      </c>
      <c r="O1462" s="184">
        <v>9.1471</v>
      </c>
      <c r="P1462" s="184">
        <v>6.9867999999999997</v>
      </c>
      <c r="Q1462" s="184">
        <v>7.9219999999999997</v>
      </c>
      <c r="R1462" s="184">
        <v>5.6070000000000002</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44494</v>
      </c>
      <c r="E1463" s="184">
        <v>19.814699999999998</v>
      </c>
      <c r="F1463" s="184">
        <v>1.5967</v>
      </c>
      <c r="G1463" s="184">
        <v>1.5967</v>
      </c>
      <c r="H1463" s="184">
        <v>1.1054999999999999</v>
      </c>
      <c r="I1463" s="184">
        <v>2.0015000000000001</v>
      </c>
      <c r="J1463" s="184">
        <v>2.3159999999999998</v>
      </c>
      <c r="K1463" s="184">
        <v>2.7212999999999998</v>
      </c>
      <c r="L1463" s="184">
        <v>2.8628</v>
      </c>
      <c r="M1463" s="184">
        <v>2.9940000000000002</v>
      </c>
      <c r="N1463" s="184">
        <v>2.8479000000000001</v>
      </c>
      <c r="O1463" s="184">
        <v>8.2933000000000003</v>
      </c>
      <c r="P1463" s="184">
        <v>6.4211999999999998</v>
      </c>
      <c r="Q1463" s="184">
        <v>5.2588999999999997</v>
      </c>
      <c r="R1463" s="184">
        <v>4.8068999999999997</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44494</v>
      </c>
      <c r="E1464" s="184">
        <v>23.152000000000001</v>
      </c>
      <c r="F1464" s="184">
        <v>1.5767</v>
      </c>
      <c r="G1464" s="184">
        <v>1.5767</v>
      </c>
      <c r="H1464" s="184">
        <v>1.1037999999999999</v>
      </c>
      <c r="I1464" s="184">
        <v>2.0059999999999998</v>
      </c>
      <c r="J1464" s="184">
        <v>2.3235999999999999</v>
      </c>
      <c r="K1464" s="184">
        <v>2.7242999999999999</v>
      </c>
      <c r="L1464" s="184">
        <v>2.8668999999999998</v>
      </c>
      <c r="M1464" s="184">
        <v>2.9946000000000002</v>
      </c>
      <c r="N1464" s="184">
        <v>2.8479000000000001</v>
      </c>
      <c r="O1464" s="184">
        <v>8.2928999999999995</v>
      </c>
      <c r="P1464" s="184">
        <v>6.2276999999999996</v>
      </c>
      <c r="Q1464" s="184">
        <v>6.4968000000000004</v>
      </c>
      <c r="R1464" s="184">
        <v>4.8066000000000004</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44494</v>
      </c>
      <c r="E1465" s="184">
        <v>39.738100000000003</v>
      </c>
      <c r="F1465" s="184">
        <v>2.4499</v>
      </c>
      <c r="G1465" s="184">
        <v>2.4499</v>
      </c>
      <c r="H1465" s="184">
        <v>2.3235999999999999</v>
      </c>
      <c r="I1465" s="184">
        <v>2.7715999999999998</v>
      </c>
      <c r="J1465" s="184">
        <v>3.024</v>
      </c>
      <c r="K1465" s="184">
        <v>3.4325000000000001</v>
      </c>
      <c r="L1465" s="184">
        <v>3.5752999999999999</v>
      </c>
      <c r="M1465" s="184">
        <v>3.6890000000000001</v>
      </c>
      <c r="N1465" s="184">
        <v>3.5571000000000002</v>
      </c>
      <c r="O1465" s="184">
        <v>6.3394000000000004</v>
      </c>
      <c r="P1465" s="184">
        <v>6.6558000000000002</v>
      </c>
      <c r="Q1465" s="184">
        <v>7.2489999999999997</v>
      </c>
      <c r="R1465" s="184">
        <v>5.0063000000000004</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44494</v>
      </c>
      <c r="E1466" s="184">
        <v>40.817900000000002</v>
      </c>
      <c r="F1466" s="184">
        <v>2.5937999999999999</v>
      </c>
      <c r="G1466" s="184">
        <v>2.5937999999999999</v>
      </c>
      <c r="H1466" s="184">
        <v>2.4794</v>
      </c>
      <c r="I1466" s="184">
        <v>2.9350000000000001</v>
      </c>
      <c r="J1466" s="184">
        <v>3.1903000000000001</v>
      </c>
      <c r="K1466" s="184">
        <v>3.6004</v>
      </c>
      <c r="L1466" s="184">
        <v>3.7431999999999999</v>
      </c>
      <c r="M1466" s="184">
        <v>3.8544999999999998</v>
      </c>
      <c r="N1466" s="184">
        <v>3.7212999999999998</v>
      </c>
      <c r="O1466" s="184">
        <v>6.5038999999999998</v>
      </c>
      <c r="P1466" s="184">
        <v>6.8331</v>
      </c>
      <c r="Q1466" s="184">
        <v>7.8479000000000001</v>
      </c>
      <c r="R1466" s="184">
        <v>5.1714000000000002</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44494</v>
      </c>
      <c r="E1467" s="184">
        <v>4513.3707000000004</v>
      </c>
      <c r="F1467" s="184">
        <v>2.1532</v>
      </c>
      <c r="G1467" s="184">
        <v>2.1532</v>
      </c>
      <c r="H1467" s="184">
        <v>2.2966000000000002</v>
      </c>
      <c r="I1467" s="184">
        <v>2.9011999999999998</v>
      </c>
      <c r="J1467" s="184">
        <v>3.0348000000000002</v>
      </c>
      <c r="K1467" s="184">
        <v>3.4921000000000002</v>
      </c>
      <c r="L1467" s="184">
        <v>3.7231000000000001</v>
      </c>
      <c r="M1467" s="184">
        <v>3.8807</v>
      </c>
      <c r="N1467" s="184">
        <v>3.7589999999999999</v>
      </c>
      <c r="O1467" s="184">
        <v>6.4024999999999999</v>
      </c>
      <c r="P1467" s="184">
        <v>6.5388000000000002</v>
      </c>
      <c r="Q1467" s="184">
        <v>7.0940000000000003</v>
      </c>
      <c r="R1467" s="184">
        <v>5.3324999999999996</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44494</v>
      </c>
      <c r="E1468" s="184">
        <v>4573.4961000000003</v>
      </c>
      <c r="F1468" s="184">
        <v>2.2932999999999999</v>
      </c>
      <c r="G1468" s="184">
        <v>2.2932999999999999</v>
      </c>
      <c r="H1468" s="184">
        <v>2.4367999999999999</v>
      </c>
      <c r="I1468" s="184">
        <v>3.0415000000000001</v>
      </c>
      <c r="J1468" s="184">
        <v>3.1749999999999998</v>
      </c>
      <c r="K1468" s="184">
        <v>3.6332</v>
      </c>
      <c r="L1468" s="184">
        <v>3.8658000000000001</v>
      </c>
      <c r="M1468" s="184">
        <v>4.0247000000000002</v>
      </c>
      <c r="N1468" s="184">
        <v>3.9043999999999999</v>
      </c>
      <c r="O1468" s="184">
        <v>6.5862999999999996</v>
      </c>
      <c r="P1468" s="184">
        <v>6.7346000000000004</v>
      </c>
      <c r="Q1468" s="184">
        <v>7.5869999999999997</v>
      </c>
      <c r="R1468" s="184">
        <v>5.5</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44494</v>
      </c>
      <c r="E1469" s="184">
        <v>299.20729999999998</v>
      </c>
      <c r="F1469" s="184">
        <v>2.4727999999999999</v>
      </c>
      <c r="G1469" s="184">
        <v>2.4727999999999999</v>
      </c>
      <c r="H1469" s="184">
        <v>2.4321999999999999</v>
      </c>
      <c r="I1469" s="184">
        <v>2.8218999999999999</v>
      </c>
      <c r="J1469" s="184">
        <v>3.1137999999999999</v>
      </c>
      <c r="K1469" s="184">
        <v>3.4914000000000001</v>
      </c>
      <c r="L1469" s="184">
        <v>3.6429999999999998</v>
      </c>
      <c r="M1469" s="184">
        <v>3.8033999999999999</v>
      </c>
      <c r="N1469" s="184">
        <v>3.6758999999999999</v>
      </c>
      <c r="O1469" s="184">
        <v>6.2214999999999998</v>
      </c>
      <c r="P1469" s="184">
        <v>6.5228999999999999</v>
      </c>
      <c r="Q1469" s="184">
        <v>7.2569999999999997</v>
      </c>
      <c r="R1469" s="184">
        <v>5.1475999999999997</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44494</v>
      </c>
      <c r="E1470" s="184">
        <v>301.66640000000001</v>
      </c>
      <c r="F1470" s="184">
        <v>2.5939000000000001</v>
      </c>
      <c r="G1470" s="184">
        <v>2.5939000000000001</v>
      </c>
      <c r="H1470" s="184">
        <v>2.5525000000000002</v>
      </c>
      <c r="I1470" s="184">
        <v>2.9418000000000002</v>
      </c>
      <c r="J1470" s="184">
        <v>3.2339000000000002</v>
      </c>
      <c r="K1470" s="184">
        <v>3.6126</v>
      </c>
      <c r="L1470" s="184">
        <v>3.7652000000000001</v>
      </c>
      <c r="M1470" s="184">
        <v>3.9268000000000001</v>
      </c>
      <c r="N1470" s="184">
        <v>3.8003999999999998</v>
      </c>
      <c r="O1470" s="184">
        <v>6.3482000000000003</v>
      </c>
      <c r="P1470" s="184">
        <v>6.6449999999999996</v>
      </c>
      <c r="Q1470" s="184">
        <v>7.5377999999999998</v>
      </c>
      <c r="R1470" s="184">
        <v>5.2727000000000004</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44494</v>
      </c>
      <c r="E1471" s="184">
        <v>34.3279</v>
      </c>
      <c r="F1471" s="184">
        <v>1.8787</v>
      </c>
      <c r="G1471" s="184">
        <v>1.8787</v>
      </c>
      <c r="H1471" s="184">
        <v>2.3098000000000001</v>
      </c>
      <c r="I1471" s="184">
        <v>2.7902999999999998</v>
      </c>
      <c r="J1471" s="184">
        <v>2.9950999999999999</v>
      </c>
      <c r="K1471" s="184">
        <v>3.3693</v>
      </c>
      <c r="L1471" s="184">
        <v>3.4948999999999999</v>
      </c>
      <c r="M1471" s="184">
        <v>3.7332999999999998</v>
      </c>
      <c r="N1471" s="184">
        <v>3.5916999999999999</v>
      </c>
      <c r="O1471" s="184">
        <v>5.9329999999999998</v>
      </c>
      <c r="P1471" s="184">
        <v>6.2222999999999997</v>
      </c>
      <c r="Q1471" s="184">
        <v>7.4692999999999996</v>
      </c>
      <c r="R1471" s="184">
        <v>4.9223999999999997</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44494</v>
      </c>
      <c r="E1472" s="184">
        <v>32.422199999999997</v>
      </c>
      <c r="F1472" s="184">
        <v>1.2009000000000001</v>
      </c>
      <c r="G1472" s="184">
        <v>1.2009000000000001</v>
      </c>
      <c r="H1472" s="184">
        <v>1.6409</v>
      </c>
      <c r="I1472" s="184">
        <v>2.1246</v>
      </c>
      <c r="J1472" s="184">
        <v>2.3323999999999998</v>
      </c>
      <c r="K1472" s="184">
        <v>2.6989000000000001</v>
      </c>
      <c r="L1472" s="184">
        <v>2.8126000000000002</v>
      </c>
      <c r="M1472" s="184">
        <v>3.0421</v>
      </c>
      <c r="N1472" s="184">
        <v>2.8742999999999999</v>
      </c>
      <c r="O1472" s="184">
        <v>5.1677</v>
      </c>
      <c r="P1472" s="184">
        <v>5.5186999999999999</v>
      </c>
      <c r="Q1472" s="184">
        <v>6.4936999999999996</v>
      </c>
      <c r="R1472" s="184">
        <v>4.1558000000000002</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44494</v>
      </c>
      <c r="E1475" s="184">
        <v>2439.6082000000001</v>
      </c>
      <c r="F1475" s="184">
        <v>2.1713</v>
      </c>
      <c r="G1475" s="184">
        <v>2.1713</v>
      </c>
      <c r="H1475" s="184">
        <v>1.2199</v>
      </c>
      <c r="I1475" s="184">
        <v>2.242</v>
      </c>
      <c r="J1475" s="184">
        <v>2.5411000000000001</v>
      </c>
      <c r="K1475" s="184">
        <v>3.1798999999999999</v>
      </c>
      <c r="L1475" s="184">
        <v>3.4243999999999999</v>
      </c>
      <c r="M1475" s="184">
        <v>3.7145999999999999</v>
      </c>
      <c r="N1475" s="184">
        <v>3.5303</v>
      </c>
      <c r="O1475" s="184">
        <v>5.6908000000000003</v>
      </c>
      <c r="P1475" s="184">
        <v>6.2054999999999998</v>
      </c>
      <c r="Q1475" s="184">
        <v>7.6052</v>
      </c>
      <c r="R1475" s="184">
        <v>4.8586999999999998</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44494</v>
      </c>
      <c r="E1476" s="184">
        <v>2498.4721</v>
      </c>
      <c r="F1476" s="184">
        <v>2.5209999999999999</v>
      </c>
      <c r="G1476" s="184">
        <v>2.5209999999999999</v>
      </c>
      <c r="H1476" s="184">
        <v>1.5699000000000001</v>
      </c>
      <c r="I1476" s="184">
        <v>2.5922999999999998</v>
      </c>
      <c r="J1476" s="184">
        <v>2.8919999999999999</v>
      </c>
      <c r="K1476" s="184">
        <v>3.5306999999999999</v>
      </c>
      <c r="L1476" s="184">
        <v>3.7797000000000001</v>
      </c>
      <c r="M1476" s="184">
        <v>4.0743</v>
      </c>
      <c r="N1476" s="184">
        <v>3.8929</v>
      </c>
      <c r="O1476" s="184">
        <v>6.0129999999999999</v>
      </c>
      <c r="P1476" s="184">
        <v>6.5065999999999997</v>
      </c>
      <c r="Q1476" s="184">
        <v>7.9413999999999998</v>
      </c>
      <c r="R1476" s="184">
        <v>5.2073</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44494</v>
      </c>
      <c r="E1479" s="184">
        <v>3538.9575</v>
      </c>
      <c r="F1479" s="184">
        <v>1.6797</v>
      </c>
      <c r="G1479" s="184">
        <v>1.6797</v>
      </c>
      <c r="H1479" s="184">
        <v>2.3239999999999998</v>
      </c>
      <c r="I1479" s="184">
        <v>3.0192000000000001</v>
      </c>
      <c r="J1479" s="184">
        <v>3.0737999999999999</v>
      </c>
      <c r="K1479" s="184">
        <v>3.4758</v>
      </c>
      <c r="L1479" s="184">
        <v>3.6301000000000001</v>
      </c>
      <c r="M1479" s="184">
        <v>3.7824</v>
      </c>
      <c r="N1479" s="184">
        <v>3.6753</v>
      </c>
      <c r="O1479" s="184">
        <v>6.1026999999999996</v>
      </c>
      <c r="P1479" s="184">
        <v>6.4474</v>
      </c>
      <c r="Q1479" s="184">
        <v>7.1519000000000004</v>
      </c>
      <c r="R1479" s="184">
        <v>4.8676000000000004</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44494</v>
      </c>
      <c r="E1480" s="184">
        <v>3557.7019</v>
      </c>
      <c r="F1480" s="184">
        <v>1.7528999999999999</v>
      </c>
      <c r="G1480" s="184">
        <v>1.7528999999999999</v>
      </c>
      <c r="H1480" s="184">
        <v>2.3986000000000001</v>
      </c>
      <c r="I1480" s="184">
        <v>3.0931999999999999</v>
      </c>
      <c r="J1480" s="184">
        <v>3.1478000000000002</v>
      </c>
      <c r="K1480" s="184">
        <v>3.5505</v>
      </c>
      <c r="L1480" s="184">
        <v>3.7056</v>
      </c>
      <c r="M1480" s="184">
        <v>3.8675000000000002</v>
      </c>
      <c r="N1480" s="184">
        <v>3.7664</v>
      </c>
      <c r="O1480" s="184">
        <v>6.1868999999999996</v>
      </c>
      <c r="P1480" s="184">
        <v>6.5198999999999998</v>
      </c>
      <c r="Q1480" s="184">
        <v>7.4874000000000001</v>
      </c>
      <c r="R1480" s="184">
        <v>4.9630000000000001</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44494</v>
      </c>
      <c r="E1481" s="184">
        <v>32.803659817009198</v>
      </c>
      <c r="F1481" s="184">
        <v>2.6709000000000001</v>
      </c>
      <c r="G1481" s="184">
        <v>2.6709000000000001</v>
      </c>
      <c r="H1481" s="184">
        <v>1.4548000000000001</v>
      </c>
      <c r="I1481" s="184">
        <v>2.4342000000000001</v>
      </c>
      <c r="J1481" s="184">
        <v>2.8439999999999999</v>
      </c>
      <c r="K1481" s="184">
        <v>3.4426999999999999</v>
      </c>
      <c r="L1481" s="184">
        <v>3.3719999999999999</v>
      </c>
      <c r="M1481" s="184">
        <v>3.3879999999999999</v>
      </c>
      <c r="N1481" s="184">
        <v>3.3559999999999999</v>
      </c>
      <c r="O1481" s="184">
        <v>6.2933000000000003</v>
      </c>
      <c r="P1481" s="184">
        <v>6.9255000000000004</v>
      </c>
      <c r="Q1481" s="184">
        <v>7.8514999999999997</v>
      </c>
      <c r="R1481" s="184">
        <v>4.8204000000000002</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44494</v>
      </c>
      <c r="E1482" s="184">
        <v>31.666716664166799</v>
      </c>
      <c r="F1482" s="184">
        <v>2.1326000000000001</v>
      </c>
      <c r="G1482" s="184">
        <v>2.1326000000000001</v>
      </c>
      <c r="H1482" s="184">
        <v>0.93869999999999998</v>
      </c>
      <c r="I1482" s="184">
        <v>1.9401999999999999</v>
      </c>
      <c r="J1482" s="184">
        <v>2.3582000000000001</v>
      </c>
      <c r="K1482" s="184">
        <v>2.9577</v>
      </c>
      <c r="L1482" s="184">
        <v>2.8834</v>
      </c>
      <c r="M1482" s="184">
        <v>2.8965999999999998</v>
      </c>
      <c r="N1482" s="184">
        <v>2.8622999999999998</v>
      </c>
      <c r="O1482" s="184">
        <v>5.7926000000000002</v>
      </c>
      <c r="P1482" s="184">
        <v>6.4062999999999999</v>
      </c>
      <c r="Q1482" s="184">
        <v>7.3654999999999999</v>
      </c>
      <c r="R1482" s="184">
        <v>4.3148999999999997</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44494</v>
      </c>
      <c r="E1483" s="184">
        <v>3263.1383000000001</v>
      </c>
      <c r="F1483" s="184">
        <v>2.6657000000000002</v>
      </c>
      <c r="G1483" s="184">
        <v>2.6657000000000002</v>
      </c>
      <c r="H1483" s="184">
        <v>2.5036999999999998</v>
      </c>
      <c r="I1483" s="184">
        <v>2.8001999999999998</v>
      </c>
      <c r="J1483" s="184">
        <v>3.1297999999999999</v>
      </c>
      <c r="K1483" s="184">
        <v>3.4569000000000001</v>
      </c>
      <c r="L1483" s="184">
        <v>3.6606999999999998</v>
      </c>
      <c r="M1483" s="184">
        <v>3.87</v>
      </c>
      <c r="N1483" s="184">
        <v>3.7823000000000002</v>
      </c>
      <c r="O1483" s="184">
        <v>6.2680999999999996</v>
      </c>
      <c r="P1483" s="184">
        <v>6.5617999999999999</v>
      </c>
      <c r="Q1483" s="184">
        <v>7.4908999999999999</v>
      </c>
      <c r="R1483" s="184">
        <v>5.0754999999999999</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44494</v>
      </c>
      <c r="E1484" s="184">
        <v>3290.1772000000001</v>
      </c>
      <c r="F1484" s="184">
        <v>2.7658999999999998</v>
      </c>
      <c r="G1484" s="184">
        <v>2.7658999999999998</v>
      </c>
      <c r="H1484" s="184">
        <v>2.6036999999999999</v>
      </c>
      <c r="I1484" s="184">
        <v>2.9003000000000001</v>
      </c>
      <c r="J1484" s="184">
        <v>3.23</v>
      </c>
      <c r="K1484" s="184">
        <v>3.5577999999999999</v>
      </c>
      <c r="L1484" s="184">
        <v>3.7625999999999999</v>
      </c>
      <c r="M1484" s="184">
        <v>3.9729000000000001</v>
      </c>
      <c r="N1484" s="184">
        <v>3.8862000000000001</v>
      </c>
      <c r="O1484" s="184">
        <v>6.3742000000000001</v>
      </c>
      <c r="P1484" s="184">
        <v>6.6684999999999999</v>
      </c>
      <c r="Q1484" s="184">
        <v>7.5594000000000001</v>
      </c>
      <c r="R1484" s="184">
        <v>5.1805000000000003</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44494</v>
      </c>
      <c r="E1485" s="184">
        <v>1075.5966000000001</v>
      </c>
      <c r="F1485" s="184">
        <v>2.2401</v>
      </c>
      <c r="G1485" s="184">
        <v>2.2401</v>
      </c>
      <c r="H1485" s="184">
        <v>1.3369</v>
      </c>
      <c r="I1485" s="184">
        <v>2.5091999999999999</v>
      </c>
      <c r="J1485" s="184">
        <v>3.0680999999999998</v>
      </c>
      <c r="K1485" s="184">
        <v>3.7810000000000001</v>
      </c>
      <c r="L1485" s="184">
        <v>3.8088000000000002</v>
      </c>
      <c r="M1485" s="184">
        <v>3.8471000000000002</v>
      </c>
      <c r="N1485" s="184">
        <v>3.7446000000000002</v>
      </c>
      <c r="O1485" s="184"/>
      <c r="P1485" s="184"/>
      <c r="Q1485" s="184">
        <v>4.5484999999999998</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44494</v>
      </c>
      <c r="E1486" s="184">
        <v>1060.3757000000001</v>
      </c>
      <c r="F1486" s="184">
        <v>1.3564000000000001</v>
      </c>
      <c r="G1486" s="184">
        <v>1.3564000000000001</v>
      </c>
      <c r="H1486" s="184">
        <v>0.45390000000000003</v>
      </c>
      <c r="I1486" s="184">
        <v>1.627</v>
      </c>
      <c r="J1486" s="184">
        <v>2.1890000000000001</v>
      </c>
      <c r="K1486" s="184">
        <v>2.8934000000000002</v>
      </c>
      <c r="L1486" s="184">
        <v>2.9045000000000001</v>
      </c>
      <c r="M1486" s="184">
        <v>2.9379</v>
      </c>
      <c r="N1486" s="184">
        <v>2.8279999999999998</v>
      </c>
      <c r="O1486" s="184"/>
      <c r="P1486" s="184"/>
      <c r="Q1486" s="184">
        <v>3.6429999999999998</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44494</v>
      </c>
      <c r="E1489" s="184">
        <v>34.941299999999998</v>
      </c>
      <c r="F1489" s="184">
        <v>2.2986</v>
      </c>
      <c r="G1489" s="184">
        <v>2.2986</v>
      </c>
      <c r="H1489" s="184">
        <v>2.2393999999999998</v>
      </c>
      <c r="I1489" s="184">
        <v>2.8683999999999998</v>
      </c>
      <c r="J1489" s="184">
        <v>3.2303000000000002</v>
      </c>
      <c r="K1489" s="184">
        <v>3.6343000000000001</v>
      </c>
      <c r="L1489" s="184">
        <v>3.7919999999999998</v>
      </c>
      <c r="M1489" s="184">
        <v>3.9598</v>
      </c>
      <c r="N1489" s="184">
        <v>3.8727</v>
      </c>
      <c r="O1489" s="184">
        <v>6.4687999999999999</v>
      </c>
      <c r="P1489" s="184">
        <v>6.8042999999999996</v>
      </c>
      <c r="Q1489" s="184">
        <v>7.9031000000000002</v>
      </c>
      <c r="R1489" s="184">
        <v>5.2949999999999999</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44494</v>
      </c>
      <c r="E1490" s="184">
        <v>33.180700000000002</v>
      </c>
      <c r="F1490" s="184">
        <v>1.7603</v>
      </c>
      <c r="G1490" s="184">
        <v>1.7603</v>
      </c>
      <c r="H1490" s="184">
        <v>1.7135</v>
      </c>
      <c r="I1490" s="184">
        <v>2.3357000000000001</v>
      </c>
      <c r="J1490" s="184">
        <v>2.6959</v>
      </c>
      <c r="K1490" s="184">
        <v>3.0988000000000002</v>
      </c>
      <c r="L1490" s="184">
        <v>3.2524000000000002</v>
      </c>
      <c r="M1490" s="184">
        <v>3.4455</v>
      </c>
      <c r="N1490" s="184">
        <v>3.3477000000000001</v>
      </c>
      <c r="O1490" s="184">
        <v>5.8689</v>
      </c>
      <c r="P1490" s="184">
        <v>6.1481000000000003</v>
      </c>
      <c r="Q1490" s="184">
        <v>7.1818</v>
      </c>
      <c r="R1490" s="184">
        <v>4.7256999999999998</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44494</v>
      </c>
      <c r="E1491" s="184">
        <v>11.9411</v>
      </c>
      <c r="F1491" s="184">
        <v>2.6497000000000002</v>
      </c>
      <c r="G1491" s="184">
        <v>2.6497000000000002</v>
      </c>
      <c r="H1491" s="184">
        <v>2.7961999999999998</v>
      </c>
      <c r="I1491" s="184">
        <v>2.7538999999999998</v>
      </c>
      <c r="J1491" s="184">
        <v>3.0150999999999999</v>
      </c>
      <c r="K1491" s="184">
        <v>3.3222</v>
      </c>
      <c r="L1491" s="184">
        <v>3.4104000000000001</v>
      </c>
      <c r="M1491" s="184">
        <v>3.4939</v>
      </c>
      <c r="N1491" s="184">
        <v>3.4613</v>
      </c>
      <c r="O1491" s="184">
        <v>5.8528000000000002</v>
      </c>
      <c r="P1491" s="184"/>
      <c r="Q1491" s="184">
        <v>5.9245000000000001</v>
      </c>
      <c r="R1491" s="184">
        <v>4.5534999999999997</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44494</v>
      </c>
      <c r="E1492" s="184">
        <v>11.905799999999999</v>
      </c>
      <c r="F1492" s="184">
        <v>2.5552999999999999</v>
      </c>
      <c r="G1492" s="184">
        <v>2.5552999999999999</v>
      </c>
      <c r="H1492" s="184">
        <v>2.7168000000000001</v>
      </c>
      <c r="I1492" s="184">
        <v>2.6524000000000001</v>
      </c>
      <c r="J1492" s="184">
        <v>2.9245999999999999</v>
      </c>
      <c r="K1492" s="184">
        <v>3.2292999999999998</v>
      </c>
      <c r="L1492" s="184">
        <v>3.3367</v>
      </c>
      <c r="M1492" s="184">
        <v>3.4146999999999998</v>
      </c>
      <c r="N1492" s="184">
        <v>3.3780000000000001</v>
      </c>
      <c r="O1492" s="184">
        <v>5.7530000000000001</v>
      </c>
      <c r="P1492" s="184"/>
      <c r="Q1492" s="184">
        <v>5.8228</v>
      </c>
      <c r="R1492" s="184">
        <v>4.4779</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44494</v>
      </c>
      <c r="E1493" s="184">
        <v>3754.5445</v>
      </c>
      <c r="F1493" s="184">
        <v>2.7862</v>
      </c>
      <c r="G1493" s="184">
        <v>2.7862</v>
      </c>
      <c r="H1493" s="184">
        <v>2.0148000000000001</v>
      </c>
      <c r="I1493" s="184">
        <v>2.6932999999999998</v>
      </c>
      <c r="J1493" s="184">
        <v>3.0758999999999999</v>
      </c>
      <c r="K1493" s="184">
        <v>3.6697000000000002</v>
      </c>
      <c r="L1493" s="184">
        <v>3.9609000000000001</v>
      </c>
      <c r="M1493" s="184">
        <v>4.2389999999999999</v>
      </c>
      <c r="N1493" s="184">
        <v>4.1043000000000003</v>
      </c>
      <c r="O1493" s="184">
        <v>4.4901</v>
      </c>
      <c r="P1493" s="184">
        <v>5.1844999999999999</v>
      </c>
      <c r="Q1493" s="184">
        <v>6.6890000000000001</v>
      </c>
      <c r="R1493" s="184">
        <v>5.4809999999999999</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44494</v>
      </c>
      <c r="E1494" s="184">
        <v>3720.0823999999998</v>
      </c>
      <c r="F1494" s="184">
        <v>2.4495</v>
      </c>
      <c r="G1494" s="184">
        <v>2.4495</v>
      </c>
      <c r="H1494" s="184">
        <v>1.7128000000000001</v>
      </c>
      <c r="I1494" s="184">
        <v>2.4596</v>
      </c>
      <c r="J1494" s="184">
        <v>2.8746999999999998</v>
      </c>
      <c r="K1494" s="184">
        <v>3.4622000000000002</v>
      </c>
      <c r="L1494" s="184">
        <v>3.7730000000000001</v>
      </c>
      <c r="M1494" s="184">
        <v>4.0441000000000003</v>
      </c>
      <c r="N1494" s="184">
        <v>3.9016999999999999</v>
      </c>
      <c r="O1494" s="184">
        <v>4.3285</v>
      </c>
      <c r="P1494" s="184">
        <v>5.0510000000000002</v>
      </c>
      <c r="Q1494" s="184">
        <v>6.7717999999999998</v>
      </c>
      <c r="R1494" s="184">
        <v>5.3029000000000002</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44494</v>
      </c>
      <c r="E1495" s="184">
        <v>2446.8110000000001</v>
      </c>
      <c r="F1495" s="184">
        <v>2.4792999999999998</v>
      </c>
      <c r="G1495" s="184">
        <v>2.4792999999999998</v>
      </c>
      <c r="H1495" s="184">
        <v>2.6282999999999999</v>
      </c>
      <c r="I1495" s="184">
        <v>2.9266000000000001</v>
      </c>
      <c r="J1495" s="184">
        <v>3.2431999999999999</v>
      </c>
      <c r="K1495" s="184">
        <v>3.6156000000000001</v>
      </c>
      <c r="L1495" s="184">
        <v>3.7734999999999999</v>
      </c>
      <c r="M1495" s="184">
        <v>3.9533999999999998</v>
      </c>
      <c r="N1495" s="184">
        <v>3.8353999999999999</v>
      </c>
      <c r="O1495" s="184">
        <v>6.3179999999999996</v>
      </c>
      <c r="P1495" s="184">
        <v>6.6566000000000001</v>
      </c>
      <c r="Q1495" s="184">
        <v>7.5606999999999998</v>
      </c>
      <c r="R1495" s="184">
        <v>5.1721000000000004</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44494</v>
      </c>
      <c r="E1496" s="184">
        <v>2424.7602999999999</v>
      </c>
      <c r="F1496" s="184">
        <v>2.3894000000000002</v>
      </c>
      <c r="G1496" s="184">
        <v>2.3894000000000002</v>
      </c>
      <c r="H1496" s="184">
        <v>2.5383</v>
      </c>
      <c r="I1496" s="184">
        <v>2.8365</v>
      </c>
      <c r="J1496" s="184">
        <v>3.1530999999999998</v>
      </c>
      <c r="K1496" s="184">
        <v>3.5249000000000001</v>
      </c>
      <c r="L1496" s="184">
        <v>3.6818</v>
      </c>
      <c r="M1496" s="184">
        <v>3.8614000000000002</v>
      </c>
      <c r="N1496" s="184">
        <v>3.7425000000000002</v>
      </c>
      <c r="O1496" s="184">
        <v>6.2088000000000001</v>
      </c>
      <c r="P1496" s="184">
        <v>6.5401999999999996</v>
      </c>
      <c r="Q1496" s="184">
        <v>7.4641000000000002</v>
      </c>
      <c r="R1496" s="184">
        <v>5.0726000000000004</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2.2500459459459452</v>
      </c>
      <c r="G1497" s="186">
        <v>2.2500459459459452</v>
      </c>
      <c r="H1497" s="186">
        <v>2.0178810810810814</v>
      </c>
      <c r="I1497" s="186">
        <v>2.6353540540540537</v>
      </c>
      <c r="J1497" s="186">
        <v>2.9332648648648654</v>
      </c>
      <c r="K1497" s="186">
        <v>3.3897081081081084</v>
      </c>
      <c r="L1497" s="186">
        <v>3.5280540540540541</v>
      </c>
      <c r="M1497" s="186">
        <v>3.6813864864864865</v>
      </c>
      <c r="N1497" s="186">
        <v>3.5660378378378383</v>
      </c>
      <c r="O1497" s="186">
        <v>6.278693548387098</v>
      </c>
      <c r="P1497" s="186">
        <v>6.4138448275862059</v>
      </c>
      <c r="Q1497" s="186">
        <v>6.7792486486486494</v>
      </c>
      <c r="R1497" s="186">
        <v>4.9727171428571415</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2.3978999999999999</v>
      </c>
      <c r="G1498" s="186">
        <v>2.3978999999999999</v>
      </c>
      <c r="H1498" s="186">
        <v>2.2393999999999998</v>
      </c>
      <c r="I1498" s="186">
        <v>2.7715999999999998</v>
      </c>
      <c r="J1498" s="186">
        <v>3.0348000000000002</v>
      </c>
      <c r="K1498" s="186">
        <v>3.4914000000000001</v>
      </c>
      <c r="L1498" s="186">
        <v>3.6606999999999998</v>
      </c>
      <c r="M1498" s="186">
        <v>3.8471000000000002</v>
      </c>
      <c r="N1498" s="186">
        <v>3.7212999999999998</v>
      </c>
      <c r="O1498" s="186">
        <v>6.2680999999999996</v>
      </c>
      <c r="P1498" s="186">
        <v>6.5228999999999999</v>
      </c>
      <c r="Q1498" s="186">
        <v>7.2489999999999997</v>
      </c>
      <c r="R1498" s="186">
        <v>5.0726000000000004</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44494</v>
      </c>
      <c r="E1501" s="184">
        <v>34.5092</v>
      </c>
      <c r="F1501" s="184">
        <v>-0.2157</v>
      </c>
      <c r="G1501" s="184">
        <v>-0.2157</v>
      </c>
      <c r="H1501" s="184">
        <v>-2.0573999999999999</v>
      </c>
      <c r="I1501" s="184">
        <v>-0.35060000000000002</v>
      </c>
      <c r="J1501" s="184">
        <v>0.5806</v>
      </c>
      <c r="K1501" s="184">
        <v>10.021699999999999</v>
      </c>
      <c r="L1501" s="184">
        <v>22.814699999999998</v>
      </c>
      <c r="M1501" s="184">
        <v>24.667899999999999</v>
      </c>
      <c r="N1501" s="184">
        <v>42.498699999999999</v>
      </c>
      <c r="O1501" s="184">
        <v>23.6052</v>
      </c>
      <c r="P1501" s="184">
        <v>14.754</v>
      </c>
      <c r="Q1501" s="184">
        <v>12.0145</v>
      </c>
      <c r="R1501" s="184">
        <v>23.657800000000002</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44494</v>
      </c>
      <c r="E1502" s="184">
        <v>31.141400000000001</v>
      </c>
      <c r="F1502" s="184">
        <v>-0.22839999999999999</v>
      </c>
      <c r="G1502" s="184">
        <v>-0.22839999999999999</v>
      </c>
      <c r="H1502" s="184">
        <v>-2.0871</v>
      </c>
      <c r="I1502" s="184">
        <v>-0.41089999999999999</v>
      </c>
      <c r="J1502" s="184">
        <v>0.44450000000000001</v>
      </c>
      <c r="K1502" s="184">
        <v>9.5541</v>
      </c>
      <c r="L1502" s="184">
        <v>21.7593</v>
      </c>
      <c r="M1502" s="184">
        <v>23.110399999999998</v>
      </c>
      <c r="N1502" s="184">
        <v>40.166699999999999</v>
      </c>
      <c r="O1502" s="184">
        <v>21.9284</v>
      </c>
      <c r="P1502" s="184">
        <v>13.268700000000001</v>
      </c>
      <c r="Q1502" s="184">
        <v>10.693899999999999</v>
      </c>
      <c r="R1502" s="184">
        <v>21.816400000000002</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44494</v>
      </c>
      <c r="E1503" s="184">
        <v>47.51</v>
      </c>
      <c r="F1503" s="184">
        <v>0.13070000000000001</v>
      </c>
      <c r="G1503" s="184">
        <v>0.13070000000000001</v>
      </c>
      <c r="H1503" s="184">
        <v>-1.0394000000000001</v>
      </c>
      <c r="I1503" s="184">
        <v>0.20669999999999999</v>
      </c>
      <c r="J1503" s="184">
        <v>0.77210000000000001</v>
      </c>
      <c r="K1503" s="184">
        <v>5.7964000000000002</v>
      </c>
      <c r="L1503" s="184">
        <v>15.1088</v>
      </c>
      <c r="M1503" s="184">
        <v>17.2681</v>
      </c>
      <c r="N1503" s="184">
        <v>30.382300000000001</v>
      </c>
      <c r="O1503" s="184">
        <v>17.4223</v>
      </c>
      <c r="P1503" s="184">
        <v>10.975</v>
      </c>
      <c r="Q1503" s="184">
        <v>10.097300000000001</v>
      </c>
      <c r="R1503" s="184">
        <v>21.084</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44494</v>
      </c>
      <c r="E1504" s="184">
        <v>50.624000000000002</v>
      </c>
      <c r="F1504" s="184">
        <v>0.1424</v>
      </c>
      <c r="G1504" s="184">
        <v>0.1424</v>
      </c>
      <c r="H1504" s="184">
        <v>-1.0128999999999999</v>
      </c>
      <c r="I1504" s="184">
        <v>0.26140000000000002</v>
      </c>
      <c r="J1504" s="184">
        <v>0.89490000000000003</v>
      </c>
      <c r="K1504" s="184">
        <v>6.1879</v>
      </c>
      <c r="L1504" s="184">
        <v>15.985099999999999</v>
      </c>
      <c r="M1504" s="184">
        <v>18.596299999999999</v>
      </c>
      <c r="N1504" s="184">
        <v>32.236199999999997</v>
      </c>
      <c r="O1504" s="184">
        <v>18.584199999999999</v>
      </c>
      <c r="P1504" s="184">
        <v>11.8903</v>
      </c>
      <c r="Q1504" s="184">
        <v>11.6538</v>
      </c>
      <c r="R1504" s="184">
        <v>22.5245</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44494</v>
      </c>
      <c r="E1505" s="184">
        <v>423.15309999999999</v>
      </c>
      <c r="F1505" s="184">
        <v>0.66710000000000003</v>
      </c>
      <c r="G1505" s="184">
        <v>0.66710000000000003</v>
      </c>
      <c r="H1505" s="184">
        <v>-0.60429999999999995</v>
      </c>
      <c r="I1505" s="184">
        <v>1.4288000000000001</v>
      </c>
      <c r="J1505" s="184">
        <v>5.6058000000000003</v>
      </c>
      <c r="K1505" s="184">
        <v>15.195</v>
      </c>
      <c r="L1505" s="184">
        <v>28.121700000000001</v>
      </c>
      <c r="M1505" s="184">
        <v>36.802399999999999</v>
      </c>
      <c r="N1505" s="184">
        <v>62.327500000000001</v>
      </c>
      <c r="O1505" s="184">
        <v>19.139399999999998</v>
      </c>
      <c r="P1505" s="184">
        <v>15.172700000000001</v>
      </c>
      <c r="Q1505" s="184">
        <v>21.791599999999999</v>
      </c>
      <c r="R1505" s="184">
        <v>26.3657</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44494</v>
      </c>
      <c r="E1506" s="184">
        <v>453.5299</v>
      </c>
      <c r="F1506" s="184">
        <v>0.67200000000000004</v>
      </c>
      <c r="G1506" s="184">
        <v>0.67200000000000004</v>
      </c>
      <c r="H1506" s="184">
        <v>-0.59299999999999997</v>
      </c>
      <c r="I1506" s="184">
        <v>1.452</v>
      </c>
      <c r="J1506" s="184">
        <v>5.6593999999999998</v>
      </c>
      <c r="K1506" s="184">
        <v>15.3688</v>
      </c>
      <c r="L1506" s="184">
        <v>28.5122</v>
      </c>
      <c r="M1506" s="184">
        <v>37.419400000000003</v>
      </c>
      <c r="N1506" s="184">
        <v>63.302700000000002</v>
      </c>
      <c r="O1506" s="184">
        <v>19.947199999999999</v>
      </c>
      <c r="P1506" s="184">
        <v>16.106100000000001</v>
      </c>
      <c r="Q1506" s="184">
        <v>16.597300000000001</v>
      </c>
      <c r="R1506" s="184">
        <v>27.159800000000001</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44494</v>
      </c>
      <c r="E1507" s="184">
        <v>11.0421</v>
      </c>
      <c r="F1507" s="184">
        <v>5.8000000000000003E-2</v>
      </c>
      <c r="G1507" s="184">
        <v>5.8000000000000003E-2</v>
      </c>
      <c r="H1507" s="184">
        <v>0.1915</v>
      </c>
      <c r="I1507" s="184">
        <v>0.71970000000000001</v>
      </c>
      <c r="J1507" s="184">
        <v>0.89639999999999997</v>
      </c>
      <c r="K1507" s="184">
        <v>2.4047999999999998</v>
      </c>
      <c r="L1507" s="184">
        <v>4.3775000000000004</v>
      </c>
      <c r="M1507" s="184">
        <v>5.4429999999999996</v>
      </c>
      <c r="N1507" s="184">
        <v>8.6714000000000002</v>
      </c>
      <c r="O1507" s="184"/>
      <c r="P1507" s="184"/>
      <c r="Q1507" s="184">
        <v>8.4311000000000007</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44494</v>
      </c>
      <c r="E1508" s="184">
        <v>10.839499999999999</v>
      </c>
      <c r="F1508" s="184">
        <v>4.6100000000000002E-2</v>
      </c>
      <c r="G1508" s="184">
        <v>4.6100000000000002E-2</v>
      </c>
      <c r="H1508" s="184">
        <v>0.1636</v>
      </c>
      <c r="I1508" s="184">
        <v>0.66310000000000002</v>
      </c>
      <c r="J1508" s="184">
        <v>0.76980000000000004</v>
      </c>
      <c r="K1508" s="184">
        <v>2.0158999999999998</v>
      </c>
      <c r="L1508" s="184">
        <v>3.5954000000000002</v>
      </c>
      <c r="M1508" s="184">
        <v>4.258</v>
      </c>
      <c r="N1508" s="184">
        <v>7.0366999999999997</v>
      </c>
      <c r="O1508" s="184"/>
      <c r="P1508" s="184"/>
      <c r="Q1508" s="184">
        <v>6.8038999999999996</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44494</v>
      </c>
      <c r="E1509" s="184">
        <v>26.044599999999999</v>
      </c>
      <c r="F1509" s="184">
        <v>8.1799999999999998E-2</v>
      </c>
      <c r="G1509" s="184">
        <v>8.1799999999999998E-2</v>
      </c>
      <c r="H1509" s="184">
        <v>-2.2122000000000002</v>
      </c>
      <c r="I1509" s="184">
        <v>1.3523000000000001</v>
      </c>
      <c r="J1509" s="184">
        <v>3.6579999999999999</v>
      </c>
      <c r="K1509" s="184">
        <v>10.892300000000001</v>
      </c>
      <c r="L1509" s="184">
        <v>21.690100000000001</v>
      </c>
      <c r="M1509" s="184">
        <v>21.187799999999999</v>
      </c>
      <c r="N1509" s="184">
        <v>35.715400000000002</v>
      </c>
      <c r="O1509" s="184">
        <v>15.5863</v>
      </c>
      <c r="P1509" s="184">
        <v>10.3202</v>
      </c>
      <c r="Q1509" s="184">
        <v>9.4840999999999998</v>
      </c>
      <c r="R1509" s="184">
        <v>19.219799999999999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44494</v>
      </c>
      <c r="E1510" s="184">
        <v>29.1478</v>
      </c>
      <c r="F1510" s="184">
        <v>9.9599999999999994E-2</v>
      </c>
      <c r="G1510" s="184">
        <v>9.9599999999999994E-2</v>
      </c>
      <c r="H1510" s="184">
        <v>-2.1715</v>
      </c>
      <c r="I1510" s="184">
        <v>1.4361999999999999</v>
      </c>
      <c r="J1510" s="184">
        <v>3.8485999999999998</v>
      </c>
      <c r="K1510" s="184">
        <v>11.463900000000001</v>
      </c>
      <c r="L1510" s="184">
        <v>22.927399999999999</v>
      </c>
      <c r="M1510" s="184">
        <v>22.9756</v>
      </c>
      <c r="N1510" s="184">
        <v>38.394399999999997</v>
      </c>
      <c r="O1510" s="184">
        <v>17.395499999999998</v>
      </c>
      <c r="P1510" s="184">
        <v>11.8711</v>
      </c>
      <c r="Q1510" s="184">
        <v>10.5832</v>
      </c>
      <c r="R1510" s="184">
        <v>21.1282</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44494</v>
      </c>
      <c r="E1511" s="184">
        <v>13.6226</v>
      </c>
      <c r="F1511" s="184">
        <v>0.50690000000000002</v>
      </c>
      <c r="G1511" s="184">
        <v>0.50690000000000002</v>
      </c>
      <c r="H1511" s="184">
        <v>-0.46689999999999998</v>
      </c>
      <c r="I1511" s="184">
        <v>1.9</v>
      </c>
      <c r="J1511" s="184">
        <v>3.2884000000000002</v>
      </c>
      <c r="K1511" s="184">
        <v>8.8501999999999992</v>
      </c>
      <c r="L1511" s="184">
        <v>17.8568</v>
      </c>
      <c r="M1511" s="184">
        <v>20.942499999999999</v>
      </c>
      <c r="N1511" s="184">
        <v>35.063099999999999</v>
      </c>
      <c r="O1511" s="184"/>
      <c r="P1511" s="184"/>
      <c r="Q1511" s="184">
        <v>30.572199999999999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44494</v>
      </c>
      <c r="E1512" s="184">
        <v>13.371700000000001</v>
      </c>
      <c r="F1512" s="184">
        <v>0.4945</v>
      </c>
      <c r="G1512" s="184">
        <v>0.4945</v>
      </c>
      <c r="H1512" s="184">
        <v>-0.49409999999999998</v>
      </c>
      <c r="I1512" s="184">
        <v>1.8424</v>
      </c>
      <c r="J1512" s="184">
        <v>3.1640000000000001</v>
      </c>
      <c r="K1512" s="184">
        <v>8.4484999999999992</v>
      </c>
      <c r="L1512" s="184">
        <v>16.9693</v>
      </c>
      <c r="M1512" s="184">
        <v>19.488299999999999</v>
      </c>
      <c r="N1512" s="184">
        <v>32.8917</v>
      </c>
      <c r="O1512" s="184"/>
      <c r="P1512" s="184"/>
      <c r="Q1512" s="184">
        <v>28.494499999999999</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44494</v>
      </c>
      <c r="E1513" s="184">
        <v>75.767899999999997</v>
      </c>
      <c r="F1513" s="184">
        <v>-0.57010000000000005</v>
      </c>
      <c r="G1513" s="184">
        <v>-0.57010000000000005</v>
      </c>
      <c r="H1513" s="184">
        <v>-3.1736</v>
      </c>
      <c r="I1513" s="184">
        <v>1.95E-2</v>
      </c>
      <c r="J1513" s="184">
        <v>2.9613</v>
      </c>
      <c r="K1513" s="184">
        <v>5.3380999999999998</v>
      </c>
      <c r="L1513" s="184">
        <v>25.0167</v>
      </c>
      <c r="M1513" s="184">
        <v>50.697000000000003</v>
      </c>
      <c r="N1513" s="184">
        <v>60.0535</v>
      </c>
      <c r="O1513" s="184">
        <v>28.726400000000002</v>
      </c>
      <c r="P1513" s="184">
        <v>17.982399999999998</v>
      </c>
      <c r="Q1513" s="184">
        <v>10.322800000000001</v>
      </c>
      <c r="R1513" s="184">
        <v>37.342100000000002</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44494</v>
      </c>
      <c r="E1514" s="184">
        <v>76.819800000000001</v>
      </c>
      <c r="F1514" s="184">
        <v>-0.55510000000000004</v>
      </c>
      <c r="G1514" s="184">
        <v>-0.55510000000000004</v>
      </c>
      <c r="H1514" s="184">
        <v>-3.1364000000000001</v>
      </c>
      <c r="I1514" s="184">
        <v>9.4600000000000004E-2</v>
      </c>
      <c r="J1514" s="184">
        <v>3.1227999999999998</v>
      </c>
      <c r="K1514" s="184">
        <v>5.8221999999999996</v>
      </c>
      <c r="L1514" s="184">
        <v>26.207799999999999</v>
      </c>
      <c r="M1514" s="184">
        <v>52.938499999999998</v>
      </c>
      <c r="N1514" s="184">
        <v>62.531700000000001</v>
      </c>
      <c r="O1514" s="184">
        <v>29.3188</v>
      </c>
      <c r="P1514" s="184">
        <v>18.308</v>
      </c>
      <c r="Q1514" s="184">
        <v>13.8978</v>
      </c>
      <c r="R1514" s="184">
        <v>38.508699999999997</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44494</v>
      </c>
      <c r="E1515" s="184">
        <v>39.948300000000003</v>
      </c>
      <c r="F1515" s="184">
        <v>-0.16589999999999999</v>
      </c>
      <c r="G1515" s="184">
        <v>-0.16589999999999999</v>
      </c>
      <c r="H1515" s="184">
        <v>-2.0154999999999998</v>
      </c>
      <c r="I1515" s="184">
        <v>-0.77029999999999998</v>
      </c>
      <c r="J1515" s="184">
        <v>0.5302</v>
      </c>
      <c r="K1515" s="184">
        <v>4.0114000000000001</v>
      </c>
      <c r="L1515" s="184">
        <v>12.611599999999999</v>
      </c>
      <c r="M1515" s="184">
        <v>13.6044</v>
      </c>
      <c r="N1515" s="184">
        <v>22.543800000000001</v>
      </c>
      <c r="O1515" s="184">
        <v>14.4733</v>
      </c>
      <c r="P1515" s="184">
        <v>10.6455</v>
      </c>
      <c r="Q1515" s="184">
        <v>11.5943</v>
      </c>
      <c r="R1515" s="184">
        <v>15.197699999999999</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44494</v>
      </c>
      <c r="E1516" s="184">
        <v>37.265700000000002</v>
      </c>
      <c r="F1516" s="184">
        <v>-0.17330000000000001</v>
      </c>
      <c r="G1516" s="184">
        <v>-0.17330000000000001</v>
      </c>
      <c r="H1516" s="184">
        <v>-2.0318999999999998</v>
      </c>
      <c r="I1516" s="184">
        <v>-0.80359999999999998</v>
      </c>
      <c r="J1516" s="184">
        <v>0.45579999999999998</v>
      </c>
      <c r="K1516" s="184">
        <v>3.7987000000000002</v>
      </c>
      <c r="L1516" s="184">
        <v>12.138999999999999</v>
      </c>
      <c r="M1516" s="184">
        <v>12.9072</v>
      </c>
      <c r="N1516" s="184">
        <v>21.575099999999999</v>
      </c>
      <c r="O1516" s="184">
        <v>13.7072</v>
      </c>
      <c r="P1516" s="184">
        <v>9.6789000000000005</v>
      </c>
      <c r="Q1516" s="184">
        <v>8.6183999999999994</v>
      </c>
      <c r="R1516" s="184">
        <v>14.386699999999999</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44494</v>
      </c>
      <c r="E1517" s="184">
        <v>15.9383</v>
      </c>
      <c r="F1517" s="184">
        <v>0.19989999999999999</v>
      </c>
      <c r="G1517" s="184">
        <v>0.19989999999999999</v>
      </c>
      <c r="H1517" s="184">
        <v>-1.2043999999999999</v>
      </c>
      <c r="I1517" s="184">
        <v>0.60660000000000003</v>
      </c>
      <c r="J1517" s="184">
        <v>1.8825000000000001</v>
      </c>
      <c r="K1517" s="184">
        <v>7.2751999999999999</v>
      </c>
      <c r="L1517" s="184">
        <v>18.271699999999999</v>
      </c>
      <c r="M1517" s="184">
        <v>23.189800000000002</v>
      </c>
      <c r="N1517" s="184">
        <v>39.901699999999998</v>
      </c>
      <c r="O1517" s="184"/>
      <c r="P1517" s="184"/>
      <c r="Q1517" s="184">
        <v>32.786000000000001</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44494</v>
      </c>
      <c r="E1518" s="184">
        <v>15.4566</v>
      </c>
      <c r="F1518" s="184">
        <v>0.18540000000000001</v>
      </c>
      <c r="G1518" s="184">
        <v>0.18540000000000001</v>
      </c>
      <c r="H1518" s="184">
        <v>-1.2388999999999999</v>
      </c>
      <c r="I1518" s="184">
        <v>0.53659999999999997</v>
      </c>
      <c r="J1518" s="184">
        <v>1.7270000000000001</v>
      </c>
      <c r="K1518" s="184">
        <v>6.774</v>
      </c>
      <c r="L1518" s="184">
        <v>17.2376</v>
      </c>
      <c r="M1518" s="184">
        <v>21.5457</v>
      </c>
      <c r="N1518" s="184">
        <v>37.338299999999997</v>
      </c>
      <c r="O1518" s="184"/>
      <c r="P1518" s="184"/>
      <c r="Q1518" s="184">
        <v>30.33</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44494</v>
      </c>
      <c r="E1519" s="184">
        <v>47.441099999999999</v>
      </c>
      <c r="F1519" s="184">
        <v>0.16089999999999999</v>
      </c>
      <c r="G1519" s="184">
        <v>0.16089999999999999</v>
      </c>
      <c r="H1519" s="184">
        <v>-0.93159999999999998</v>
      </c>
      <c r="I1519" s="184">
        <v>0.126</v>
      </c>
      <c r="J1519" s="184">
        <v>0.15690000000000001</v>
      </c>
      <c r="K1519" s="184">
        <v>5.2347999999999999</v>
      </c>
      <c r="L1519" s="184">
        <v>11.7552</v>
      </c>
      <c r="M1519" s="184">
        <v>12.619300000000001</v>
      </c>
      <c r="N1519" s="184">
        <v>21.264800000000001</v>
      </c>
      <c r="O1519" s="184">
        <v>11.6983</v>
      </c>
      <c r="P1519" s="184">
        <v>9.1285000000000007</v>
      </c>
      <c r="Q1519" s="184">
        <v>8.2287999999999997</v>
      </c>
      <c r="R1519" s="184">
        <v>14.849399999999999</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44494</v>
      </c>
      <c r="E1520" s="184">
        <v>44.321399999999997</v>
      </c>
      <c r="F1520" s="184">
        <v>0.1532</v>
      </c>
      <c r="G1520" s="184">
        <v>0.1532</v>
      </c>
      <c r="H1520" s="184">
        <v>-0.94779999999999998</v>
      </c>
      <c r="I1520" s="184">
        <v>9.3899999999999997E-2</v>
      </c>
      <c r="J1520" s="184">
        <v>8.72E-2</v>
      </c>
      <c r="K1520" s="184">
        <v>5.0187999999999997</v>
      </c>
      <c r="L1520" s="184">
        <v>11.3116</v>
      </c>
      <c r="M1520" s="184">
        <v>11.954700000000001</v>
      </c>
      <c r="N1520" s="184">
        <v>20.307500000000001</v>
      </c>
      <c r="O1520" s="184">
        <v>10.79</v>
      </c>
      <c r="P1520" s="184">
        <v>8.1648999999999994</v>
      </c>
      <c r="Q1520" s="184">
        <v>12.2714</v>
      </c>
      <c r="R1520" s="184">
        <v>13.962199999999999</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8.4500000000000006E-2</v>
      </c>
      <c r="G1521" s="186">
        <v>8.4500000000000006E-2</v>
      </c>
      <c r="H1521" s="186">
        <v>-1.3531900000000001</v>
      </c>
      <c r="I1521" s="186">
        <v>0.5202199999999999</v>
      </c>
      <c r="J1521" s="186">
        <v>2.0253100000000002</v>
      </c>
      <c r="K1521" s="186">
        <v>7.4736349999999998</v>
      </c>
      <c r="L1521" s="186">
        <v>17.713475000000003</v>
      </c>
      <c r="M1521" s="186">
        <v>22.580815000000001</v>
      </c>
      <c r="N1521" s="186">
        <v>35.710160000000009</v>
      </c>
      <c r="O1521" s="186">
        <v>18.737321428571427</v>
      </c>
      <c r="P1521" s="186">
        <v>12.733307142857143</v>
      </c>
      <c r="Q1521" s="186">
        <v>15.263344999999997</v>
      </c>
      <c r="R1521" s="186">
        <v>22.657357142857141</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0.11515</v>
      </c>
      <c r="G1522" s="186">
        <v>0.11515</v>
      </c>
      <c r="H1522" s="186">
        <v>-1.1219000000000001</v>
      </c>
      <c r="I1522" s="186">
        <v>0.39900000000000002</v>
      </c>
      <c r="J1522" s="186">
        <v>1.3117000000000001</v>
      </c>
      <c r="K1522" s="186">
        <v>6.48095</v>
      </c>
      <c r="L1522" s="186">
        <v>17.5472</v>
      </c>
      <c r="M1522" s="186">
        <v>21.065149999999999</v>
      </c>
      <c r="N1522" s="186">
        <v>35.389250000000004</v>
      </c>
      <c r="O1522" s="186">
        <v>18.003250000000001</v>
      </c>
      <c r="P1522" s="186">
        <v>11.880700000000001</v>
      </c>
      <c r="Q1522" s="186">
        <v>11.62405</v>
      </c>
      <c r="R1522" s="186">
        <v>21.472300000000001</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44494</v>
      </c>
      <c r="E1525" s="184">
        <v>176</v>
      </c>
      <c r="F1525" s="184">
        <v>-0.71640000000000004</v>
      </c>
      <c r="G1525" s="184">
        <v>-0.71640000000000004</v>
      </c>
      <c r="H1525" s="184">
        <v>-5.1980000000000004</v>
      </c>
      <c r="I1525" s="184">
        <v>-0.95669999999999999</v>
      </c>
      <c r="J1525" s="184">
        <v>3.4502999999999999</v>
      </c>
      <c r="K1525" s="184">
        <v>15.417400000000001</v>
      </c>
      <c r="L1525" s="184">
        <v>37.103700000000003</v>
      </c>
      <c r="M1525" s="184">
        <v>45.804000000000002</v>
      </c>
      <c r="N1525" s="184">
        <v>73.313599999999994</v>
      </c>
      <c r="O1525" s="184">
        <v>26.904199999999999</v>
      </c>
      <c r="P1525" s="184">
        <v>15.4923</v>
      </c>
      <c r="Q1525" s="184">
        <v>17.136800000000001</v>
      </c>
      <c r="R1525" s="184">
        <v>34.074399999999997</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44494</v>
      </c>
      <c r="E1526" s="184">
        <v>190.12</v>
      </c>
      <c r="F1526" s="184">
        <v>-0.70509999999999995</v>
      </c>
      <c r="G1526" s="184">
        <v>-0.70509999999999995</v>
      </c>
      <c r="H1526" s="184">
        <v>-5.1818</v>
      </c>
      <c r="I1526" s="184">
        <v>-0.9224</v>
      </c>
      <c r="J1526" s="184">
        <v>3.5343</v>
      </c>
      <c r="K1526" s="184">
        <v>15.694000000000001</v>
      </c>
      <c r="L1526" s="184">
        <v>37.688299999999998</v>
      </c>
      <c r="M1526" s="184">
        <v>46.731499999999997</v>
      </c>
      <c r="N1526" s="184">
        <v>74.790800000000004</v>
      </c>
      <c r="O1526" s="184">
        <v>27.950600000000001</v>
      </c>
      <c r="P1526" s="184">
        <v>16.5383</v>
      </c>
      <c r="Q1526" s="184">
        <v>16.202100000000002</v>
      </c>
      <c r="R1526" s="184">
        <v>35.163600000000002</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44494</v>
      </c>
      <c r="E1527" s="184">
        <v>78.197000000000003</v>
      </c>
      <c r="F1527" s="184">
        <v>-0.1774</v>
      </c>
      <c r="G1527" s="184">
        <v>-0.1774</v>
      </c>
      <c r="H1527" s="184">
        <v>-3.9184000000000001</v>
      </c>
      <c r="I1527" s="184">
        <v>-0.87590000000000001</v>
      </c>
      <c r="J1527" s="184">
        <v>1.9890000000000001</v>
      </c>
      <c r="K1527" s="184">
        <v>10.734</v>
      </c>
      <c r="L1527" s="184">
        <v>32.3063</v>
      </c>
      <c r="M1527" s="184">
        <v>38.8416</v>
      </c>
      <c r="N1527" s="184">
        <v>63.073500000000003</v>
      </c>
      <c r="O1527" s="184">
        <v>23.2851</v>
      </c>
      <c r="P1527" s="184">
        <v>15.1174</v>
      </c>
      <c r="Q1527" s="184">
        <v>13.6075</v>
      </c>
      <c r="R1527" s="184">
        <v>27.5871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44494</v>
      </c>
      <c r="E1528" s="184">
        <v>88.789000000000001</v>
      </c>
      <c r="F1528" s="184">
        <v>-0.1653</v>
      </c>
      <c r="G1528" s="184">
        <v>-0.1653</v>
      </c>
      <c r="H1528" s="184">
        <v>-3.8914</v>
      </c>
      <c r="I1528" s="184">
        <v>-0.81989999999999996</v>
      </c>
      <c r="J1528" s="184">
        <v>2.1150000000000002</v>
      </c>
      <c r="K1528" s="184">
        <v>11.1432</v>
      </c>
      <c r="L1528" s="184">
        <v>33.266800000000003</v>
      </c>
      <c r="M1528" s="184">
        <v>40.337899999999998</v>
      </c>
      <c r="N1528" s="184">
        <v>65.450500000000005</v>
      </c>
      <c r="O1528" s="184">
        <v>25.010200000000001</v>
      </c>
      <c r="P1528" s="184">
        <v>16.854500000000002</v>
      </c>
      <c r="Q1528" s="184">
        <v>17.868099999999998</v>
      </c>
      <c r="R1528" s="184">
        <v>29.353400000000001</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44494</v>
      </c>
      <c r="E1529" s="184">
        <v>455.43</v>
      </c>
      <c r="F1529" s="184">
        <v>7.9100000000000004E-2</v>
      </c>
      <c r="G1529" s="184">
        <v>7.9100000000000004E-2</v>
      </c>
      <c r="H1529" s="184">
        <v>-2.5026000000000002</v>
      </c>
      <c r="I1529" s="184">
        <v>0.1958</v>
      </c>
      <c r="J1529" s="184">
        <v>2.0137</v>
      </c>
      <c r="K1529" s="184">
        <v>8.6712000000000007</v>
      </c>
      <c r="L1529" s="184">
        <v>30.525600000000001</v>
      </c>
      <c r="M1529" s="184">
        <v>35.472099999999998</v>
      </c>
      <c r="N1529" s="184">
        <v>66.854699999999994</v>
      </c>
      <c r="O1529" s="184">
        <v>19.597300000000001</v>
      </c>
      <c r="P1529" s="184">
        <v>13.622299999999999</v>
      </c>
      <c r="Q1529" s="184">
        <v>15.1411</v>
      </c>
      <c r="R1529" s="184">
        <v>26.2102</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44494</v>
      </c>
      <c r="E1530" s="184">
        <v>492.43</v>
      </c>
      <c r="F1530" s="184">
        <v>8.5400000000000004E-2</v>
      </c>
      <c r="G1530" s="184">
        <v>8.5400000000000004E-2</v>
      </c>
      <c r="H1530" s="184">
        <v>-2.4872000000000001</v>
      </c>
      <c r="I1530" s="184">
        <v>0.23</v>
      </c>
      <c r="J1530" s="184">
        <v>2.0918999999999999</v>
      </c>
      <c r="K1530" s="184">
        <v>8.9253999999999998</v>
      </c>
      <c r="L1530" s="184">
        <v>31.125800000000002</v>
      </c>
      <c r="M1530" s="184">
        <v>36.384500000000003</v>
      </c>
      <c r="N1530" s="184">
        <v>68.380899999999997</v>
      </c>
      <c r="O1530" s="184">
        <v>20.728400000000001</v>
      </c>
      <c r="P1530" s="184">
        <v>14.781599999999999</v>
      </c>
      <c r="Q1530" s="184">
        <v>17.050799999999999</v>
      </c>
      <c r="R1530" s="184">
        <v>27.4025</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44494</v>
      </c>
      <c r="E1533" s="184">
        <v>80.73</v>
      </c>
      <c r="F1533" s="184">
        <v>-9.9000000000000005E-2</v>
      </c>
      <c r="G1533" s="184">
        <v>-9.9000000000000005E-2</v>
      </c>
      <c r="H1533" s="184">
        <v>-2.7231999999999998</v>
      </c>
      <c r="I1533" s="184">
        <v>-0.1731</v>
      </c>
      <c r="J1533" s="184">
        <v>0.46039999999999998</v>
      </c>
      <c r="K1533" s="184">
        <v>5.9032</v>
      </c>
      <c r="L1533" s="184">
        <v>31.825600000000001</v>
      </c>
      <c r="M1533" s="184">
        <v>37.342599999999997</v>
      </c>
      <c r="N1533" s="184">
        <v>65.464200000000005</v>
      </c>
      <c r="O1533" s="184">
        <v>23.159500000000001</v>
      </c>
      <c r="P1533" s="184">
        <v>14.7392</v>
      </c>
      <c r="Q1533" s="184">
        <v>16.577100000000002</v>
      </c>
      <c r="R1533" s="184">
        <v>31.5291</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44494</v>
      </c>
      <c r="E1534" s="184">
        <v>91.51</v>
      </c>
      <c r="F1534" s="184">
        <v>-8.7300000000000003E-2</v>
      </c>
      <c r="G1534" s="184">
        <v>-8.7300000000000003E-2</v>
      </c>
      <c r="H1534" s="184">
        <v>-2.6903000000000001</v>
      </c>
      <c r="I1534" s="184">
        <v>-0.10920000000000001</v>
      </c>
      <c r="J1534" s="184">
        <v>0.58250000000000002</v>
      </c>
      <c r="K1534" s="184">
        <v>6.2709999999999999</v>
      </c>
      <c r="L1534" s="184">
        <v>32.700099999999999</v>
      </c>
      <c r="M1534" s="184">
        <v>38.714599999999997</v>
      </c>
      <c r="N1534" s="184">
        <v>67.723600000000005</v>
      </c>
      <c r="O1534" s="184">
        <v>24.8443</v>
      </c>
      <c r="P1534" s="184">
        <v>16.453199999999999</v>
      </c>
      <c r="Q1534" s="184">
        <v>20.399699999999999</v>
      </c>
      <c r="R1534" s="184">
        <v>33.273600000000002</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44494</v>
      </c>
      <c r="E1535" s="184">
        <v>15.573499999999999</v>
      </c>
      <c r="F1535" s="184">
        <v>-0.4914</v>
      </c>
      <c r="G1535" s="184">
        <v>-0.4914</v>
      </c>
      <c r="H1535" s="184">
        <v>-3.6692999999999998</v>
      </c>
      <c r="I1535" s="184">
        <v>-2.2576000000000001</v>
      </c>
      <c r="J1535" s="184">
        <v>0.91759999999999997</v>
      </c>
      <c r="K1535" s="184">
        <v>3.2021000000000002</v>
      </c>
      <c r="L1535" s="184">
        <v>17.438400000000001</v>
      </c>
      <c r="M1535" s="184">
        <v>24.9038</v>
      </c>
      <c r="N1535" s="184">
        <v>50.663699999999999</v>
      </c>
      <c r="O1535" s="184"/>
      <c r="P1535" s="184"/>
      <c r="Q1535" s="184">
        <v>19.8249</v>
      </c>
      <c r="R1535" s="184">
        <v>19.426200000000001</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44494</v>
      </c>
      <c r="E1536" s="184">
        <v>14.777900000000001</v>
      </c>
      <c r="F1536" s="184">
        <v>-0.50900000000000001</v>
      </c>
      <c r="G1536" s="184">
        <v>-0.50900000000000001</v>
      </c>
      <c r="H1536" s="184">
        <v>-3.7088000000000001</v>
      </c>
      <c r="I1536" s="184">
        <v>-2.3380999999999998</v>
      </c>
      <c r="J1536" s="184">
        <v>0.73350000000000004</v>
      </c>
      <c r="K1536" s="184">
        <v>2.6320999999999999</v>
      </c>
      <c r="L1536" s="184">
        <v>16.1648</v>
      </c>
      <c r="M1536" s="184">
        <v>22.912600000000001</v>
      </c>
      <c r="N1536" s="184">
        <v>47.454599999999999</v>
      </c>
      <c r="O1536" s="184"/>
      <c r="P1536" s="184"/>
      <c r="Q1536" s="184">
        <v>17.286799999999999</v>
      </c>
      <c r="R1536" s="184">
        <v>16.876300000000001</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44494</v>
      </c>
      <c r="E1537" s="184">
        <v>22.842500000000001</v>
      </c>
      <c r="F1537" s="184">
        <v>-0.75119999999999998</v>
      </c>
      <c r="G1537" s="184">
        <v>-0.75119999999999998</v>
      </c>
      <c r="H1537" s="184">
        <v>-4.8339999999999996</v>
      </c>
      <c r="I1537" s="184">
        <v>-0.78700000000000003</v>
      </c>
      <c r="J1537" s="184">
        <v>2.7806999999999999</v>
      </c>
      <c r="K1537" s="184">
        <v>12.906700000000001</v>
      </c>
      <c r="L1537" s="184">
        <v>37.893700000000003</v>
      </c>
      <c r="M1537" s="184">
        <v>52.7834</v>
      </c>
      <c r="N1537" s="184">
        <v>80.389200000000002</v>
      </c>
      <c r="O1537" s="184">
        <v>31.9314</v>
      </c>
      <c r="P1537" s="184"/>
      <c r="Q1537" s="184">
        <v>20.345800000000001</v>
      </c>
      <c r="R1537" s="184">
        <v>39.089799999999997</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44494</v>
      </c>
      <c r="E1538" s="184">
        <v>20.900200000000002</v>
      </c>
      <c r="F1538" s="184">
        <v>-0.76590000000000003</v>
      </c>
      <c r="G1538" s="184">
        <v>-0.76590000000000003</v>
      </c>
      <c r="H1538" s="184">
        <v>-4.8681000000000001</v>
      </c>
      <c r="I1538" s="184">
        <v>-0.85860000000000003</v>
      </c>
      <c r="J1538" s="184">
        <v>2.6143999999999998</v>
      </c>
      <c r="K1538" s="184">
        <v>12.382999999999999</v>
      </c>
      <c r="L1538" s="184">
        <v>36.636600000000001</v>
      </c>
      <c r="M1538" s="184">
        <v>50.765700000000002</v>
      </c>
      <c r="N1538" s="184">
        <v>77.219499999999996</v>
      </c>
      <c r="O1538" s="184">
        <v>29.665700000000001</v>
      </c>
      <c r="P1538" s="184"/>
      <c r="Q1538" s="184">
        <v>17.971800000000002</v>
      </c>
      <c r="R1538" s="184">
        <v>36.694800000000001</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44494</v>
      </c>
      <c r="E1539" s="184">
        <v>147.0402</v>
      </c>
      <c r="F1539" s="184">
        <v>-0.66539999999999999</v>
      </c>
      <c r="G1539" s="184">
        <v>-0.66539999999999999</v>
      </c>
      <c r="H1539" s="184">
        <v>-3.3971</v>
      </c>
      <c r="I1539" s="184">
        <v>-1.8718999999999999</v>
      </c>
      <c r="J1539" s="184">
        <v>0.81469999999999998</v>
      </c>
      <c r="K1539" s="184">
        <v>14.7668</v>
      </c>
      <c r="L1539" s="184">
        <v>33.741399999999999</v>
      </c>
      <c r="M1539" s="184">
        <v>47.799900000000001</v>
      </c>
      <c r="N1539" s="184">
        <v>77.778899999999993</v>
      </c>
      <c r="O1539" s="184">
        <v>20.4178</v>
      </c>
      <c r="P1539" s="184">
        <v>14.012600000000001</v>
      </c>
      <c r="Q1539" s="184">
        <v>17.591000000000001</v>
      </c>
      <c r="R1539" s="184">
        <v>25.859300000000001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44494</v>
      </c>
      <c r="E1540" s="184">
        <v>156.80539999999999</v>
      </c>
      <c r="F1540" s="184">
        <v>-0.65939999999999999</v>
      </c>
      <c r="G1540" s="184">
        <v>-0.65939999999999999</v>
      </c>
      <c r="H1540" s="184">
        <v>-3.3835000000000002</v>
      </c>
      <c r="I1540" s="184">
        <v>-1.845</v>
      </c>
      <c r="J1540" s="184">
        <v>0.87390000000000001</v>
      </c>
      <c r="K1540" s="184">
        <v>14.9549</v>
      </c>
      <c r="L1540" s="184">
        <v>34.171399999999998</v>
      </c>
      <c r="M1540" s="184">
        <v>48.5032</v>
      </c>
      <c r="N1540" s="184">
        <v>78.919700000000006</v>
      </c>
      <c r="O1540" s="184">
        <v>21.221299999999999</v>
      </c>
      <c r="P1540" s="184">
        <v>14.821199999999999</v>
      </c>
      <c r="Q1540" s="184">
        <v>15.297499999999999</v>
      </c>
      <c r="R1540" s="184">
        <v>26.7133</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44494</v>
      </c>
      <c r="E1541" s="184">
        <v>234.1</v>
      </c>
      <c r="F1541" s="184">
        <v>-1.0022</v>
      </c>
      <c r="G1541" s="184">
        <v>-1.0022</v>
      </c>
      <c r="H1541" s="184">
        <v>-5.1574</v>
      </c>
      <c r="I1541" s="184">
        <v>-2.8469000000000002</v>
      </c>
      <c r="J1541" s="184">
        <v>9.8299999999999998E-2</v>
      </c>
      <c r="K1541" s="184">
        <v>10.638500000000001</v>
      </c>
      <c r="L1541" s="184">
        <v>32.830199999999998</v>
      </c>
      <c r="M1541" s="184">
        <v>39.719499999999996</v>
      </c>
      <c r="N1541" s="184">
        <v>64.534700000000001</v>
      </c>
      <c r="O1541" s="184">
        <v>21.686399999999999</v>
      </c>
      <c r="P1541" s="184">
        <v>15.7812</v>
      </c>
      <c r="Q1541" s="184">
        <v>16.189599999999999</v>
      </c>
      <c r="R1541" s="184">
        <v>30.415199999999999</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44494</v>
      </c>
      <c r="E1542" s="184">
        <v>250.11</v>
      </c>
      <c r="F1542" s="184">
        <v>-0.99360000000000004</v>
      </c>
      <c r="G1542" s="184">
        <v>-0.99360000000000004</v>
      </c>
      <c r="H1542" s="184">
        <v>-5.1391999999999998</v>
      </c>
      <c r="I1542" s="184">
        <v>-2.8170999999999999</v>
      </c>
      <c r="J1542" s="184">
        <v>0.16420000000000001</v>
      </c>
      <c r="K1542" s="184">
        <v>10.8545</v>
      </c>
      <c r="L1542" s="184">
        <v>33.335099999999997</v>
      </c>
      <c r="M1542" s="184">
        <v>40.4876</v>
      </c>
      <c r="N1542" s="184">
        <v>65.778499999999994</v>
      </c>
      <c r="O1542" s="184">
        <v>22.705300000000001</v>
      </c>
      <c r="P1542" s="184">
        <v>16.761299999999999</v>
      </c>
      <c r="Q1542" s="184">
        <v>17.975100000000001</v>
      </c>
      <c r="R1542" s="184">
        <v>31.440300000000001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44494</v>
      </c>
      <c r="E1543" s="184">
        <v>411.13249999999999</v>
      </c>
      <c r="F1543" s="184">
        <v>-1.27</v>
      </c>
      <c r="G1543" s="184">
        <v>-1.27</v>
      </c>
      <c r="H1543" s="184">
        <v>-5.9863999999999997</v>
      </c>
      <c r="I1543" s="184">
        <v>-1.3775999999999999</v>
      </c>
      <c r="J1543" s="184">
        <v>1.1138999999999999</v>
      </c>
      <c r="K1543" s="184">
        <v>9.1608000000000001</v>
      </c>
      <c r="L1543" s="184">
        <v>30.427700000000002</v>
      </c>
      <c r="M1543" s="184">
        <v>51.6496</v>
      </c>
      <c r="N1543" s="184">
        <v>82.502799999999993</v>
      </c>
      <c r="O1543" s="184">
        <v>35.553800000000003</v>
      </c>
      <c r="P1543" s="184">
        <v>23.494599999999998</v>
      </c>
      <c r="Q1543" s="184">
        <v>19.755800000000001</v>
      </c>
      <c r="R1543" s="184">
        <v>47.812600000000003</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44494</v>
      </c>
      <c r="E1544" s="184">
        <v>427.78230000000002</v>
      </c>
      <c r="F1544" s="184">
        <v>-1.2552000000000001</v>
      </c>
      <c r="G1544" s="184">
        <v>-1.2552000000000001</v>
      </c>
      <c r="H1544" s="184">
        <v>-5.9511000000000003</v>
      </c>
      <c r="I1544" s="184">
        <v>-1.3063</v>
      </c>
      <c r="J1544" s="184">
        <v>1.2728999999999999</v>
      </c>
      <c r="K1544" s="184">
        <v>9.6881000000000004</v>
      </c>
      <c r="L1544" s="184">
        <v>31.7011</v>
      </c>
      <c r="M1544" s="184">
        <v>53.889299999999999</v>
      </c>
      <c r="N1544" s="184">
        <v>86.201700000000002</v>
      </c>
      <c r="O1544" s="184">
        <v>36.923900000000003</v>
      </c>
      <c r="P1544" s="184">
        <v>24.368600000000001</v>
      </c>
      <c r="Q1544" s="184">
        <v>22.0763</v>
      </c>
      <c r="R1544" s="184">
        <v>49.733899999999998</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44494</v>
      </c>
      <c r="E1545" s="184">
        <v>17.4299</v>
      </c>
      <c r="F1545" s="184">
        <v>-0.54830000000000001</v>
      </c>
      <c r="G1545" s="184">
        <v>-0.54830000000000001</v>
      </c>
      <c r="H1545" s="184">
        <v>-3.7713000000000001</v>
      </c>
      <c r="I1545" s="184">
        <v>-0.94789999999999996</v>
      </c>
      <c r="J1545" s="184">
        <v>1.3608</v>
      </c>
      <c r="K1545" s="184">
        <v>10.000400000000001</v>
      </c>
      <c r="L1545" s="184">
        <v>30.991800000000001</v>
      </c>
      <c r="M1545" s="184">
        <v>38.1768</v>
      </c>
      <c r="N1545" s="184">
        <v>62.580199999999998</v>
      </c>
      <c r="O1545" s="184"/>
      <c r="P1545" s="184"/>
      <c r="Q1545" s="184">
        <v>29.6921</v>
      </c>
      <c r="R1545" s="184">
        <v>28.696200000000001</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44494</v>
      </c>
      <c r="E1546" s="184">
        <v>16.748100000000001</v>
      </c>
      <c r="F1546" s="184">
        <v>-0.56169999999999998</v>
      </c>
      <c r="G1546" s="184">
        <v>-0.56169999999999998</v>
      </c>
      <c r="H1546" s="184">
        <v>-3.8012999999999999</v>
      </c>
      <c r="I1546" s="184">
        <v>-1.0106999999999999</v>
      </c>
      <c r="J1546" s="184">
        <v>1.2172000000000001</v>
      </c>
      <c r="K1546" s="184">
        <v>9.5227000000000004</v>
      </c>
      <c r="L1546" s="184">
        <v>29.883600000000001</v>
      </c>
      <c r="M1546" s="184">
        <v>36.540799999999997</v>
      </c>
      <c r="N1546" s="184">
        <v>59.865000000000002</v>
      </c>
      <c r="O1546" s="184"/>
      <c r="P1546" s="184"/>
      <c r="Q1546" s="184">
        <v>27.292999999999999</v>
      </c>
      <c r="R1546" s="184">
        <v>26.319500000000001</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-0.56296499999999994</v>
      </c>
      <c r="G1547" s="186">
        <v>-0.56296499999999994</v>
      </c>
      <c r="H1547" s="186">
        <v>-4.1130200000000006</v>
      </c>
      <c r="I1547" s="186">
        <v>-1.1848050000000003</v>
      </c>
      <c r="J1547" s="186">
        <v>1.50996</v>
      </c>
      <c r="K1547" s="186">
        <v>10.173499999999999</v>
      </c>
      <c r="L1547" s="186">
        <v>31.587900000000001</v>
      </c>
      <c r="M1547" s="186">
        <v>41.388050000000007</v>
      </c>
      <c r="N1547" s="186">
        <v>68.947015000000007</v>
      </c>
      <c r="O1547" s="186">
        <v>25.724075000000003</v>
      </c>
      <c r="P1547" s="186">
        <v>16.631307142857143</v>
      </c>
      <c r="Q1547" s="186">
        <v>18.764145000000003</v>
      </c>
      <c r="R1547" s="186">
        <v>31.183564999999987</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-0.61054999999999993</v>
      </c>
      <c r="G1548" s="186">
        <v>-0.61054999999999993</v>
      </c>
      <c r="H1548" s="186">
        <v>-3.8463500000000002</v>
      </c>
      <c r="I1548" s="186">
        <v>-0.95229999999999992</v>
      </c>
      <c r="J1548" s="186">
        <v>1.24505</v>
      </c>
      <c r="K1548" s="186">
        <v>10.31945</v>
      </c>
      <c r="L1548" s="186">
        <v>32.5032</v>
      </c>
      <c r="M1548" s="186">
        <v>40.028700000000001</v>
      </c>
      <c r="N1548" s="186">
        <v>67.289150000000006</v>
      </c>
      <c r="O1548" s="186">
        <v>24.064700000000002</v>
      </c>
      <c r="P1548" s="186">
        <v>15.636749999999999</v>
      </c>
      <c r="Q1548" s="186">
        <v>17.72955</v>
      </c>
      <c r="R1548" s="186">
        <v>29.8843</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44494</v>
      </c>
      <c r="E1551" s="184">
        <v>1133.1187</v>
      </c>
      <c r="F1551" s="184">
        <v>3.3117000000000001</v>
      </c>
      <c r="G1551" s="184">
        <v>3.2810999999999999</v>
      </c>
      <c r="H1551" s="184">
        <v>3.2444000000000002</v>
      </c>
      <c r="I1551" s="184">
        <v>3.1366000000000001</v>
      </c>
      <c r="J1551" s="184">
        <v>3.1554000000000002</v>
      </c>
      <c r="K1551" s="184">
        <v>3.1109</v>
      </c>
      <c r="L1551" s="184">
        <v>3.1770999999999998</v>
      </c>
      <c r="M1551" s="184">
        <v>3.1701000000000001</v>
      </c>
      <c r="N1551" s="184">
        <v>3.1297000000000001</v>
      </c>
      <c r="O1551" s="184"/>
      <c r="P1551" s="184"/>
      <c r="Q1551" s="184">
        <v>4.2777000000000003</v>
      </c>
      <c r="R1551" s="184">
        <v>3.4373999999999998</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44494</v>
      </c>
      <c r="E1552" s="184">
        <v>1128.9652000000001</v>
      </c>
      <c r="F1552" s="184">
        <v>3.1913</v>
      </c>
      <c r="G1552" s="184">
        <v>3.1606000000000001</v>
      </c>
      <c r="H1552" s="184">
        <v>3.1240999999999999</v>
      </c>
      <c r="I1552" s="184">
        <v>3.0165000000000002</v>
      </c>
      <c r="J1552" s="184">
        <v>3.0365000000000002</v>
      </c>
      <c r="K1552" s="184">
        <v>2.992</v>
      </c>
      <c r="L1552" s="184">
        <v>3.0579000000000001</v>
      </c>
      <c r="M1552" s="184">
        <v>3.0558999999999998</v>
      </c>
      <c r="N1552" s="184">
        <v>3.0144000000000002</v>
      </c>
      <c r="O1552" s="184"/>
      <c r="P1552" s="184"/>
      <c r="Q1552" s="184">
        <v>4.1494</v>
      </c>
      <c r="R1552" s="184">
        <v>3.3159999999999998</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44494</v>
      </c>
      <c r="E1553" s="184">
        <v>1107.5902000000001</v>
      </c>
      <c r="F1553" s="184">
        <v>3.3418999999999999</v>
      </c>
      <c r="G1553" s="184">
        <v>3.3083999999999998</v>
      </c>
      <c r="H1553" s="184">
        <v>3.2711000000000001</v>
      </c>
      <c r="I1553" s="184">
        <v>3.1852</v>
      </c>
      <c r="J1553" s="184">
        <v>3.1796000000000002</v>
      </c>
      <c r="K1553" s="184">
        <v>3.1151</v>
      </c>
      <c r="L1553" s="184">
        <v>3.1745000000000001</v>
      </c>
      <c r="M1553" s="184">
        <v>3.1659000000000002</v>
      </c>
      <c r="N1553" s="184">
        <v>3.1316999999999999</v>
      </c>
      <c r="O1553" s="184"/>
      <c r="P1553" s="184"/>
      <c r="Q1553" s="184">
        <v>3.9828000000000001</v>
      </c>
      <c r="R1553" s="184">
        <v>3.4502000000000002</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44494</v>
      </c>
      <c r="E1554" s="184">
        <v>1105.8773000000001</v>
      </c>
      <c r="F1554" s="184">
        <v>3.2843</v>
      </c>
      <c r="G1554" s="184">
        <v>3.2486000000000002</v>
      </c>
      <c r="H1554" s="184">
        <v>3.2111000000000001</v>
      </c>
      <c r="I1554" s="184">
        <v>3.1254</v>
      </c>
      <c r="J1554" s="184">
        <v>3.1194999999999999</v>
      </c>
      <c r="K1554" s="184">
        <v>3.0546000000000002</v>
      </c>
      <c r="L1554" s="184">
        <v>3.1135000000000002</v>
      </c>
      <c r="M1554" s="184">
        <v>3.1059000000000001</v>
      </c>
      <c r="N1554" s="184">
        <v>3.0735999999999999</v>
      </c>
      <c r="O1554" s="184"/>
      <c r="P1554" s="184"/>
      <c r="Q1554" s="184">
        <v>3.9213</v>
      </c>
      <c r="R1554" s="184">
        <v>3.3952</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44494</v>
      </c>
      <c r="E1555" s="184">
        <v>1100.4381000000001</v>
      </c>
      <c r="F1555" s="184">
        <v>3.2806999999999999</v>
      </c>
      <c r="G1555" s="184">
        <v>3.2635999999999998</v>
      </c>
      <c r="H1555" s="184">
        <v>3.2326000000000001</v>
      </c>
      <c r="I1555" s="184">
        <v>3.1381999999999999</v>
      </c>
      <c r="J1555" s="184">
        <v>3.1261999999999999</v>
      </c>
      <c r="K1555" s="184">
        <v>3.1080000000000001</v>
      </c>
      <c r="L1555" s="184">
        <v>3.1625999999999999</v>
      </c>
      <c r="M1555" s="184">
        <v>3.1623000000000001</v>
      </c>
      <c r="N1555" s="184">
        <v>3.1364999999999998</v>
      </c>
      <c r="O1555" s="184"/>
      <c r="P1555" s="184"/>
      <c r="Q1555" s="184">
        <v>3.8889</v>
      </c>
      <c r="R1555" s="184">
        <v>3.4740000000000002</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44494</v>
      </c>
      <c r="E1556" s="184">
        <v>1098.9286999999999</v>
      </c>
      <c r="F1556" s="184">
        <v>3.2221000000000002</v>
      </c>
      <c r="G1556" s="184">
        <v>3.2038000000000002</v>
      </c>
      <c r="H1556" s="184">
        <v>3.1728999999999998</v>
      </c>
      <c r="I1556" s="184">
        <v>3.0781000000000001</v>
      </c>
      <c r="J1556" s="184">
        <v>3.0661</v>
      </c>
      <c r="K1556" s="184">
        <v>3.0476999999999999</v>
      </c>
      <c r="L1556" s="184">
        <v>3.1086</v>
      </c>
      <c r="M1556" s="184">
        <v>3.1089000000000002</v>
      </c>
      <c r="N1556" s="184">
        <v>3.0802999999999998</v>
      </c>
      <c r="O1556" s="184"/>
      <c r="P1556" s="184"/>
      <c r="Q1556" s="184">
        <v>3.8321000000000001</v>
      </c>
      <c r="R1556" s="184">
        <v>3.4159999999999999</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44494</v>
      </c>
      <c r="E1557" s="184">
        <v>1102.7077999999999</v>
      </c>
      <c r="F1557" s="184">
        <v>3.3666</v>
      </c>
      <c r="G1557" s="184">
        <v>3.3209</v>
      </c>
      <c r="H1557" s="184">
        <v>3.2671999999999999</v>
      </c>
      <c r="I1557" s="184">
        <v>3.2094999999999998</v>
      </c>
      <c r="J1557" s="184">
        <v>3.1558999999999999</v>
      </c>
      <c r="K1557" s="184">
        <v>3.1034000000000002</v>
      </c>
      <c r="L1557" s="184">
        <v>3.1503000000000001</v>
      </c>
      <c r="M1557" s="184">
        <v>3.1463000000000001</v>
      </c>
      <c r="N1557" s="184">
        <v>3.1273</v>
      </c>
      <c r="O1557" s="184"/>
      <c r="P1557" s="184"/>
      <c r="Q1557" s="184">
        <v>3.9157000000000002</v>
      </c>
      <c r="R1557" s="184">
        <v>3.4567000000000001</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44494</v>
      </c>
      <c r="E1558" s="184">
        <v>1099.7039</v>
      </c>
      <c r="F1558" s="184">
        <v>3.2696000000000001</v>
      </c>
      <c r="G1558" s="184">
        <v>3.2225999999999999</v>
      </c>
      <c r="H1558" s="184">
        <v>3.1678000000000002</v>
      </c>
      <c r="I1558" s="184">
        <v>3.1095999999999999</v>
      </c>
      <c r="J1558" s="184">
        <v>3.056</v>
      </c>
      <c r="K1558" s="184">
        <v>3.0024000000000002</v>
      </c>
      <c r="L1558" s="184">
        <v>3.0488</v>
      </c>
      <c r="M1558" s="184">
        <v>3.0438999999999998</v>
      </c>
      <c r="N1558" s="184">
        <v>3.0240999999999998</v>
      </c>
      <c r="O1558" s="184"/>
      <c r="P1558" s="184"/>
      <c r="Q1558" s="184">
        <v>3.8043</v>
      </c>
      <c r="R1558" s="184">
        <v>3.3500999999999999</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44494</v>
      </c>
      <c r="E1559" s="184">
        <v>1059.9853000000001</v>
      </c>
      <c r="F1559" s="184">
        <v>3.4679000000000002</v>
      </c>
      <c r="G1559" s="184">
        <v>3.4283000000000001</v>
      </c>
      <c r="H1559" s="184">
        <v>3.3881000000000001</v>
      </c>
      <c r="I1559" s="184">
        <v>3.3111000000000002</v>
      </c>
      <c r="J1559" s="184">
        <v>3.2766999999999999</v>
      </c>
      <c r="K1559" s="184">
        <v>3.1625000000000001</v>
      </c>
      <c r="L1559" s="184">
        <v>3.2277</v>
      </c>
      <c r="M1559" s="184">
        <v>3.2128000000000001</v>
      </c>
      <c r="N1559" s="184">
        <v>3.1907000000000001</v>
      </c>
      <c r="O1559" s="184"/>
      <c r="P1559" s="184"/>
      <c r="Q1559" s="184">
        <v>3.3921999999999999</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44494</v>
      </c>
      <c r="E1560" s="184">
        <v>1058.3263999999999</v>
      </c>
      <c r="F1560" s="184">
        <v>3.4146999999999998</v>
      </c>
      <c r="G1560" s="184">
        <v>3.3774000000000002</v>
      </c>
      <c r="H1560" s="184">
        <v>3.3218999999999999</v>
      </c>
      <c r="I1560" s="184">
        <v>3.2526000000000002</v>
      </c>
      <c r="J1560" s="184">
        <v>3.2054999999999998</v>
      </c>
      <c r="K1560" s="184">
        <v>3.0844</v>
      </c>
      <c r="L1560" s="184">
        <v>3.1472000000000002</v>
      </c>
      <c r="M1560" s="184">
        <v>3.1274999999999999</v>
      </c>
      <c r="N1560" s="184">
        <v>3.1019999999999999</v>
      </c>
      <c r="O1560" s="184"/>
      <c r="P1560" s="184"/>
      <c r="Q1560" s="184">
        <v>3.2995000000000001</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44494</v>
      </c>
      <c r="E1561" s="184">
        <v>1084.7672</v>
      </c>
      <c r="F1561" s="184">
        <v>3.2810000000000001</v>
      </c>
      <c r="G1561" s="184">
        <v>3.2612999999999999</v>
      </c>
      <c r="H1561" s="184">
        <v>3.2288000000000001</v>
      </c>
      <c r="I1561" s="184">
        <v>3.1377999999999999</v>
      </c>
      <c r="J1561" s="184">
        <v>3.1276000000000002</v>
      </c>
      <c r="K1561" s="184">
        <v>3.0783999999999998</v>
      </c>
      <c r="L1561" s="184">
        <v>3.129</v>
      </c>
      <c r="M1561" s="184">
        <v>3.1202999999999999</v>
      </c>
      <c r="N1561" s="184">
        <v>3.0933000000000002</v>
      </c>
      <c r="O1561" s="184"/>
      <c r="P1561" s="184"/>
      <c r="Q1561" s="184">
        <v>3.6608999999999998</v>
      </c>
      <c r="R1561" s="184">
        <v>3.4544000000000001</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44494</v>
      </c>
      <c r="E1562" s="184">
        <v>1084.1233999999999</v>
      </c>
      <c r="F1562" s="184">
        <v>3.2627000000000002</v>
      </c>
      <c r="G1562" s="184">
        <v>3.2418999999999998</v>
      </c>
      <c r="H1562" s="184">
        <v>3.2090999999999998</v>
      </c>
      <c r="I1562" s="184">
        <v>3.1177999999999999</v>
      </c>
      <c r="J1562" s="184">
        <v>3.1076000000000001</v>
      </c>
      <c r="K1562" s="184">
        <v>3.0583</v>
      </c>
      <c r="L1562" s="184">
        <v>3.1086999999999998</v>
      </c>
      <c r="M1562" s="184">
        <v>3.1027999999999998</v>
      </c>
      <c r="N1562" s="184">
        <v>3.0749</v>
      </c>
      <c r="O1562" s="184"/>
      <c r="P1562" s="184"/>
      <c r="Q1562" s="184">
        <v>3.6337000000000002</v>
      </c>
      <c r="R1562" s="184">
        <v>3.4325999999999999</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44494</v>
      </c>
      <c r="E1563" s="184">
        <v>1122.0189</v>
      </c>
      <c r="F1563" s="184">
        <v>3.3216999999999999</v>
      </c>
      <c r="G1563" s="184">
        <v>3.3201000000000001</v>
      </c>
      <c r="H1563" s="184">
        <v>3.2848999999999999</v>
      </c>
      <c r="I1563" s="184">
        <v>3.1913999999999998</v>
      </c>
      <c r="J1563" s="184">
        <v>3.1617000000000002</v>
      </c>
      <c r="K1563" s="184">
        <v>3.1193</v>
      </c>
      <c r="L1563" s="184">
        <v>3.1516000000000002</v>
      </c>
      <c r="M1563" s="184">
        <v>3.1368</v>
      </c>
      <c r="N1563" s="184">
        <v>3.1150000000000002</v>
      </c>
      <c r="O1563" s="184"/>
      <c r="P1563" s="184"/>
      <c r="Q1563" s="184">
        <v>4.1992000000000003</v>
      </c>
      <c r="R1563" s="184">
        <v>3.508</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44494</v>
      </c>
      <c r="E1564" s="184">
        <v>1119.3516</v>
      </c>
      <c r="F1564" s="184">
        <v>3.2414999999999998</v>
      </c>
      <c r="G1564" s="184">
        <v>3.2410000000000001</v>
      </c>
      <c r="H1564" s="184">
        <v>3.2050000000000001</v>
      </c>
      <c r="I1564" s="184">
        <v>3.1114999999999999</v>
      </c>
      <c r="J1564" s="184">
        <v>3.0851000000000002</v>
      </c>
      <c r="K1564" s="184">
        <v>3.0466000000000002</v>
      </c>
      <c r="L1564" s="184">
        <v>3.0792000000000002</v>
      </c>
      <c r="M1564" s="184">
        <v>3.0588000000000002</v>
      </c>
      <c r="N1564" s="184">
        <v>3.0352999999999999</v>
      </c>
      <c r="O1564" s="184"/>
      <c r="P1564" s="184"/>
      <c r="Q1564" s="184">
        <v>4.1105999999999998</v>
      </c>
      <c r="R1564" s="184">
        <v>3.4260999999999999</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44494</v>
      </c>
      <c r="E1565" s="184">
        <v>1086.5947000000001</v>
      </c>
      <c r="F1565" s="184">
        <v>3.2955999999999999</v>
      </c>
      <c r="G1565" s="184">
        <v>3.2490999999999999</v>
      </c>
      <c r="H1565" s="184">
        <v>3.2210000000000001</v>
      </c>
      <c r="I1565" s="184">
        <v>3.1515</v>
      </c>
      <c r="J1565" s="184">
        <v>3.1137999999999999</v>
      </c>
      <c r="K1565" s="184">
        <v>3.0575999999999999</v>
      </c>
      <c r="L1565" s="184">
        <v>3.1097000000000001</v>
      </c>
      <c r="M1565" s="184">
        <v>3.1095999999999999</v>
      </c>
      <c r="N1565" s="184">
        <v>3.1061000000000001</v>
      </c>
      <c r="O1565" s="184"/>
      <c r="P1565" s="184"/>
      <c r="Q1565" s="184">
        <v>3.7402000000000002</v>
      </c>
      <c r="R1565" s="184">
        <v>3.5356000000000001</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44494</v>
      </c>
      <c r="E1566" s="184">
        <v>1085.0545</v>
      </c>
      <c r="F1566" s="184">
        <v>3.2464</v>
      </c>
      <c r="G1566" s="184">
        <v>3.1999</v>
      </c>
      <c r="H1566" s="184">
        <v>3.1707000000000001</v>
      </c>
      <c r="I1566" s="184">
        <v>3.1015999999999999</v>
      </c>
      <c r="J1566" s="184">
        <v>3.0636999999999999</v>
      </c>
      <c r="K1566" s="184">
        <v>3.0072000000000001</v>
      </c>
      <c r="L1566" s="184">
        <v>3.0589</v>
      </c>
      <c r="M1566" s="184">
        <v>3.0585</v>
      </c>
      <c r="N1566" s="184">
        <v>3.0546000000000002</v>
      </c>
      <c r="O1566" s="184"/>
      <c r="P1566" s="184"/>
      <c r="Q1566" s="184">
        <v>3.6751</v>
      </c>
      <c r="R1566" s="184">
        <v>3.4740000000000002</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44494</v>
      </c>
      <c r="E1567" s="184">
        <v>1093.085</v>
      </c>
      <c r="F1567" s="184">
        <v>3.1991999999999998</v>
      </c>
      <c r="G1567" s="184">
        <v>3.1886000000000001</v>
      </c>
      <c r="H1567" s="184">
        <v>3.1617000000000002</v>
      </c>
      <c r="I1567" s="184">
        <v>3.0678000000000001</v>
      </c>
      <c r="J1567" s="184">
        <v>3.0895999999999999</v>
      </c>
      <c r="K1567" s="184">
        <v>3.0121000000000002</v>
      </c>
      <c r="L1567" s="184">
        <v>3.0607000000000002</v>
      </c>
      <c r="M1567" s="184">
        <v>3.0444</v>
      </c>
      <c r="N1567" s="184">
        <v>3.0074000000000001</v>
      </c>
      <c r="O1567" s="184"/>
      <c r="P1567" s="184"/>
      <c r="Q1567" s="184">
        <v>3.6714000000000002</v>
      </c>
      <c r="R1567" s="184">
        <v>3.2776000000000001</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44494</v>
      </c>
      <c r="E1568" s="184">
        <v>1094.6052999999999</v>
      </c>
      <c r="F1568" s="184">
        <v>3.2515000000000001</v>
      </c>
      <c r="G1568" s="184">
        <v>3.2387000000000001</v>
      </c>
      <c r="H1568" s="184">
        <v>3.2122000000000002</v>
      </c>
      <c r="I1568" s="184">
        <v>3.1181999999999999</v>
      </c>
      <c r="J1568" s="184">
        <v>3.1398000000000001</v>
      </c>
      <c r="K1568" s="184">
        <v>3.0627</v>
      </c>
      <c r="L1568" s="184">
        <v>3.1122999999999998</v>
      </c>
      <c r="M1568" s="184">
        <v>3.0964</v>
      </c>
      <c r="N1568" s="184">
        <v>3.0596000000000001</v>
      </c>
      <c r="O1568" s="184"/>
      <c r="P1568" s="184"/>
      <c r="Q1568" s="184">
        <v>3.7298</v>
      </c>
      <c r="R1568" s="184">
        <v>3.3363</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44494</v>
      </c>
      <c r="E1569" s="184">
        <v>3092.8371999999999</v>
      </c>
      <c r="F1569" s="184">
        <v>3.2162000000000002</v>
      </c>
      <c r="G1569" s="184">
        <v>3.1859999999999999</v>
      </c>
      <c r="H1569" s="184">
        <v>3.1438000000000001</v>
      </c>
      <c r="I1569" s="184">
        <v>3.0626000000000002</v>
      </c>
      <c r="J1569" s="184">
        <v>3.0337000000000001</v>
      </c>
      <c r="K1569" s="184">
        <v>2.9796999999999998</v>
      </c>
      <c r="L1569" s="184">
        <v>3.0323000000000002</v>
      </c>
      <c r="M1569" s="184">
        <v>3.0209999999999999</v>
      </c>
      <c r="N1569" s="184">
        <v>2.9834999999999998</v>
      </c>
      <c r="O1569" s="184">
        <v>4.1315</v>
      </c>
      <c r="P1569" s="184">
        <v>4.8654999999999999</v>
      </c>
      <c r="Q1569" s="184">
        <v>5.89</v>
      </c>
      <c r="R1569" s="184">
        <v>3.2888000000000002</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44494</v>
      </c>
      <c r="E1570" s="184">
        <v>3112.6689000000001</v>
      </c>
      <c r="F1570" s="184">
        <v>3.3165</v>
      </c>
      <c r="G1570" s="184">
        <v>3.2858000000000001</v>
      </c>
      <c r="H1570" s="184">
        <v>3.2429999999999999</v>
      </c>
      <c r="I1570" s="184">
        <v>3.1625999999999999</v>
      </c>
      <c r="J1570" s="184">
        <v>3.1339000000000001</v>
      </c>
      <c r="K1570" s="184">
        <v>3.0802999999999998</v>
      </c>
      <c r="L1570" s="184">
        <v>3.1337000000000002</v>
      </c>
      <c r="M1570" s="184">
        <v>3.1233</v>
      </c>
      <c r="N1570" s="184">
        <v>3.0865999999999998</v>
      </c>
      <c r="O1570" s="184">
        <v>4.2361000000000004</v>
      </c>
      <c r="P1570" s="184">
        <v>4.9509999999999996</v>
      </c>
      <c r="Q1570" s="184">
        <v>6.1112000000000002</v>
      </c>
      <c r="R1570" s="184">
        <v>3.3927999999999998</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44494</v>
      </c>
      <c r="E1571" s="184">
        <v>1095.8602000000001</v>
      </c>
      <c r="F1571" s="184">
        <v>3.351</v>
      </c>
      <c r="G1571" s="184">
        <v>3.3393999999999999</v>
      </c>
      <c r="H1571" s="184">
        <v>3.3062</v>
      </c>
      <c r="I1571" s="184">
        <v>3.2006999999999999</v>
      </c>
      <c r="J1571" s="184">
        <v>3.2267999999999999</v>
      </c>
      <c r="K1571" s="184">
        <v>3.1770999999999998</v>
      </c>
      <c r="L1571" s="184">
        <v>3.2225999999999999</v>
      </c>
      <c r="M1571" s="184">
        <v>3.2145999999999999</v>
      </c>
      <c r="N1571" s="184">
        <v>3.1755</v>
      </c>
      <c r="O1571" s="184"/>
      <c r="P1571" s="184"/>
      <c r="Q1571" s="184">
        <v>3.8317999999999999</v>
      </c>
      <c r="R1571" s="184">
        <v>3.4870000000000001</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44494</v>
      </c>
      <c r="E1572" s="184">
        <v>1091.8594000000001</v>
      </c>
      <c r="F1572" s="184">
        <v>3.1995</v>
      </c>
      <c r="G1572" s="184">
        <v>3.1888999999999998</v>
      </c>
      <c r="H1572" s="184">
        <v>3.1556999999999999</v>
      </c>
      <c r="I1572" s="184">
        <v>3.0506000000000002</v>
      </c>
      <c r="J1572" s="184">
        <v>3.0764</v>
      </c>
      <c r="K1572" s="184">
        <v>3.0259</v>
      </c>
      <c r="L1572" s="184">
        <v>3.0701999999999998</v>
      </c>
      <c r="M1572" s="184">
        <v>3.0611000000000002</v>
      </c>
      <c r="N1572" s="184">
        <v>3.0207999999999999</v>
      </c>
      <c r="O1572" s="184"/>
      <c r="P1572" s="184"/>
      <c r="Q1572" s="184">
        <v>3.6758999999999999</v>
      </c>
      <c r="R1572" s="184">
        <v>3.3315000000000001</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44494</v>
      </c>
      <c r="E1573" s="184">
        <v>112.6384</v>
      </c>
      <c r="F1573" s="184">
        <v>3.2082999999999999</v>
      </c>
      <c r="G1573" s="184">
        <v>3.1873</v>
      </c>
      <c r="H1573" s="184">
        <v>3.1497999999999999</v>
      </c>
      <c r="I1573" s="184">
        <v>3.0589</v>
      </c>
      <c r="J1573" s="184">
        <v>3.0466000000000002</v>
      </c>
      <c r="K1573" s="184">
        <v>2.9851999999999999</v>
      </c>
      <c r="L1573" s="184">
        <v>3.0432000000000001</v>
      </c>
      <c r="M1573" s="184">
        <v>3.0335999999999999</v>
      </c>
      <c r="N1573" s="184">
        <v>2.9969999999999999</v>
      </c>
      <c r="O1573" s="184"/>
      <c r="P1573" s="184"/>
      <c r="Q1573" s="184">
        <v>4.1181000000000001</v>
      </c>
      <c r="R1573" s="184">
        <v>3.3012000000000001</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44494</v>
      </c>
      <c r="E1574" s="184">
        <v>112.9709</v>
      </c>
      <c r="F1574" s="184">
        <v>3.2957999999999998</v>
      </c>
      <c r="G1574" s="184">
        <v>3.2856999999999998</v>
      </c>
      <c r="H1574" s="184">
        <v>3.2513999999999998</v>
      </c>
      <c r="I1574" s="184">
        <v>3.1585999999999999</v>
      </c>
      <c r="J1574" s="184">
        <v>3.1465000000000001</v>
      </c>
      <c r="K1574" s="184">
        <v>3.0857999999999999</v>
      </c>
      <c r="L1574" s="184">
        <v>3.1448999999999998</v>
      </c>
      <c r="M1574" s="184">
        <v>3.1358999999999999</v>
      </c>
      <c r="N1574" s="184">
        <v>3.1000999999999999</v>
      </c>
      <c r="O1574" s="184"/>
      <c r="P1574" s="184"/>
      <c r="Q1574" s="184">
        <v>4.2222999999999997</v>
      </c>
      <c r="R1574" s="184">
        <v>3.4045999999999998</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44494</v>
      </c>
      <c r="E1575" s="184">
        <v>1117.5359000000001</v>
      </c>
      <c r="F1575" s="184">
        <v>3.2761999999999998</v>
      </c>
      <c r="G1575" s="184">
        <v>3.2397999999999998</v>
      </c>
      <c r="H1575" s="184">
        <v>3.2176999999999998</v>
      </c>
      <c r="I1575" s="184">
        <v>3.2155</v>
      </c>
      <c r="J1575" s="184">
        <v>3.1480999999999999</v>
      </c>
      <c r="K1575" s="184">
        <v>3.0920000000000001</v>
      </c>
      <c r="L1575" s="184">
        <v>3.1398000000000001</v>
      </c>
      <c r="M1575" s="184">
        <v>3.1301000000000001</v>
      </c>
      <c r="N1575" s="184">
        <v>3.0947</v>
      </c>
      <c r="O1575" s="184"/>
      <c r="P1575" s="184"/>
      <c r="Q1575" s="184">
        <v>4.0934999999999997</v>
      </c>
      <c r="R1575" s="184">
        <v>3.4085999999999999</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44494</v>
      </c>
      <c r="E1576" s="184">
        <v>1113.8622</v>
      </c>
      <c r="F1576" s="184">
        <v>3.1756000000000002</v>
      </c>
      <c r="G1576" s="184">
        <v>3.1389999999999998</v>
      </c>
      <c r="H1576" s="184">
        <v>3.1172</v>
      </c>
      <c r="I1576" s="184">
        <v>3.1149</v>
      </c>
      <c r="J1576" s="184">
        <v>3.0474999999999999</v>
      </c>
      <c r="K1576" s="184">
        <v>2.9908000000000001</v>
      </c>
      <c r="L1576" s="184">
        <v>3.0379</v>
      </c>
      <c r="M1576" s="184">
        <v>3.0270999999999999</v>
      </c>
      <c r="N1576" s="184">
        <v>2.9843999999999999</v>
      </c>
      <c r="O1576" s="184"/>
      <c r="P1576" s="184"/>
      <c r="Q1576" s="184">
        <v>3.9699</v>
      </c>
      <c r="R1576" s="184">
        <v>3.2850000000000001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44494</v>
      </c>
      <c r="E1577" s="184">
        <v>1085.9699000000001</v>
      </c>
      <c r="F1577" s="184">
        <v>3.2235</v>
      </c>
      <c r="G1577" s="184">
        <v>3.2241</v>
      </c>
      <c r="H1577" s="184">
        <v>3.1911</v>
      </c>
      <c r="I1577" s="184">
        <v>3.0914999999999999</v>
      </c>
      <c r="J1577" s="184">
        <v>3.0575000000000001</v>
      </c>
      <c r="K1577" s="184">
        <v>3.0280999999999998</v>
      </c>
      <c r="L1577" s="184">
        <v>3.0790000000000002</v>
      </c>
      <c r="M1577" s="184">
        <v>3.0739999999999998</v>
      </c>
      <c r="N1577" s="184">
        <v>3.0442</v>
      </c>
      <c r="O1577" s="184"/>
      <c r="P1577" s="184"/>
      <c r="Q1577" s="184">
        <v>3.6486999999999998</v>
      </c>
      <c r="R1577" s="184">
        <v>3.3628</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44494</v>
      </c>
      <c r="E1578" s="184">
        <v>1083.4626000000001</v>
      </c>
      <c r="F1578" s="184">
        <v>3.1265000000000001</v>
      </c>
      <c r="G1578" s="184">
        <v>3.1248</v>
      </c>
      <c r="H1578" s="184">
        <v>3.0914999999999999</v>
      </c>
      <c r="I1578" s="184">
        <v>2.9908999999999999</v>
      </c>
      <c r="J1578" s="184">
        <v>2.9611000000000001</v>
      </c>
      <c r="K1578" s="184">
        <v>2.9287999999999998</v>
      </c>
      <c r="L1578" s="184">
        <v>2.9775</v>
      </c>
      <c r="M1578" s="184">
        <v>2.9716999999999998</v>
      </c>
      <c r="N1578" s="184">
        <v>2.9413</v>
      </c>
      <c r="O1578" s="184"/>
      <c r="P1578" s="184"/>
      <c r="Q1578" s="184">
        <v>3.5446</v>
      </c>
      <c r="R1578" s="184">
        <v>3.2591999999999999</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44494</v>
      </c>
      <c r="E1579" s="184">
        <v>1059.0364999999999</v>
      </c>
      <c r="F1579" s="184">
        <v>3.2745000000000002</v>
      </c>
      <c r="G1579" s="184">
        <v>3.3441000000000001</v>
      </c>
      <c r="H1579" s="184">
        <v>3.2875999999999999</v>
      </c>
      <c r="I1579" s="184">
        <v>3.1901999999999999</v>
      </c>
      <c r="J1579" s="184">
        <v>3.1486999999999998</v>
      </c>
      <c r="K1579" s="184">
        <v>3.0884999999999998</v>
      </c>
      <c r="L1579" s="184">
        <v>3.1341999999999999</v>
      </c>
      <c r="M1579" s="184">
        <v>3.1276999999999999</v>
      </c>
      <c r="N1579" s="184">
        <v>3.0954000000000002</v>
      </c>
      <c r="O1579" s="184"/>
      <c r="P1579" s="184"/>
      <c r="Q1579" s="184">
        <v>3.2429999999999999</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44494</v>
      </c>
      <c r="E1580" s="184">
        <v>1057.8909000000001</v>
      </c>
      <c r="F1580" s="184">
        <v>3.2159</v>
      </c>
      <c r="G1580" s="184">
        <v>3.2844000000000002</v>
      </c>
      <c r="H1580" s="184">
        <v>3.2275</v>
      </c>
      <c r="I1580" s="184">
        <v>3.1301999999999999</v>
      </c>
      <c r="J1580" s="184">
        <v>3.0886</v>
      </c>
      <c r="K1580" s="184">
        <v>3.028</v>
      </c>
      <c r="L1580" s="184">
        <v>3.0731999999999999</v>
      </c>
      <c r="M1580" s="184">
        <v>3.0661999999999998</v>
      </c>
      <c r="N1580" s="184">
        <v>3.0335000000000001</v>
      </c>
      <c r="O1580" s="184"/>
      <c r="P1580" s="184"/>
      <c r="Q1580" s="184">
        <v>3.1808000000000001</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44494</v>
      </c>
      <c r="E1581" s="184">
        <v>1069.1098</v>
      </c>
      <c r="F1581" s="184">
        <v>3.2402000000000002</v>
      </c>
      <c r="G1581" s="184">
        <v>3.2248999999999999</v>
      </c>
      <c r="H1581" s="184">
        <v>3.1852999999999998</v>
      </c>
      <c r="I1581" s="184">
        <v>3.0943999999999998</v>
      </c>
      <c r="J1581" s="184">
        <v>3.1082000000000001</v>
      </c>
      <c r="K1581" s="184">
        <v>3.0449999999999999</v>
      </c>
      <c r="L1581" s="184">
        <v>3.1036999999999999</v>
      </c>
      <c r="M1581" s="184">
        <v>3.0831</v>
      </c>
      <c r="N1581" s="184">
        <v>3.0476999999999999</v>
      </c>
      <c r="O1581" s="184"/>
      <c r="P1581" s="184"/>
      <c r="Q1581" s="184">
        <v>3.3883000000000001</v>
      </c>
      <c r="R1581" s="184">
        <v>3.3883000000000001</v>
      </c>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44494</v>
      </c>
      <c r="E1582" s="184">
        <v>1066.9694</v>
      </c>
      <c r="F1582" s="184">
        <v>3.1406999999999998</v>
      </c>
      <c r="G1582" s="184">
        <v>3.1252</v>
      </c>
      <c r="H1582" s="184">
        <v>3.0855000000000001</v>
      </c>
      <c r="I1582" s="184">
        <v>2.9943</v>
      </c>
      <c r="J1582" s="184">
        <v>3.0078999999999998</v>
      </c>
      <c r="K1582" s="184">
        <v>2.9443000000000001</v>
      </c>
      <c r="L1582" s="184">
        <v>3.0019999999999998</v>
      </c>
      <c r="M1582" s="184">
        <v>2.9807000000000001</v>
      </c>
      <c r="N1582" s="184">
        <v>2.9447999999999999</v>
      </c>
      <c r="O1582" s="184"/>
      <c r="P1582" s="184"/>
      <c r="Q1582" s="184">
        <v>3.2850999999999999</v>
      </c>
      <c r="R1582" s="184">
        <v>3.2850999999999999</v>
      </c>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44494</v>
      </c>
      <c r="E1583" s="184">
        <v>1064.9348</v>
      </c>
      <c r="F1583" s="184">
        <v>3.2906</v>
      </c>
      <c r="G1583" s="184">
        <v>3.3677999999999999</v>
      </c>
      <c r="H1583" s="184">
        <v>3.3060999999999998</v>
      </c>
      <c r="I1583" s="184">
        <v>3.226</v>
      </c>
      <c r="J1583" s="184">
        <v>3.1766000000000001</v>
      </c>
      <c r="K1583" s="184">
        <v>3.1168999999999998</v>
      </c>
      <c r="L1583" s="184">
        <v>3.1610999999999998</v>
      </c>
      <c r="M1583" s="184">
        <v>3.1791</v>
      </c>
      <c r="N1583" s="184">
        <v>3.1459999999999999</v>
      </c>
      <c r="O1583" s="184"/>
      <c r="P1583" s="184"/>
      <c r="Q1583" s="184">
        <v>3.3740999999999999</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44494</v>
      </c>
      <c r="E1584" s="184">
        <v>1063.5326</v>
      </c>
      <c r="F1584" s="184">
        <v>3.2195</v>
      </c>
      <c r="G1584" s="184">
        <v>3.2978999999999998</v>
      </c>
      <c r="H1584" s="184">
        <v>3.2349000000000001</v>
      </c>
      <c r="I1584" s="184">
        <v>3.1551</v>
      </c>
      <c r="J1584" s="184">
        <v>3.1059000000000001</v>
      </c>
      <c r="K1584" s="184">
        <v>3.0461</v>
      </c>
      <c r="L1584" s="184">
        <v>3.0899000000000001</v>
      </c>
      <c r="M1584" s="184">
        <v>3.1074000000000002</v>
      </c>
      <c r="N1584" s="184">
        <v>3.0737999999999999</v>
      </c>
      <c r="O1584" s="184"/>
      <c r="P1584" s="184"/>
      <c r="Q1584" s="184">
        <v>3.3022999999999998</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44494</v>
      </c>
      <c r="E1585" s="184">
        <v>1117.5378000000001</v>
      </c>
      <c r="F1585" s="184">
        <v>3.3089</v>
      </c>
      <c r="G1585" s="184">
        <v>3.2572000000000001</v>
      </c>
      <c r="H1585" s="184">
        <v>3.2345000000000002</v>
      </c>
      <c r="I1585" s="184">
        <v>3.1518999999999999</v>
      </c>
      <c r="J1585" s="184">
        <v>3.1331000000000002</v>
      </c>
      <c r="K1585" s="184">
        <v>3.0859000000000001</v>
      </c>
      <c r="L1585" s="184">
        <v>3.1371000000000002</v>
      </c>
      <c r="M1585" s="184">
        <v>3.1259999999999999</v>
      </c>
      <c r="N1585" s="184">
        <v>3.0969000000000002</v>
      </c>
      <c r="O1585" s="184"/>
      <c r="P1585" s="184"/>
      <c r="Q1585" s="184">
        <v>4.0811999999999999</v>
      </c>
      <c r="R1585" s="184">
        <v>3.4093</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44494</v>
      </c>
      <c r="E1586" s="184">
        <v>1115.1168</v>
      </c>
      <c r="F1586" s="184">
        <v>3.2080000000000002</v>
      </c>
      <c r="G1586" s="184">
        <v>3.1573000000000002</v>
      </c>
      <c r="H1586" s="184">
        <v>3.1339000000000001</v>
      </c>
      <c r="I1586" s="184">
        <v>3.0516000000000001</v>
      </c>
      <c r="J1586" s="184">
        <v>3.0327999999999999</v>
      </c>
      <c r="K1586" s="184">
        <v>2.9849000000000001</v>
      </c>
      <c r="L1586" s="184">
        <v>3.0352999999999999</v>
      </c>
      <c r="M1586" s="184">
        <v>3.0234999999999999</v>
      </c>
      <c r="N1586" s="184">
        <v>2.9937</v>
      </c>
      <c r="O1586" s="184"/>
      <c r="P1586" s="184"/>
      <c r="Q1586" s="184">
        <v>4</v>
      </c>
      <c r="R1586" s="184">
        <v>3.3178999999999998</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44494</v>
      </c>
      <c r="E1587" s="184">
        <v>2724.4118333333299</v>
      </c>
      <c r="F1587" s="184">
        <v>3.2915999999999999</v>
      </c>
      <c r="G1587" s="184">
        <v>3.3010999999999999</v>
      </c>
      <c r="H1587" s="184">
        <v>3.2589000000000001</v>
      </c>
      <c r="I1587" s="184">
        <v>3.1560000000000001</v>
      </c>
      <c r="J1587" s="184">
        <v>3.1484000000000001</v>
      </c>
      <c r="K1587" s="184">
        <v>3.1126999999999998</v>
      </c>
      <c r="L1587" s="184">
        <v>3.169</v>
      </c>
      <c r="M1587" s="184">
        <v>3.1625000000000001</v>
      </c>
      <c r="N1587" s="184">
        <v>3.1179000000000001</v>
      </c>
      <c r="O1587" s="184">
        <v>4.2843999999999998</v>
      </c>
      <c r="P1587" s="184">
        <v>5.0784000000000002</v>
      </c>
      <c r="Q1587" s="184">
        <v>6.5068999999999999</v>
      </c>
      <c r="R1587" s="184">
        <v>3.4422999999999999</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44494</v>
      </c>
      <c r="E1588" s="184">
        <v>2593.1213333333299</v>
      </c>
      <c r="F1588" s="184">
        <v>3.1930999999999998</v>
      </c>
      <c r="G1588" s="184">
        <v>3.2006999999999999</v>
      </c>
      <c r="H1588" s="184">
        <v>3.1589</v>
      </c>
      <c r="I1588" s="184">
        <v>3.0558000000000001</v>
      </c>
      <c r="J1588" s="184">
        <v>3.048</v>
      </c>
      <c r="K1588" s="184">
        <v>3.0118999999999998</v>
      </c>
      <c r="L1588" s="184">
        <v>3.0674000000000001</v>
      </c>
      <c r="M1588" s="184">
        <v>3.0602</v>
      </c>
      <c r="N1588" s="184">
        <v>3.0148999999999999</v>
      </c>
      <c r="O1588" s="184">
        <v>3.8675000000000002</v>
      </c>
      <c r="P1588" s="184">
        <v>4.4885999999999999</v>
      </c>
      <c r="Q1588" s="184">
        <v>6.5945999999999998</v>
      </c>
      <c r="R1588" s="184">
        <v>3.1918000000000002</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44494</v>
      </c>
      <c r="E1589" s="184">
        <v>1085.9197999999999</v>
      </c>
      <c r="F1589" s="184">
        <v>3.3447</v>
      </c>
      <c r="G1589" s="184">
        <v>3.3005</v>
      </c>
      <c r="H1589" s="184">
        <v>3.2589999999999999</v>
      </c>
      <c r="I1589" s="184">
        <v>3.1756000000000002</v>
      </c>
      <c r="J1589" s="184">
        <v>3.181</v>
      </c>
      <c r="K1589" s="184">
        <v>3.1318999999999999</v>
      </c>
      <c r="L1589" s="184">
        <v>3.1907000000000001</v>
      </c>
      <c r="M1589" s="184">
        <v>3.1699000000000002</v>
      </c>
      <c r="N1589" s="184">
        <v>3.1244999999999998</v>
      </c>
      <c r="O1589" s="184"/>
      <c r="P1589" s="184"/>
      <c r="Q1589" s="184">
        <v>3.6661000000000001</v>
      </c>
      <c r="R1589" s="184">
        <v>3.4470000000000001</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44494</v>
      </c>
      <c r="E1590" s="184">
        <v>1082.7092</v>
      </c>
      <c r="F1590" s="184">
        <v>3.2130000000000001</v>
      </c>
      <c r="G1590" s="184">
        <v>3.1697000000000002</v>
      </c>
      <c r="H1590" s="184">
        <v>3.1288999999999998</v>
      </c>
      <c r="I1590" s="184">
        <v>3.0451000000000001</v>
      </c>
      <c r="J1590" s="184">
        <v>3.0507</v>
      </c>
      <c r="K1590" s="184">
        <v>3.0007999999999999</v>
      </c>
      <c r="L1590" s="184">
        <v>3.0585</v>
      </c>
      <c r="M1590" s="184">
        <v>3.0367000000000002</v>
      </c>
      <c r="N1590" s="184">
        <v>2.9903</v>
      </c>
      <c r="O1590" s="184"/>
      <c r="P1590" s="184"/>
      <c r="Q1590" s="184">
        <v>3.5314000000000001</v>
      </c>
      <c r="R1590" s="184">
        <v>3.3126000000000002</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44494</v>
      </c>
      <c r="E1591" s="184">
        <v>1084.3384000000001</v>
      </c>
      <c r="F1591" s="184">
        <v>3.3765000000000001</v>
      </c>
      <c r="G1591" s="184">
        <v>3.3355999999999999</v>
      </c>
      <c r="H1591" s="184">
        <v>3.3033000000000001</v>
      </c>
      <c r="I1591" s="184">
        <v>3.2132999999999998</v>
      </c>
      <c r="J1591" s="184">
        <v>3.2027000000000001</v>
      </c>
      <c r="K1591" s="184">
        <v>3.1636000000000002</v>
      </c>
      <c r="L1591" s="184">
        <v>3.2101000000000002</v>
      </c>
      <c r="M1591" s="184">
        <v>3.1898</v>
      </c>
      <c r="N1591" s="184">
        <v>3.1503000000000001</v>
      </c>
      <c r="O1591" s="184"/>
      <c r="P1591" s="184"/>
      <c r="Q1591" s="184">
        <v>3.6472000000000002</v>
      </c>
      <c r="R1591" s="184">
        <v>3.4386000000000001</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44494</v>
      </c>
      <c r="E1592" s="184">
        <v>1081.8477</v>
      </c>
      <c r="F1592" s="184">
        <v>3.2797000000000001</v>
      </c>
      <c r="G1592" s="184">
        <v>3.2353000000000001</v>
      </c>
      <c r="H1592" s="184">
        <v>3.2018</v>
      </c>
      <c r="I1592" s="184">
        <v>3.1124999999999998</v>
      </c>
      <c r="J1592" s="184">
        <v>3.0975000000000001</v>
      </c>
      <c r="K1592" s="184">
        <v>3.0602999999999998</v>
      </c>
      <c r="L1592" s="184">
        <v>3.1052</v>
      </c>
      <c r="M1592" s="184">
        <v>3.0853000000000002</v>
      </c>
      <c r="N1592" s="184">
        <v>3.0455999999999999</v>
      </c>
      <c r="O1592" s="184"/>
      <c r="P1592" s="184"/>
      <c r="Q1592" s="184">
        <v>3.5419</v>
      </c>
      <c r="R1592" s="184">
        <v>3.3332000000000002</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44494</v>
      </c>
      <c r="E1593" s="184">
        <v>1073.5841</v>
      </c>
      <c r="F1593" s="184">
        <v>3.3389000000000002</v>
      </c>
      <c r="G1593" s="184">
        <v>3.3067000000000002</v>
      </c>
      <c r="H1593" s="184">
        <v>3.2896999999999998</v>
      </c>
      <c r="I1593" s="184">
        <v>3.1878000000000002</v>
      </c>
      <c r="J1593" s="184">
        <v>3.2010000000000001</v>
      </c>
      <c r="K1593" s="184">
        <v>3.1562000000000001</v>
      </c>
      <c r="L1593" s="184">
        <v>3.2145000000000001</v>
      </c>
      <c r="M1593" s="184">
        <v>3.2067999999999999</v>
      </c>
      <c r="N1593" s="184">
        <v>3.1783000000000001</v>
      </c>
      <c r="O1593" s="184"/>
      <c r="P1593" s="184"/>
      <c r="Q1593" s="184">
        <v>3.5592999999999999</v>
      </c>
      <c r="R1593" s="184">
        <v>3.5411999999999999</v>
      </c>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44494</v>
      </c>
      <c r="E1594" s="184">
        <v>1071.4446</v>
      </c>
      <c r="F1594" s="184">
        <v>3.2536</v>
      </c>
      <c r="G1594" s="184">
        <v>3.2201</v>
      </c>
      <c r="H1594" s="184">
        <v>3.2021999999999999</v>
      </c>
      <c r="I1594" s="184">
        <v>3.1000999999999999</v>
      </c>
      <c r="J1594" s="184">
        <v>3.1128</v>
      </c>
      <c r="K1594" s="184">
        <v>3.0651999999999999</v>
      </c>
      <c r="L1594" s="184">
        <v>3.1234999999999999</v>
      </c>
      <c r="M1594" s="184">
        <v>3.1126</v>
      </c>
      <c r="N1594" s="184">
        <v>3.0821000000000001</v>
      </c>
      <c r="O1594" s="184"/>
      <c r="P1594" s="184"/>
      <c r="Q1594" s="184">
        <v>3.4575999999999998</v>
      </c>
      <c r="R1594" s="184">
        <v>3.4398</v>
      </c>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44494</v>
      </c>
      <c r="E1595" s="184">
        <v>112.4529</v>
      </c>
      <c r="F1595" s="184">
        <v>3.3109999999999999</v>
      </c>
      <c r="G1595" s="184">
        <v>3.3224</v>
      </c>
      <c r="H1595" s="184">
        <v>3.2757000000000001</v>
      </c>
      <c r="I1595" s="184">
        <v>3.1707999999999998</v>
      </c>
      <c r="J1595" s="184">
        <v>3.1368999999999998</v>
      </c>
      <c r="K1595" s="184">
        <v>3.0893999999999999</v>
      </c>
      <c r="L1595" s="184">
        <v>3.1435</v>
      </c>
      <c r="M1595" s="184">
        <v>3.1315</v>
      </c>
      <c r="N1595" s="184">
        <v>3.1048</v>
      </c>
      <c r="O1595" s="184"/>
      <c r="P1595" s="184"/>
      <c r="Q1595" s="184">
        <v>4.1967999999999996</v>
      </c>
      <c r="R1595" s="184">
        <v>3.4506999999999999</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44494</v>
      </c>
      <c r="E1596" s="184">
        <v>112.146</v>
      </c>
      <c r="F1596" s="184">
        <v>3.2549999999999999</v>
      </c>
      <c r="G1596" s="184">
        <v>3.2446999999999999</v>
      </c>
      <c r="H1596" s="184">
        <v>3.1869000000000001</v>
      </c>
      <c r="I1596" s="184">
        <v>3.0815999999999999</v>
      </c>
      <c r="J1596" s="184">
        <v>3.0472999999999999</v>
      </c>
      <c r="K1596" s="184">
        <v>2.9988000000000001</v>
      </c>
      <c r="L1596" s="184">
        <v>3.052</v>
      </c>
      <c r="M1596" s="184">
        <v>3.0392999999999999</v>
      </c>
      <c r="N1596" s="184">
        <v>3.0121000000000002</v>
      </c>
      <c r="O1596" s="184"/>
      <c r="P1596" s="184"/>
      <c r="Q1596" s="184">
        <v>4.0971000000000002</v>
      </c>
      <c r="R1596" s="184">
        <v>3.3536999999999999</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44494</v>
      </c>
      <c r="E1597" s="184">
        <v>1081.4954</v>
      </c>
      <c r="F1597" s="184">
        <v>3.3515999999999999</v>
      </c>
      <c r="G1597" s="184">
        <v>3.3342000000000001</v>
      </c>
      <c r="H1597" s="184">
        <v>3.2806000000000002</v>
      </c>
      <c r="I1597" s="184">
        <v>3.2033999999999998</v>
      </c>
      <c r="J1597" s="184">
        <v>3.2018</v>
      </c>
      <c r="K1597" s="184">
        <v>3.1701000000000001</v>
      </c>
      <c r="L1597" s="184">
        <v>3.2241</v>
      </c>
      <c r="M1597" s="184">
        <v>3.2082000000000002</v>
      </c>
      <c r="N1597" s="184">
        <v>3.1768000000000001</v>
      </c>
      <c r="O1597" s="184"/>
      <c r="P1597" s="184"/>
      <c r="Q1597" s="184">
        <v>3.6859999999999999</v>
      </c>
      <c r="R1597" s="184">
        <v>3.5516999999999999</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44494</v>
      </c>
      <c r="E1598" s="184">
        <v>1079.3502000000001</v>
      </c>
      <c r="F1598" s="184">
        <v>3.3041999999999998</v>
      </c>
      <c r="G1598" s="184">
        <v>3.2845</v>
      </c>
      <c r="H1598" s="184">
        <v>3.2305000000000001</v>
      </c>
      <c r="I1598" s="184">
        <v>3.1536</v>
      </c>
      <c r="J1598" s="184">
        <v>3.1516999999999999</v>
      </c>
      <c r="K1598" s="184">
        <v>3.1196999999999999</v>
      </c>
      <c r="L1598" s="184">
        <v>3.1732</v>
      </c>
      <c r="M1598" s="184">
        <v>3.1446999999999998</v>
      </c>
      <c r="N1598" s="184">
        <v>3.1027999999999998</v>
      </c>
      <c r="O1598" s="184"/>
      <c r="P1598" s="184"/>
      <c r="Q1598" s="184">
        <v>3.5910000000000002</v>
      </c>
      <c r="R1598" s="184">
        <v>3.4590999999999998</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44494</v>
      </c>
      <c r="E1599" s="184">
        <v>3411.9769000000001</v>
      </c>
      <c r="F1599" s="184">
        <v>3.3134000000000001</v>
      </c>
      <c r="G1599" s="184">
        <v>3.2829000000000002</v>
      </c>
      <c r="H1599" s="184">
        <v>3.2501000000000002</v>
      </c>
      <c r="I1599" s="184">
        <v>3.1695000000000002</v>
      </c>
      <c r="J1599" s="184">
        <v>3.1419000000000001</v>
      </c>
      <c r="K1599" s="184">
        <v>3.0956000000000001</v>
      </c>
      <c r="L1599" s="184">
        <v>3.1522999999999999</v>
      </c>
      <c r="M1599" s="184">
        <v>3.1394000000000002</v>
      </c>
      <c r="N1599" s="184">
        <v>3.1006</v>
      </c>
      <c r="O1599" s="184">
        <v>4.2603999999999997</v>
      </c>
      <c r="P1599" s="184">
        <v>4.9608999999999996</v>
      </c>
      <c r="Q1599" s="184">
        <v>6.3998999999999997</v>
      </c>
      <c r="R1599" s="184">
        <v>3.4154</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44494</v>
      </c>
      <c r="E1600" s="184">
        <v>3377.5873999999999</v>
      </c>
      <c r="F1600" s="184">
        <v>3.2336</v>
      </c>
      <c r="G1600" s="184">
        <v>3.2027999999999999</v>
      </c>
      <c r="H1600" s="184">
        <v>3.1699000000000002</v>
      </c>
      <c r="I1600" s="184">
        <v>3.0891999999999999</v>
      </c>
      <c r="J1600" s="184">
        <v>3.0617000000000001</v>
      </c>
      <c r="K1600" s="184">
        <v>3.0188999999999999</v>
      </c>
      <c r="L1600" s="184">
        <v>3.0779999999999998</v>
      </c>
      <c r="M1600" s="184">
        <v>3.0655999999999999</v>
      </c>
      <c r="N1600" s="184">
        <v>3.0266999999999999</v>
      </c>
      <c r="O1600" s="184">
        <v>4.1890999999999998</v>
      </c>
      <c r="P1600" s="184">
        <v>4.8766999999999996</v>
      </c>
      <c r="Q1600" s="184">
        <v>6.5804999999999998</v>
      </c>
      <c r="R1600" s="184">
        <v>3.3420999999999998</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44494</v>
      </c>
      <c r="E1601" s="184">
        <v>1113.877</v>
      </c>
      <c r="F1601" s="184">
        <v>3.2738999999999998</v>
      </c>
      <c r="G1601" s="184">
        <v>3.2656999999999998</v>
      </c>
      <c r="H1601" s="184">
        <v>3.2305999999999999</v>
      </c>
      <c r="I1601" s="184">
        <v>3.1762999999999999</v>
      </c>
      <c r="J1601" s="184">
        <v>3.1402000000000001</v>
      </c>
      <c r="K1601" s="184">
        <v>3.0712000000000002</v>
      </c>
      <c r="L1601" s="184">
        <v>3.1238999999999999</v>
      </c>
      <c r="M1601" s="184">
        <v>3.1099000000000001</v>
      </c>
      <c r="N1601" s="184">
        <v>3.0754999999999999</v>
      </c>
      <c r="O1601" s="184"/>
      <c r="P1601" s="184"/>
      <c r="Q1601" s="184">
        <v>4.2305999999999999</v>
      </c>
      <c r="R1601" s="184">
        <v>3.4378000000000002</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44494</v>
      </c>
      <c r="E1602" s="184">
        <v>1110.808</v>
      </c>
      <c r="F1602" s="184">
        <v>3.1579999999999999</v>
      </c>
      <c r="G1602" s="184">
        <v>3.1520000000000001</v>
      </c>
      <c r="H1602" s="184">
        <v>3.1173999999999999</v>
      </c>
      <c r="I1602" s="184">
        <v>3.0630000000000002</v>
      </c>
      <c r="J1602" s="184">
        <v>3.0268999999999999</v>
      </c>
      <c r="K1602" s="184">
        <v>2.9571000000000001</v>
      </c>
      <c r="L1602" s="184">
        <v>3.0024999999999999</v>
      </c>
      <c r="M1602" s="184">
        <v>2.9925999999999999</v>
      </c>
      <c r="N1602" s="184">
        <v>2.9611000000000001</v>
      </c>
      <c r="O1602" s="184"/>
      <c r="P1602" s="184"/>
      <c r="Q1602" s="184">
        <v>4.1201999999999996</v>
      </c>
      <c r="R1602" s="184">
        <v>3.3269000000000002</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44494</v>
      </c>
      <c r="E1603" s="184">
        <v>1105.4115999999999</v>
      </c>
      <c r="F1603" s="184">
        <v>3.2757999999999998</v>
      </c>
      <c r="G1603" s="184">
        <v>3.2566000000000002</v>
      </c>
      <c r="H1603" s="184">
        <v>3.2265999999999999</v>
      </c>
      <c r="I1603" s="184">
        <v>3.1219000000000001</v>
      </c>
      <c r="J1603" s="184">
        <v>3.1274999999999999</v>
      </c>
      <c r="K1603" s="184">
        <v>3.0897999999999999</v>
      </c>
      <c r="L1603" s="184">
        <v>3.1486000000000001</v>
      </c>
      <c r="M1603" s="184">
        <v>3.1570999999999998</v>
      </c>
      <c r="N1603" s="184">
        <v>3.1257000000000001</v>
      </c>
      <c r="O1603" s="184"/>
      <c r="P1603" s="184"/>
      <c r="Q1603" s="184">
        <v>3.9418000000000002</v>
      </c>
      <c r="R1603" s="184">
        <v>3.4411</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44494</v>
      </c>
      <c r="E1604" s="184">
        <v>1102.4049</v>
      </c>
      <c r="F1604" s="184">
        <v>3.1722000000000001</v>
      </c>
      <c r="G1604" s="184">
        <v>3.1560999999999999</v>
      </c>
      <c r="H1604" s="184">
        <v>3.1265000000000001</v>
      </c>
      <c r="I1604" s="184">
        <v>3.0217000000000001</v>
      </c>
      <c r="J1604" s="184">
        <v>3.0270999999999999</v>
      </c>
      <c r="K1604" s="184">
        <v>2.9889999999999999</v>
      </c>
      <c r="L1604" s="184">
        <v>3.0470999999999999</v>
      </c>
      <c r="M1604" s="184">
        <v>3.0407000000000002</v>
      </c>
      <c r="N1604" s="184">
        <v>3.012</v>
      </c>
      <c r="O1604" s="184"/>
      <c r="P1604" s="184"/>
      <c r="Q1604" s="184">
        <v>3.8323999999999998</v>
      </c>
      <c r="R1604" s="184">
        <v>3.3315999999999999</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44494</v>
      </c>
      <c r="E1605" s="184">
        <v>1103.1868999999999</v>
      </c>
      <c r="F1605" s="184">
        <v>3.2824</v>
      </c>
      <c r="G1605" s="184">
        <v>3.3138999999999998</v>
      </c>
      <c r="H1605" s="184">
        <v>3.2667000000000002</v>
      </c>
      <c r="I1605" s="184">
        <v>3.1459999999999999</v>
      </c>
      <c r="J1605" s="184">
        <v>3.141</v>
      </c>
      <c r="K1605" s="184">
        <v>3.1073</v>
      </c>
      <c r="L1605" s="184">
        <v>3.1494</v>
      </c>
      <c r="M1605" s="184">
        <v>3.1349999999999998</v>
      </c>
      <c r="N1605" s="184">
        <v>3.0998999999999999</v>
      </c>
      <c r="O1605" s="184"/>
      <c r="P1605" s="184"/>
      <c r="Q1605" s="184">
        <v>3.8677000000000001</v>
      </c>
      <c r="R1605" s="184">
        <v>3.3929</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44494</v>
      </c>
      <c r="E1606" s="184">
        <v>1100.3883000000001</v>
      </c>
      <c r="F1606" s="184">
        <v>3.1812999999999998</v>
      </c>
      <c r="G1606" s="184">
        <v>3.2117</v>
      </c>
      <c r="H1606" s="184">
        <v>3.1659000000000002</v>
      </c>
      <c r="I1606" s="184">
        <v>3.0457000000000001</v>
      </c>
      <c r="J1606" s="184">
        <v>3.0407999999999999</v>
      </c>
      <c r="K1606" s="184">
        <v>3.0064000000000002</v>
      </c>
      <c r="L1606" s="184">
        <v>3.0516999999999999</v>
      </c>
      <c r="M1606" s="184">
        <v>3.0379</v>
      </c>
      <c r="N1606" s="184">
        <v>3.0013999999999998</v>
      </c>
      <c r="O1606" s="184"/>
      <c r="P1606" s="184"/>
      <c r="Q1606" s="184">
        <v>3.7656999999999998</v>
      </c>
      <c r="R1606" s="184">
        <v>3.2917000000000001</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44494</v>
      </c>
      <c r="E1607" s="184">
        <v>2868.3332999999998</v>
      </c>
      <c r="F1607" s="184">
        <v>3.3622999999999998</v>
      </c>
      <c r="G1607" s="184">
        <v>3.3098999999999998</v>
      </c>
      <c r="H1607" s="184">
        <v>3.2730000000000001</v>
      </c>
      <c r="I1607" s="184">
        <v>3.2035999999999998</v>
      </c>
      <c r="J1607" s="184">
        <v>3.1911</v>
      </c>
      <c r="K1607" s="184">
        <v>3.1128999999999998</v>
      </c>
      <c r="L1607" s="184">
        <v>3.1604999999999999</v>
      </c>
      <c r="M1607" s="184">
        <v>3.1469999999999998</v>
      </c>
      <c r="N1607" s="184">
        <v>3.1120000000000001</v>
      </c>
      <c r="O1607" s="184">
        <v>4.2903000000000002</v>
      </c>
      <c r="P1607" s="184">
        <v>4.8724999999999996</v>
      </c>
      <c r="Q1607" s="184">
        <v>6.4992000000000001</v>
      </c>
      <c r="R1607" s="184">
        <v>3.4466999999999999</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44494</v>
      </c>
      <c r="E1608" s="184">
        <v>2842.9627999999998</v>
      </c>
      <c r="F1608" s="184">
        <v>3.3010999999999999</v>
      </c>
      <c r="G1608" s="184">
        <v>3.2498999999999998</v>
      </c>
      <c r="H1608" s="184">
        <v>3.2128000000000001</v>
      </c>
      <c r="I1608" s="184">
        <v>3.1434000000000002</v>
      </c>
      <c r="J1608" s="184">
        <v>3.1309</v>
      </c>
      <c r="K1608" s="184">
        <v>3.0524</v>
      </c>
      <c r="L1608" s="184">
        <v>3.0996000000000001</v>
      </c>
      <c r="M1608" s="184">
        <v>3.0855999999999999</v>
      </c>
      <c r="N1608" s="184">
        <v>3.0501</v>
      </c>
      <c r="O1608" s="184">
        <v>4.2202000000000002</v>
      </c>
      <c r="P1608" s="184">
        <v>4.7706999999999997</v>
      </c>
      <c r="Q1608" s="184">
        <v>6.0141999999999998</v>
      </c>
      <c r="R1608" s="184">
        <v>3.3811</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44494</v>
      </c>
      <c r="E1609" s="184">
        <v>1077.6741</v>
      </c>
      <c r="F1609" s="184">
        <v>3.0857000000000001</v>
      </c>
      <c r="G1609" s="184">
        <v>3.0874000000000001</v>
      </c>
      <c r="H1609" s="184">
        <v>3.0539000000000001</v>
      </c>
      <c r="I1609" s="184">
        <v>2.9775999999999998</v>
      </c>
      <c r="J1609" s="184">
        <v>2.9569999999999999</v>
      </c>
      <c r="K1609" s="184">
        <v>2.8984000000000001</v>
      </c>
      <c r="L1609" s="184">
        <v>3.0792999999999999</v>
      </c>
      <c r="M1609" s="184">
        <v>3.0588000000000002</v>
      </c>
      <c r="N1609" s="184">
        <v>3.0182000000000002</v>
      </c>
      <c r="O1609" s="184"/>
      <c r="P1609" s="184"/>
      <c r="Q1609" s="184">
        <v>3.4986000000000002</v>
      </c>
      <c r="R1609" s="184">
        <v>3.3105000000000002</v>
      </c>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44494</v>
      </c>
      <c r="E1610" s="184">
        <v>1076.1832999999999</v>
      </c>
      <c r="F1610" s="184">
        <v>3.0085999999999999</v>
      </c>
      <c r="G1610" s="184">
        <v>3.0135999999999998</v>
      </c>
      <c r="H1610" s="184">
        <v>3.0158999999999998</v>
      </c>
      <c r="I1610" s="184">
        <v>2.9266000000000001</v>
      </c>
      <c r="J1610" s="184">
        <v>2.8974000000000002</v>
      </c>
      <c r="K1610" s="184">
        <v>2.8235000000000001</v>
      </c>
      <c r="L1610" s="184">
        <v>3.0004</v>
      </c>
      <c r="M1610" s="184">
        <v>2.9839000000000002</v>
      </c>
      <c r="N1610" s="184">
        <v>2.9451999999999998</v>
      </c>
      <c r="O1610" s="184"/>
      <c r="P1610" s="184"/>
      <c r="Q1610" s="184">
        <v>3.4327000000000001</v>
      </c>
      <c r="R1610" s="184">
        <v>3.2442000000000002</v>
      </c>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3.2616499999999991</v>
      </c>
      <c r="G1611" s="186">
        <v>3.2462250000000004</v>
      </c>
      <c r="H1611" s="186">
        <v>3.2090499999999995</v>
      </c>
      <c r="I1611" s="186">
        <v>3.1233500000000007</v>
      </c>
      <c r="J1611" s="186">
        <v>3.1068249999999993</v>
      </c>
      <c r="K1611" s="186">
        <v>3.0539933333333336</v>
      </c>
      <c r="L1611" s="186">
        <v>3.110348333333333</v>
      </c>
      <c r="M1611" s="186">
        <v>3.1002366666666656</v>
      </c>
      <c r="N1611" s="186">
        <v>3.0674199999999998</v>
      </c>
      <c r="O1611" s="186">
        <v>4.1849375000000002</v>
      </c>
      <c r="P1611" s="186">
        <v>4.8580374999999991</v>
      </c>
      <c r="Q1611" s="186">
        <v>4.1017500000000018</v>
      </c>
      <c r="R1611" s="186">
        <v>3.3886296296296301</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3.2742</v>
      </c>
      <c r="G1612" s="186">
        <v>3.24885</v>
      </c>
      <c r="H1612" s="186">
        <v>3.2152500000000002</v>
      </c>
      <c r="I1612" s="186">
        <v>3.1277999999999997</v>
      </c>
      <c r="J1612" s="186">
        <v>3.1166499999999999</v>
      </c>
      <c r="K1612" s="186">
        <v>3.0592999999999999</v>
      </c>
      <c r="L1612" s="186">
        <v>3.1109999999999998</v>
      </c>
      <c r="M1612" s="186">
        <v>3.1081500000000002</v>
      </c>
      <c r="N1612" s="186">
        <v>3.0751999999999997</v>
      </c>
      <c r="O1612" s="186">
        <v>4.2281500000000003</v>
      </c>
      <c r="P1612" s="186">
        <v>4.8745999999999992</v>
      </c>
      <c r="Q1612" s="186">
        <v>3.83195</v>
      </c>
      <c r="R1612" s="186">
        <v>3.3998999999999997</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44494</v>
      </c>
      <c r="E1615" s="184">
        <v>65.565799999999996</v>
      </c>
      <c r="F1615" s="184">
        <v>-0.77929999999999999</v>
      </c>
      <c r="G1615" s="184">
        <v>-0.77929999999999999</v>
      </c>
      <c r="H1615" s="184">
        <v>-2.5594999999999999</v>
      </c>
      <c r="I1615" s="184">
        <v>1.9379</v>
      </c>
      <c r="J1615" s="184">
        <v>-0.1275</v>
      </c>
      <c r="K1615" s="184">
        <v>7.5423999999999998</v>
      </c>
      <c r="L1615" s="184">
        <v>6.2759</v>
      </c>
      <c r="M1615" s="184">
        <v>4.1999000000000004</v>
      </c>
      <c r="N1615" s="184">
        <v>3.9268999999999998</v>
      </c>
      <c r="O1615" s="184">
        <v>10.030200000000001</v>
      </c>
      <c r="P1615" s="184">
        <v>7.7887000000000004</v>
      </c>
      <c r="Q1615" s="184">
        <v>8.9003999999999994</v>
      </c>
      <c r="R1615" s="184">
        <v>7.7721999999999998</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44494</v>
      </c>
      <c r="E1616" s="184">
        <v>68.7851</v>
      </c>
      <c r="F1616" s="184">
        <v>-0.12379999999999999</v>
      </c>
      <c r="G1616" s="184">
        <v>-0.12379999999999999</v>
      </c>
      <c r="H1616" s="184">
        <v>-1.9096</v>
      </c>
      <c r="I1616" s="184">
        <v>2.5874999999999999</v>
      </c>
      <c r="J1616" s="184">
        <v>0.52059999999999995</v>
      </c>
      <c r="K1616" s="184">
        <v>8.2050000000000001</v>
      </c>
      <c r="L1616" s="184">
        <v>6.9747000000000003</v>
      </c>
      <c r="M1616" s="184">
        <v>4.8864000000000001</v>
      </c>
      <c r="N1616" s="184">
        <v>4.6021999999999998</v>
      </c>
      <c r="O1616" s="184">
        <v>10.708299999999999</v>
      </c>
      <c r="P1616" s="184">
        <v>8.4183000000000003</v>
      </c>
      <c r="Q1616" s="184">
        <v>9.7962000000000007</v>
      </c>
      <c r="R1616" s="184">
        <v>8.4453999999999994</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44494</v>
      </c>
      <c r="E1617" s="184">
        <v>68.7851</v>
      </c>
      <c r="F1617" s="184">
        <v>-0.12379999999999999</v>
      </c>
      <c r="G1617" s="184">
        <v>-0.12379999999999999</v>
      </c>
      <c r="H1617" s="184">
        <v>-1.9096</v>
      </c>
      <c r="I1617" s="184">
        <v>2.5874999999999999</v>
      </c>
      <c r="J1617" s="184">
        <v>0.52059999999999995</v>
      </c>
      <c r="K1617" s="184">
        <v>8.2050000000000001</v>
      </c>
      <c r="L1617" s="184">
        <v>6.9747000000000003</v>
      </c>
      <c r="M1617" s="184">
        <v>4.8864000000000001</v>
      </c>
      <c r="N1617" s="184">
        <v>4.6021999999999998</v>
      </c>
      <c r="O1617" s="184">
        <v>10.708299999999999</v>
      </c>
      <c r="P1617" s="184">
        <v>8.4183000000000003</v>
      </c>
      <c r="Q1617" s="184">
        <v>9.7962000000000007</v>
      </c>
      <c r="R1617" s="184">
        <v>8.4453999999999994</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44494</v>
      </c>
      <c r="E1618" s="184">
        <v>21.274100000000001</v>
      </c>
      <c r="F1618" s="184">
        <v>-5.4878</v>
      </c>
      <c r="G1618" s="184">
        <v>-5.4878</v>
      </c>
      <c r="H1618" s="184">
        <v>4.7838000000000003</v>
      </c>
      <c r="I1618" s="184">
        <v>-0.50239999999999996</v>
      </c>
      <c r="J1618" s="184">
        <v>-1.0229999999999999</v>
      </c>
      <c r="K1618" s="184">
        <v>6.6498999999999997</v>
      </c>
      <c r="L1618" s="184">
        <v>5.1218000000000004</v>
      </c>
      <c r="M1618" s="184">
        <v>3.5304000000000002</v>
      </c>
      <c r="N1618" s="184">
        <v>4.1978999999999997</v>
      </c>
      <c r="O1618" s="184">
        <v>10.895799999999999</v>
      </c>
      <c r="P1618" s="184">
        <v>7.6353</v>
      </c>
      <c r="Q1618" s="184">
        <v>8.1204999999999998</v>
      </c>
      <c r="R1618" s="184">
        <v>8.5442999999999998</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44494</v>
      </c>
      <c r="E1619" s="184">
        <v>20.327200000000001</v>
      </c>
      <c r="F1619" s="184">
        <v>-6.1021000000000001</v>
      </c>
      <c r="G1619" s="184">
        <v>-6.1021000000000001</v>
      </c>
      <c r="H1619" s="184">
        <v>4.1845999999999997</v>
      </c>
      <c r="I1619" s="184">
        <v>-1.1026</v>
      </c>
      <c r="J1619" s="184">
        <v>-1.6254</v>
      </c>
      <c r="K1619" s="184">
        <v>6.0370999999999997</v>
      </c>
      <c r="L1619" s="184">
        <v>4.5042</v>
      </c>
      <c r="M1619" s="184">
        <v>2.9134000000000002</v>
      </c>
      <c r="N1619" s="184">
        <v>3.5722</v>
      </c>
      <c r="O1619" s="184">
        <v>10.3308</v>
      </c>
      <c r="P1619" s="184">
        <v>7.0804999999999998</v>
      </c>
      <c r="Q1619" s="184">
        <v>7.5374999999999996</v>
      </c>
      <c r="R1619" s="184">
        <v>7.9602000000000004</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44494</v>
      </c>
      <c r="E1620" s="184">
        <v>34.084699999999998</v>
      </c>
      <c r="F1620" s="184">
        <v>3.5348999999999999</v>
      </c>
      <c r="G1620" s="184">
        <v>3.5348999999999999</v>
      </c>
      <c r="H1620" s="184">
        <v>10.0702</v>
      </c>
      <c r="I1620" s="184">
        <v>3.8761999999999999</v>
      </c>
      <c r="J1620" s="184">
        <v>-1.1285000000000001</v>
      </c>
      <c r="K1620" s="184">
        <v>5.8818000000000001</v>
      </c>
      <c r="L1620" s="184">
        <v>5.3990999999999998</v>
      </c>
      <c r="M1620" s="184">
        <v>2.6558999999999999</v>
      </c>
      <c r="N1620" s="184">
        <v>2.6644000000000001</v>
      </c>
      <c r="O1620" s="184">
        <v>8.1829000000000001</v>
      </c>
      <c r="P1620" s="184">
        <v>6.0231000000000003</v>
      </c>
      <c r="Q1620" s="184">
        <v>6.4526000000000003</v>
      </c>
      <c r="R1620" s="184">
        <v>6.0430000000000001</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44494</v>
      </c>
      <c r="E1621" s="184">
        <v>36.754800000000003</v>
      </c>
      <c r="F1621" s="184">
        <v>4.3048000000000002</v>
      </c>
      <c r="G1621" s="184">
        <v>4.3048000000000002</v>
      </c>
      <c r="H1621" s="184">
        <v>10.832700000000001</v>
      </c>
      <c r="I1621" s="184">
        <v>4.6402000000000001</v>
      </c>
      <c r="J1621" s="184">
        <v>-0.36830000000000002</v>
      </c>
      <c r="K1621" s="184">
        <v>6.6437999999999997</v>
      </c>
      <c r="L1621" s="184">
        <v>6.1718999999999999</v>
      </c>
      <c r="M1621" s="184">
        <v>3.4325000000000001</v>
      </c>
      <c r="N1621" s="184">
        <v>3.4525000000000001</v>
      </c>
      <c r="O1621" s="184">
        <v>9.0138999999999996</v>
      </c>
      <c r="P1621" s="184">
        <v>6.8746</v>
      </c>
      <c r="Q1621" s="184">
        <v>8.4248999999999992</v>
      </c>
      <c r="R1621" s="184">
        <v>6.8742000000000001</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44494</v>
      </c>
      <c r="E1622" s="184">
        <v>64.237099999999998</v>
      </c>
      <c r="F1622" s="184">
        <v>6.6136999999999997</v>
      </c>
      <c r="G1622" s="184">
        <v>6.6136999999999997</v>
      </c>
      <c r="H1622" s="184">
        <v>8.4556000000000004</v>
      </c>
      <c r="I1622" s="184">
        <v>3.7759</v>
      </c>
      <c r="J1622" s="184">
        <v>-0.29499999999999998</v>
      </c>
      <c r="K1622" s="184">
        <v>4.9085999999999999</v>
      </c>
      <c r="L1622" s="184">
        <v>4.5895000000000001</v>
      </c>
      <c r="M1622" s="184">
        <v>2.8744999999999998</v>
      </c>
      <c r="N1622" s="184">
        <v>2.9750999999999999</v>
      </c>
      <c r="O1622" s="184">
        <v>8.7413000000000007</v>
      </c>
      <c r="P1622" s="184">
        <v>7.1889000000000003</v>
      </c>
      <c r="Q1622" s="184">
        <v>8.8300999999999998</v>
      </c>
      <c r="R1622" s="184">
        <v>6.7689000000000004</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44494</v>
      </c>
      <c r="E1623" s="184">
        <v>61.1999</v>
      </c>
      <c r="F1623" s="184">
        <v>5.9073000000000002</v>
      </c>
      <c r="G1623" s="184">
        <v>5.9073000000000002</v>
      </c>
      <c r="H1623" s="184">
        <v>7.7477</v>
      </c>
      <c r="I1623" s="184">
        <v>3.0666000000000002</v>
      </c>
      <c r="J1623" s="184">
        <v>-1.0245</v>
      </c>
      <c r="K1623" s="184">
        <v>4.1547000000000001</v>
      </c>
      <c r="L1623" s="184">
        <v>3.8252999999999999</v>
      </c>
      <c r="M1623" s="184">
        <v>2.1177999999999999</v>
      </c>
      <c r="N1623" s="184">
        <v>2.1968000000000001</v>
      </c>
      <c r="O1623" s="184">
        <v>7.9932999999999996</v>
      </c>
      <c r="P1623" s="184">
        <v>6.4871999999999996</v>
      </c>
      <c r="Q1623" s="184">
        <v>8.6491000000000007</v>
      </c>
      <c r="R1623" s="184">
        <v>6.0132000000000003</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44494</v>
      </c>
      <c r="E1624" s="184">
        <v>79.194000000000003</v>
      </c>
      <c r="F1624" s="184">
        <v>5.0258000000000003</v>
      </c>
      <c r="G1624" s="184">
        <v>5.0258000000000003</v>
      </c>
      <c r="H1624" s="184">
        <v>7.9856999999999996</v>
      </c>
      <c r="I1624" s="184">
        <v>4.6435000000000004</v>
      </c>
      <c r="J1624" s="184">
        <v>-1.0072000000000001</v>
      </c>
      <c r="K1624" s="184">
        <v>6.9229000000000003</v>
      </c>
      <c r="L1624" s="184">
        <v>6.1238999999999999</v>
      </c>
      <c r="M1624" s="184">
        <v>4.1966000000000001</v>
      </c>
      <c r="N1624" s="184">
        <v>4.4718</v>
      </c>
      <c r="O1624" s="184">
        <v>11.3802</v>
      </c>
      <c r="P1624" s="184">
        <v>8.5624000000000002</v>
      </c>
      <c r="Q1624" s="184">
        <v>8.8824000000000005</v>
      </c>
      <c r="R1624" s="184">
        <v>8.7904</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44494</v>
      </c>
      <c r="E1625" s="184">
        <v>75.898300000000006</v>
      </c>
      <c r="F1625" s="184">
        <v>4.4741</v>
      </c>
      <c r="G1625" s="184">
        <v>4.4741</v>
      </c>
      <c r="H1625" s="184">
        <v>7.4508999999999999</v>
      </c>
      <c r="I1625" s="184">
        <v>4.1113999999999997</v>
      </c>
      <c r="J1625" s="184">
        <v>-1.5261</v>
      </c>
      <c r="K1625" s="184">
        <v>6.4074999999999998</v>
      </c>
      <c r="L1625" s="184">
        <v>5.6005000000000003</v>
      </c>
      <c r="M1625" s="184">
        <v>3.6642000000000001</v>
      </c>
      <c r="N1625" s="184">
        <v>3.9291999999999998</v>
      </c>
      <c r="O1625" s="184">
        <v>10.740399999999999</v>
      </c>
      <c r="P1625" s="184">
        <v>7.8521999999999998</v>
      </c>
      <c r="Q1625" s="184">
        <v>9.6115999999999993</v>
      </c>
      <c r="R1625" s="184">
        <v>8.1990999999999996</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44494</v>
      </c>
      <c r="E1626" s="184">
        <v>20.5275</v>
      </c>
      <c r="F1626" s="184">
        <v>8.7188999999999997</v>
      </c>
      <c r="G1626" s="184">
        <v>8.7188999999999997</v>
      </c>
      <c r="H1626" s="184">
        <v>7.8353999999999999</v>
      </c>
      <c r="I1626" s="184">
        <v>2.5299</v>
      </c>
      <c r="J1626" s="184">
        <v>-1.8897999999999999</v>
      </c>
      <c r="K1626" s="184">
        <v>8.3552999999999997</v>
      </c>
      <c r="L1626" s="184">
        <v>6.9036999999999997</v>
      </c>
      <c r="M1626" s="184">
        <v>6.4398</v>
      </c>
      <c r="N1626" s="184">
        <v>6.9367999999999999</v>
      </c>
      <c r="O1626" s="184">
        <v>11.2841</v>
      </c>
      <c r="P1626" s="184">
        <v>8.6196999999999999</v>
      </c>
      <c r="Q1626" s="184">
        <v>9.7882999999999996</v>
      </c>
      <c r="R1626" s="184">
        <v>9.4473000000000003</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44494</v>
      </c>
      <c r="E1627" s="184">
        <v>19.767700000000001</v>
      </c>
      <c r="F1627" s="184">
        <v>8.0681999999999992</v>
      </c>
      <c r="G1627" s="184">
        <v>8.0681999999999992</v>
      </c>
      <c r="H1627" s="184">
        <v>7.1845999999999997</v>
      </c>
      <c r="I1627" s="184">
        <v>1.8742000000000001</v>
      </c>
      <c r="J1627" s="184">
        <v>-2.5674999999999999</v>
      </c>
      <c r="K1627" s="184">
        <v>7.6147</v>
      </c>
      <c r="L1627" s="184">
        <v>6.1429999999999998</v>
      </c>
      <c r="M1627" s="184">
        <v>5.6809000000000003</v>
      </c>
      <c r="N1627" s="184">
        <v>6.2290000000000001</v>
      </c>
      <c r="O1627" s="184">
        <v>10.7057</v>
      </c>
      <c r="P1627" s="184">
        <v>8.0647000000000002</v>
      </c>
      <c r="Q1627" s="184">
        <v>9.2518999999999991</v>
      </c>
      <c r="R1627" s="184">
        <v>8.8437999999999999</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44494</v>
      </c>
      <c r="E1628" s="184">
        <v>48.4482</v>
      </c>
      <c r="F1628" s="184">
        <v>3.7429000000000001</v>
      </c>
      <c r="G1628" s="184">
        <v>3.7429000000000001</v>
      </c>
      <c r="H1628" s="184">
        <v>7.3503999999999996</v>
      </c>
      <c r="I1628" s="184">
        <v>2.9199000000000002</v>
      </c>
      <c r="J1628" s="184">
        <v>-0.38629999999999998</v>
      </c>
      <c r="K1628" s="184">
        <v>5.4302999999999999</v>
      </c>
      <c r="L1628" s="184">
        <v>4.6660000000000004</v>
      </c>
      <c r="M1628" s="184">
        <v>2.9039000000000001</v>
      </c>
      <c r="N1628" s="184">
        <v>2.5516000000000001</v>
      </c>
      <c r="O1628" s="184">
        <v>7.8851000000000004</v>
      </c>
      <c r="P1628" s="184">
        <v>4.7708000000000004</v>
      </c>
      <c r="Q1628" s="184">
        <v>8.2538</v>
      </c>
      <c r="R1628" s="184">
        <v>5.4156000000000004</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44494</v>
      </c>
      <c r="E1629" s="184">
        <v>52.138500000000001</v>
      </c>
      <c r="F1629" s="184">
        <v>4.2018000000000004</v>
      </c>
      <c r="G1629" s="184">
        <v>4.2018000000000004</v>
      </c>
      <c r="H1629" s="184">
        <v>7.8224</v>
      </c>
      <c r="I1629" s="184">
        <v>3.3797000000000001</v>
      </c>
      <c r="J1629" s="184">
        <v>7.0000000000000007E-2</v>
      </c>
      <c r="K1629" s="184">
        <v>5.8925999999999998</v>
      </c>
      <c r="L1629" s="184">
        <v>5.1204000000000001</v>
      </c>
      <c r="M1629" s="184">
        <v>3.3490000000000002</v>
      </c>
      <c r="N1629" s="184">
        <v>3.0038999999999998</v>
      </c>
      <c r="O1629" s="184">
        <v>8.4786000000000001</v>
      </c>
      <c r="P1629" s="184">
        <v>5.5221999999999998</v>
      </c>
      <c r="Q1629" s="184">
        <v>7.8266999999999998</v>
      </c>
      <c r="R1629" s="184">
        <v>5.9208999999999996</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44494</v>
      </c>
      <c r="E1630" s="184">
        <v>44.654899999999998</v>
      </c>
      <c r="F1630" s="184">
        <v>4.9062999999999999</v>
      </c>
      <c r="G1630" s="184">
        <v>4.9062999999999999</v>
      </c>
      <c r="H1630" s="184">
        <v>10.7766</v>
      </c>
      <c r="I1630" s="184">
        <v>4.8022</v>
      </c>
      <c r="J1630" s="184">
        <v>-1.8428</v>
      </c>
      <c r="K1630" s="184">
        <v>5.8216000000000001</v>
      </c>
      <c r="L1630" s="184">
        <v>5.0776000000000003</v>
      </c>
      <c r="M1630" s="184">
        <v>2.6743000000000001</v>
      </c>
      <c r="N1630" s="184">
        <v>2.8050000000000002</v>
      </c>
      <c r="O1630" s="184">
        <v>7.8994999999999997</v>
      </c>
      <c r="P1630" s="184">
        <v>5.8388999999999998</v>
      </c>
      <c r="Q1630" s="184">
        <v>7.6631999999999998</v>
      </c>
      <c r="R1630" s="184">
        <v>6.4654999999999996</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44494</v>
      </c>
      <c r="E1631" s="184">
        <v>46.265099999999997</v>
      </c>
      <c r="F1631" s="184">
        <v>5.3670999999999998</v>
      </c>
      <c r="G1631" s="184">
        <v>5.3670999999999998</v>
      </c>
      <c r="H1631" s="184">
        <v>11.226900000000001</v>
      </c>
      <c r="I1631" s="184">
        <v>5.2569999999999997</v>
      </c>
      <c r="J1631" s="184">
        <v>-1.3878999999999999</v>
      </c>
      <c r="K1631" s="184">
        <v>6.2857000000000003</v>
      </c>
      <c r="L1631" s="184">
        <v>5.5377000000000001</v>
      </c>
      <c r="M1631" s="184">
        <v>3.1284000000000001</v>
      </c>
      <c r="N1631" s="184">
        <v>3.2738</v>
      </c>
      <c r="O1631" s="184">
        <v>8.3455999999999992</v>
      </c>
      <c r="P1631" s="184">
        <v>6.2694999999999999</v>
      </c>
      <c r="Q1631" s="184">
        <v>8.3301999999999996</v>
      </c>
      <c r="R1631" s="184">
        <v>6.9385000000000003</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44494</v>
      </c>
      <c r="E1632" s="184">
        <v>80.487200000000001</v>
      </c>
      <c r="F1632" s="184">
        <v>-2.6901000000000002</v>
      </c>
      <c r="G1632" s="184">
        <v>-2.6901000000000002</v>
      </c>
      <c r="H1632" s="184">
        <v>16.318200000000001</v>
      </c>
      <c r="I1632" s="184">
        <v>5.5312999999999999</v>
      </c>
      <c r="J1632" s="184">
        <v>-5.1820000000000004</v>
      </c>
      <c r="K1632" s="184">
        <v>9.6283999999999992</v>
      </c>
      <c r="L1632" s="184">
        <v>6.5811000000000002</v>
      </c>
      <c r="M1632" s="184">
        <v>4.4480000000000004</v>
      </c>
      <c r="N1632" s="184">
        <v>4.4424000000000001</v>
      </c>
      <c r="O1632" s="184">
        <v>9.6659000000000006</v>
      </c>
      <c r="P1632" s="184">
        <v>7.5800999999999998</v>
      </c>
      <c r="Q1632" s="184">
        <v>9.8496000000000006</v>
      </c>
      <c r="R1632" s="184">
        <v>8.7110000000000003</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44494</v>
      </c>
      <c r="E1633" s="184">
        <v>85.004300000000001</v>
      </c>
      <c r="F1633" s="184">
        <v>-2.0750000000000002</v>
      </c>
      <c r="G1633" s="184">
        <v>-2.0750000000000002</v>
      </c>
      <c r="H1633" s="184">
        <v>16.936</v>
      </c>
      <c r="I1633" s="184">
        <v>6.1455000000000002</v>
      </c>
      <c r="J1633" s="184">
        <v>-4.5739000000000001</v>
      </c>
      <c r="K1633" s="184">
        <v>10.2545</v>
      </c>
      <c r="L1633" s="184">
        <v>7.2126000000000001</v>
      </c>
      <c r="M1633" s="184">
        <v>5.0796999999999999</v>
      </c>
      <c r="N1633" s="184">
        <v>5.0815999999999999</v>
      </c>
      <c r="O1633" s="184">
        <v>10.255100000000001</v>
      </c>
      <c r="P1633" s="184">
        <v>8.1633999999999993</v>
      </c>
      <c r="Q1633" s="184">
        <v>9.2432999999999996</v>
      </c>
      <c r="R1633" s="184">
        <v>9.3017000000000003</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44494</v>
      </c>
      <c r="E1634" s="184">
        <v>17.4224</v>
      </c>
      <c r="F1634" s="184">
        <v>12.0932</v>
      </c>
      <c r="G1634" s="184">
        <v>12.0932</v>
      </c>
      <c r="H1634" s="184">
        <v>14.0443</v>
      </c>
      <c r="I1634" s="184">
        <v>4.1067</v>
      </c>
      <c r="J1634" s="184">
        <v>-3.9134000000000002</v>
      </c>
      <c r="K1634" s="184">
        <v>2.2686999999999999</v>
      </c>
      <c r="L1634" s="184">
        <v>2.7593000000000001</v>
      </c>
      <c r="M1634" s="184">
        <v>2.0926999999999998</v>
      </c>
      <c r="N1634" s="184">
        <v>2.4418000000000002</v>
      </c>
      <c r="O1634" s="184">
        <v>6.9764999999999997</v>
      </c>
      <c r="P1634" s="184">
        <v>4.5159000000000002</v>
      </c>
      <c r="Q1634" s="184">
        <v>6.4745999999999997</v>
      </c>
      <c r="R1634" s="184">
        <v>5.0502000000000002</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44494</v>
      </c>
      <c r="E1635" s="184">
        <v>18.501999999999999</v>
      </c>
      <c r="F1635" s="184">
        <v>12.836499999999999</v>
      </c>
      <c r="G1635" s="184">
        <v>12.836499999999999</v>
      </c>
      <c r="H1635" s="184">
        <v>14.8095</v>
      </c>
      <c r="I1635" s="184">
        <v>4.8704999999999998</v>
      </c>
      <c r="J1635" s="184">
        <v>-3.1480000000000001</v>
      </c>
      <c r="K1635" s="184">
        <v>3.0457999999999998</v>
      </c>
      <c r="L1635" s="184">
        <v>3.5419999999999998</v>
      </c>
      <c r="M1635" s="184">
        <v>2.8788999999999998</v>
      </c>
      <c r="N1635" s="184">
        <v>3.2294999999999998</v>
      </c>
      <c r="O1635" s="184">
        <v>7.8243999999999998</v>
      </c>
      <c r="P1635" s="184">
        <v>5.4611999999999998</v>
      </c>
      <c r="Q1635" s="184">
        <v>7.1524999999999999</v>
      </c>
      <c r="R1635" s="184">
        <v>5.9363999999999999</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44494</v>
      </c>
      <c r="E1636" s="184">
        <v>29.991</v>
      </c>
      <c r="F1636" s="184">
        <v>8.6064000000000007</v>
      </c>
      <c r="G1636" s="184">
        <v>8.6064000000000007</v>
      </c>
      <c r="H1636" s="184">
        <v>9.9115000000000002</v>
      </c>
      <c r="I1636" s="184">
        <v>5.6365999999999996</v>
      </c>
      <c r="J1636" s="184">
        <v>1.9347000000000001</v>
      </c>
      <c r="K1636" s="184">
        <v>4.9870000000000001</v>
      </c>
      <c r="L1636" s="184">
        <v>5.5217000000000001</v>
      </c>
      <c r="M1636" s="184">
        <v>3.2789000000000001</v>
      </c>
      <c r="N1636" s="184">
        <v>3.3283999999999998</v>
      </c>
      <c r="O1636" s="184">
        <v>11.5595</v>
      </c>
      <c r="P1636" s="184">
        <v>8.8643000000000001</v>
      </c>
      <c r="Q1636" s="184">
        <v>9.8080999999999996</v>
      </c>
      <c r="R1636" s="184">
        <v>8.8411000000000008</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44494</v>
      </c>
      <c r="E1637" s="184">
        <v>28.387599999999999</v>
      </c>
      <c r="F1637" s="184">
        <v>7.9770000000000003</v>
      </c>
      <c r="G1637" s="184">
        <v>7.9770000000000003</v>
      </c>
      <c r="H1637" s="184">
        <v>9.2925000000000004</v>
      </c>
      <c r="I1637" s="184">
        <v>5.0149999999999997</v>
      </c>
      <c r="J1637" s="184">
        <v>1.3163</v>
      </c>
      <c r="K1637" s="184">
        <v>4.3585000000000003</v>
      </c>
      <c r="L1637" s="184">
        <v>4.8851000000000004</v>
      </c>
      <c r="M1637" s="184">
        <v>2.6425000000000001</v>
      </c>
      <c r="N1637" s="184">
        <v>2.6871</v>
      </c>
      <c r="O1637" s="184">
        <v>10.9024</v>
      </c>
      <c r="P1637" s="184">
        <v>8.2321000000000009</v>
      </c>
      <c r="Q1637" s="184">
        <v>8.4304000000000006</v>
      </c>
      <c r="R1637" s="184">
        <v>8.1747999999999994</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44494</v>
      </c>
      <c r="E1638" s="184">
        <v>10.4358</v>
      </c>
      <c r="F1638" s="184">
        <v>1.5158</v>
      </c>
      <c r="G1638" s="184">
        <v>1.5158</v>
      </c>
      <c r="H1638" s="184">
        <v>11.366899999999999</v>
      </c>
      <c r="I1638" s="184">
        <v>3.8780999999999999</v>
      </c>
      <c r="J1638" s="184">
        <v>0.97109999999999996</v>
      </c>
      <c r="K1638" s="184">
        <v>6.9461000000000004</v>
      </c>
      <c r="L1638" s="184">
        <v>6.8102</v>
      </c>
      <c r="M1638" s="184"/>
      <c r="N1638" s="184"/>
      <c r="O1638" s="184"/>
      <c r="P1638" s="184"/>
      <c r="Q1638" s="184">
        <v>7.3642000000000003</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44494</v>
      </c>
      <c r="E1639" s="184">
        <v>10.4206</v>
      </c>
      <c r="F1639" s="184">
        <v>1.2845</v>
      </c>
      <c r="G1639" s="184">
        <v>1.2845</v>
      </c>
      <c r="H1639" s="184">
        <v>11.132199999999999</v>
      </c>
      <c r="I1639" s="184">
        <v>3.6328</v>
      </c>
      <c r="J1639" s="184">
        <v>0.72360000000000002</v>
      </c>
      <c r="K1639" s="184">
        <v>6.694</v>
      </c>
      <c r="L1639" s="184">
        <v>6.5574000000000003</v>
      </c>
      <c r="M1639" s="184"/>
      <c r="N1639" s="184"/>
      <c r="O1639" s="184"/>
      <c r="P1639" s="184"/>
      <c r="Q1639" s="184">
        <v>7.1074000000000002</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44494</v>
      </c>
      <c r="E1640" s="184">
        <v>10.4359</v>
      </c>
      <c r="F1640" s="184">
        <v>6.8823999999999996</v>
      </c>
      <c r="G1640" s="184">
        <v>6.8823999999999996</v>
      </c>
      <c r="H1640" s="184">
        <v>14.027799999999999</v>
      </c>
      <c r="I1640" s="184">
        <v>5.282</v>
      </c>
      <c r="J1640" s="184">
        <v>-0.51880000000000004</v>
      </c>
      <c r="K1640" s="184">
        <v>6.8689</v>
      </c>
      <c r="L1640" s="184">
        <v>7.1201999999999996</v>
      </c>
      <c r="M1640" s="184"/>
      <c r="N1640" s="184"/>
      <c r="O1640" s="184"/>
      <c r="P1640" s="184"/>
      <c r="Q1640" s="184">
        <v>7.3658999999999999</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44494</v>
      </c>
      <c r="E1641" s="184">
        <v>10.420299999999999</v>
      </c>
      <c r="F1641" s="184">
        <v>6.7758000000000003</v>
      </c>
      <c r="G1641" s="184">
        <v>6.7758000000000003</v>
      </c>
      <c r="H1641" s="184">
        <v>13.7973</v>
      </c>
      <c r="I1641" s="184">
        <v>5.0637999999999996</v>
      </c>
      <c r="J1641" s="184">
        <v>-0.75660000000000005</v>
      </c>
      <c r="K1641" s="184">
        <v>6.6132</v>
      </c>
      <c r="L1641" s="184">
        <v>6.8613</v>
      </c>
      <c r="M1641" s="184"/>
      <c r="N1641" s="184"/>
      <c r="O1641" s="184"/>
      <c r="P1641" s="184"/>
      <c r="Q1641" s="184">
        <v>7.1022999999999996</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44494</v>
      </c>
      <c r="E1642" s="184">
        <v>2264.3476000000001</v>
      </c>
      <c r="F1642" s="184">
        <v>5.9203000000000001</v>
      </c>
      <c r="G1642" s="184">
        <v>5.9203000000000001</v>
      </c>
      <c r="H1642" s="184">
        <v>16.706299999999999</v>
      </c>
      <c r="I1642" s="184">
        <v>6.3555000000000001</v>
      </c>
      <c r="J1642" s="184">
        <v>-7.1677999999999997</v>
      </c>
      <c r="K1642" s="184">
        <v>2.6503999999999999</v>
      </c>
      <c r="L1642" s="184">
        <v>1.7</v>
      </c>
      <c r="M1642" s="184">
        <v>0.20569999999999999</v>
      </c>
      <c r="N1642" s="184">
        <v>0.64080000000000004</v>
      </c>
      <c r="O1642" s="184">
        <v>7.1951999999999998</v>
      </c>
      <c r="P1642" s="184">
        <v>5.6481000000000003</v>
      </c>
      <c r="Q1642" s="184">
        <v>6.1388999999999996</v>
      </c>
      <c r="R1642" s="184">
        <v>4.2874999999999996</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44494</v>
      </c>
      <c r="E1643" s="184">
        <v>2435.0567999999998</v>
      </c>
      <c r="F1643" s="184">
        <v>6.6909000000000001</v>
      </c>
      <c r="G1643" s="184">
        <v>6.6909000000000001</v>
      </c>
      <c r="H1643" s="184">
        <v>17.479099999999999</v>
      </c>
      <c r="I1643" s="184">
        <v>7.1273999999999997</v>
      </c>
      <c r="J1643" s="184">
        <v>-6.4023000000000003</v>
      </c>
      <c r="K1643" s="184">
        <v>3.4264000000000001</v>
      </c>
      <c r="L1643" s="184">
        <v>2.4781</v>
      </c>
      <c r="M1643" s="184">
        <v>0.9798</v>
      </c>
      <c r="N1643" s="184">
        <v>1.4195</v>
      </c>
      <c r="O1643" s="184">
        <v>8.0397999999999996</v>
      </c>
      <c r="P1643" s="184">
        <v>6.4657999999999998</v>
      </c>
      <c r="Q1643" s="184">
        <v>7.9023000000000003</v>
      </c>
      <c r="R1643" s="184">
        <v>5.1287000000000003</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44494</v>
      </c>
      <c r="E1644" s="184">
        <v>85.692300000000003</v>
      </c>
      <c r="F1644" s="184">
        <v>-10.5684</v>
      </c>
      <c r="G1644" s="184">
        <v>-10.5684</v>
      </c>
      <c r="H1644" s="184">
        <v>-1.9342999999999999</v>
      </c>
      <c r="I1644" s="184">
        <v>-2.4621</v>
      </c>
      <c r="J1644" s="184">
        <v>2.004</v>
      </c>
      <c r="K1644" s="184">
        <v>10.4861</v>
      </c>
      <c r="L1644" s="184">
        <v>7.7282999999999999</v>
      </c>
      <c r="M1644" s="184">
        <v>4.2096</v>
      </c>
      <c r="N1644" s="184">
        <v>5.5430999999999999</v>
      </c>
      <c r="O1644" s="184">
        <v>10.937799999999999</v>
      </c>
      <c r="P1644" s="184">
        <v>8.1829999999999998</v>
      </c>
      <c r="Q1644" s="184">
        <v>9.0501000000000005</v>
      </c>
      <c r="R1644" s="184">
        <v>9.1770999999999994</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44494</v>
      </c>
      <c r="E1645" s="184">
        <v>87.762</v>
      </c>
      <c r="F1645" s="184">
        <v>-10.554600000000001</v>
      </c>
      <c r="G1645" s="184">
        <v>-10.554600000000001</v>
      </c>
      <c r="H1645" s="184">
        <v>-1.9301999999999999</v>
      </c>
      <c r="I1645" s="184">
        <v>-2.4603999999999999</v>
      </c>
      <c r="J1645" s="184">
        <v>2.0051000000000001</v>
      </c>
      <c r="K1645" s="184">
        <v>10.486499999999999</v>
      </c>
      <c r="L1645" s="184">
        <v>7.7285000000000004</v>
      </c>
      <c r="M1645" s="184">
        <v>4.2098000000000004</v>
      </c>
      <c r="N1645" s="184">
        <v>5.5439999999999996</v>
      </c>
      <c r="O1645" s="184">
        <v>10.9381</v>
      </c>
      <c r="P1645" s="184">
        <v>8.1870999999999992</v>
      </c>
      <c r="Q1645" s="184">
        <v>9.0878999999999994</v>
      </c>
      <c r="R1645" s="184">
        <v>9.1775000000000002</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44494</v>
      </c>
      <c r="E1646" s="184">
        <v>78.468999999999994</v>
      </c>
      <c r="F1646" s="184">
        <v>-11.7415</v>
      </c>
      <c r="G1646" s="184">
        <v>-11.7415</v>
      </c>
      <c r="H1646" s="184">
        <v>-3.1278999999999999</v>
      </c>
      <c r="I1646" s="184">
        <v>-3.6562999999999999</v>
      </c>
      <c r="J1646" s="184">
        <v>0.91749999999999998</v>
      </c>
      <c r="K1646" s="184">
        <v>9.4540000000000006</v>
      </c>
      <c r="L1646" s="184">
        <v>6.6921999999999997</v>
      </c>
      <c r="M1646" s="184">
        <v>3.1802000000000001</v>
      </c>
      <c r="N1646" s="184">
        <v>4.4802999999999997</v>
      </c>
      <c r="O1646" s="184">
        <v>9.8183000000000007</v>
      </c>
      <c r="P1646" s="184">
        <v>7.0938999999999997</v>
      </c>
      <c r="Q1646" s="184">
        <v>9.4398</v>
      </c>
      <c r="R1646" s="184">
        <v>8.0792999999999999</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44494</v>
      </c>
      <c r="E1647" s="184">
        <v>60.109499999999997</v>
      </c>
      <c r="F1647" s="184">
        <v>5.4675000000000002</v>
      </c>
      <c r="G1647" s="184">
        <v>5.4675000000000002</v>
      </c>
      <c r="H1647" s="184">
        <v>7.0968</v>
      </c>
      <c r="I1647" s="184">
        <v>4.5404</v>
      </c>
      <c r="J1647" s="184">
        <v>0.86250000000000004</v>
      </c>
      <c r="K1647" s="184">
        <v>5.7598000000000003</v>
      </c>
      <c r="L1647" s="184">
        <v>5.3869999999999996</v>
      </c>
      <c r="M1647" s="184">
        <v>2.3952</v>
      </c>
      <c r="N1647" s="184">
        <v>3.1278999999999999</v>
      </c>
      <c r="O1647" s="184">
        <v>9.3214000000000006</v>
      </c>
      <c r="P1647" s="184">
        <v>7.3654000000000002</v>
      </c>
      <c r="Q1647" s="184">
        <v>9.6782000000000004</v>
      </c>
      <c r="R1647" s="184">
        <v>7.62</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44494</v>
      </c>
      <c r="E1648" s="184">
        <v>54.808</v>
      </c>
      <c r="F1648" s="184">
        <v>4.2636000000000003</v>
      </c>
      <c r="G1648" s="184">
        <v>4.2636000000000003</v>
      </c>
      <c r="H1648" s="184">
        <v>5.8956999999999997</v>
      </c>
      <c r="I1648" s="184">
        <v>3.3388</v>
      </c>
      <c r="J1648" s="184">
        <v>-0.33929999999999999</v>
      </c>
      <c r="K1648" s="184">
        <v>4.5434999999999999</v>
      </c>
      <c r="L1648" s="184">
        <v>4.1585999999999999</v>
      </c>
      <c r="M1648" s="184">
        <v>1.1696</v>
      </c>
      <c r="N1648" s="184">
        <v>1.905</v>
      </c>
      <c r="O1648" s="184">
        <v>8.0119000000000007</v>
      </c>
      <c r="P1648" s="184">
        <v>5.9790999999999999</v>
      </c>
      <c r="Q1648" s="184">
        <v>8.1989999999999998</v>
      </c>
      <c r="R1648" s="184">
        <v>6.3369</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44494</v>
      </c>
      <c r="E1649" s="184">
        <v>52.470599999999997</v>
      </c>
      <c r="F1649" s="184">
        <v>1.6929000000000001</v>
      </c>
      <c r="G1649" s="184">
        <v>1.6929000000000001</v>
      </c>
      <c r="H1649" s="184">
        <v>3.7989000000000002</v>
      </c>
      <c r="I1649" s="184">
        <v>3.1341000000000001</v>
      </c>
      <c r="J1649" s="184">
        <v>-0.879</v>
      </c>
      <c r="K1649" s="184">
        <v>2.4485999999999999</v>
      </c>
      <c r="L1649" s="184">
        <v>3.5503</v>
      </c>
      <c r="M1649" s="184">
        <v>3.0417999999999998</v>
      </c>
      <c r="N1649" s="184">
        <v>3.1046999999999998</v>
      </c>
      <c r="O1649" s="184">
        <v>9.8581000000000003</v>
      </c>
      <c r="P1649" s="184">
        <v>7.6961000000000004</v>
      </c>
      <c r="Q1649" s="184">
        <v>8.2171000000000003</v>
      </c>
      <c r="R1649" s="184">
        <v>7.1948999999999996</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44494</v>
      </c>
      <c r="E1650" s="184">
        <v>48.908000000000001</v>
      </c>
      <c r="F1650" s="184">
        <v>0.97030000000000005</v>
      </c>
      <c r="G1650" s="184">
        <v>0.97030000000000005</v>
      </c>
      <c r="H1650" s="184">
        <v>3.0830000000000002</v>
      </c>
      <c r="I1650" s="184">
        <v>2.4117000000000002</v>
      </c>
      <c r="J1650" s="184">
        <v>-1.5988</v>
      </c>
      <c r="K1650" s="184">
        <v>1.7249000000000001</v>
      </c>
      <c r="L1650" s="184">
        <v>2.8195999999999999</v>
      </c>
      <c r="M1650" s="184">
        <v>2.3087</v>
      </c>
      <c r="N1650" s="184">
        <v>2.3666999999999998</v>
      </c>
      <c r="O1650" s="184">
        <v>9.032</v>
      </c>
      <c r="P1650" s="184">
        <v>6.8249000000000004</v>
      </c>
      <c r="Q1650" s="184">
        <v>7.51</v>
      </c>
      <c r="R1650" s="184">
        <v>6.4740000000000002</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44494</v>
      </c>
      <c r="E1652" s="184">
        <v>30.854500000000002</v>
      </c>
      <c r="F1652" s="184">
        <v>5.1677999999999997</v>
      </c>
      <c r="G1652" s="184">
        <v>5.1677999999999997</v>
      </c>
      <c r="H1652" s="184">
        <v>8.7009000000000007</v>
      </c>
      <c r="I1652" s="184">
        <v>3.3589000000000002</v>
      </c>
      <c r="J1652" s="184">
        <v>-2.3839999999999999</v>
      </c>
      <c r="K1652" s="184">
        <v>5.2603</v>
      </c>
      <c r="L1652" s="184">
        <v>4.4642999999999997</v>
      </c>
      <c r="M1652" s="184">
        <v>2.3694999999999999</v>
      </c>
      <c r="N1652" s="184">
        <v>2.492</v>
      </c>
      <c r="O1652" s="184">
        <v>9.6877999999999993</v>
      </c>
      <c r="P1652" s="184">
        <v>7.7975000000000003</v>
      </c>
      <c r="Q1652" s="184">
        <v>8.9220000000000006</v>
      </c>
      <c r="R1652" s="184">
        <v>6.8497000000000003</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44494</v>
      </c>
      <c r="E1653" s="184">
        <v>33.7179</v>
      </c>
      <c r="F1653" s="184">
        <v>6.1012000000000004</v>
      </c>
      <c r="G1653" s="184">
        <v>6.1012000000000004</v>
      </c>
      <c r="H1653" s="184">
        <v>9.6522000000000006</v>
      </c>
      <c r="I1653" s="184">
        <v>4.3140000000000001</v>
      </c>
      <c r="J1653" s="184">
        <v>-1.4265000000000001</v>
      </c>
      <c r="K1653" s="184">
        <v>6.2319000000000004</v>
      </c>
      <c r="L1653" s="184">
        <v>5.4508000000000001</v>
      </c>
      <c r="M1653" s="184">
        <v>3.3546</v>
      </c>
      <c r="N1653" s="184">
        <v>3.4868999999999999</v>
      </c>
      <c r="O1653" s="184">
        <v>10.718</v>
      </c>
      <c r="P1653" s="184">
        <v>8.8714999999999993</v>
      </c>
      <c r="Q1653" s="184">
        <v>10.1435</v>
      </c>
      <c r="R1653" s="184">
        <v>7.8719999999999999</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44494</v>
      </c>
      <c r="E1654" s="184">
        <v>33.808999999999997</v>
      </c>
      <c r="F1654" s="184">
        <v>6.0848000000000004</v>
      </c>
      <c r="G1654" s="184">
        <v>6.0848000000000004</v>
      </c>
      <c r="H1654" s="184">
        <v>9.6570999999999998</v>
      </c>
      <c r="I1654" s="184">
        <v>4.3178000000000001</v>
      </c>
      <c r="J1654" s="184">
        <v>-1.4260999999999999</v>
      </c>
      <c r="K1654" s="184">
        <v>6.2313999999999998</v>
      </c>
      <c r="L1654" s="184">
        <v>5.4504999999999999</v>
      </c>
      <c r="M1654" s="184">
        <v>3.3544999999999998</v>
      </c>
      <c r="N1654" s="184">
        <v>3.4872000000000001</v>
      </c>
      <c r="O1654" s="184">
        <v>10.719900000000001</v>
      </c>
      <c r="P1654" s="184">
        <v>8.8724000000000007</v>
      </c>
      <c r="Q1654" s="184">
        <v>10.483000000000001</v>
      </c>
      <c r="R1654" s="184">
        <v>7.8723000000000001</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44494</v>
      </c>
      <c r="E1655" s="184">
        <v>24.590399999999999</v>
      </c>
      <c r="F1655" s="184">
        <v>4.7022000000000004</v>
      </c>
      <c r="G1655" s="184">
        <v>4.7022000000000004</v>
      </c>
      <c r="H1655" s="184">
        <v>4.9452999999999996</v>
      </c>
      <c r="I1655" s="184">
        <v>1.379</v>
      </c>
      <c r="J1655" s="184">
        <v>0.95840000000000003</v>
      </c>
      <c r="K1655" s="184">
        <v>6.0914000000000001</v>
      </c>
      <c r="L1655" s="184">
        <v>5.0719000000000003</v>
      </c>
      <c r="M1655" s="184">
        <v>3.738</v>
      </c>
      <c r="N1655" s="184">
        <v>3.3763999999999998</v>
      </c>
      <c r="O1655" s="184">
        <v>8.6041000000000007</v>
      </c>
      <c r="P1655" s="184">
        <v>6.6352000000000002</v>
      </c>
      <c r="Q1655" s="184">
        <v>7.1649000000000003</v>
      </c>
      <c r="R1655" s="184">
        <v>6.4922000000000004</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44494</v>
      </c>
      <c r="E1656" s="184">
        <v>25.626300000000001</v>
      </c>
      <c r="F1656" s="184">
        <v>5.89</v>
      </c>
      <c r="G1656" s="184">
        <v>5.89</v>
      </c>
      <c r="H1656" s="184">
        <v>6.1113999999999997</v>
      </c>
      <c r="I1656" s="184">
        <v>2.5356999999999998</v>
      </c>
      <c r="J1656" s="184">
        <v>2.1173000000000002</v>
      </c>
      <c r="K1656" s="184">
        <v>7.2294999999999998</v>
      </c>
      <c r="L1656" s="184">
        <v>6.2404000000000002</v>
      </c>
      <c r="M1656" s="184">
        <v>4.9175000000000004</v>
      </c>
      <c r="N1656" s="184">
        <v>4.5899000000000001</v>
      </c>
      <c r="O1656" s="184">
        <v>9.4845000000000006</v>
      </c>
      <c r="P1656" s="184">
        <v>7.3259999999999996</v>
      </c>
      <c r="Q1656" s="184">
        <v>8.3036999999999992</v>
      </c>
      <c r="R1656" s="184">
        <v>7.5054999999999996</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44494</v>
      </c>
      <c r="E1657" s="184">
        <v>53.71</v>
      </c>
      <c r="F1657" s="184">
        <v>2.379</v>
      </c>
      <c r="G1657" s="184">
        <v>2.379</v>
      </c>
      <c r="H1657" s="184">
        <v>10.2623</v>
      </c>
      <c r="I1657" s="184">
        <v>3.5727000000000002</v>
      </c>
      <c r="J1657" s="184">
        <v>-3.3816000000000002</v>
      </c>
      <c r="K1657" s="184">
        <v>5.0747999999999998</v>
      </c>
      <c r="L1657" s="184">
        <v>4.3750999999999998</v>
      </c>
      <c r="M1657" s="184">
        <v>3.8734000000000002</v>
      </c>
      <c r="N1657" s="184">
        <v>3.8216999999999999</v>
      </c>
      <c r="O1657" s="184">
        <v>10.6137</v>
      </c>
      <c r="P1657" s="184">
        <v>8.4238999999999997</v>
      </c>
      <c r="Q1657" s="184">
        <v>10.031000000000001</v>
      </c>
      <c r="R1657" s="184">
        <v>8.1760000000000002</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44494</v>
      </c>
      <c r="E1658" s="184">
        <v>51.616500000000002</v>
      </c>
      <c r="F1658" s="184">
        <v>1.8859999999999999</v>
      </c>
      <c r="G1658" s="184">
        <v>1.8859999999999999</v>
      </c>
      <c r="H1658" s="184">
        <v>9.7767999999999997</v>
      </c>
      <c r="I1658" s="184">
        <v>3.0897999999999999</v>
      </c>
      <c r="J1658" s="184">
        <v>-3.8605999999999998</v>
      </c>
      <c r="K1658" s="184">
        <v>4.5891000000000002</v>
      </c>
      <c r="L1658" s="184">
        <v>3.8852000000000002</v>
      </c>
      <c r="M1658" s="184">
        <v>3.3809999999999998</v>
      </c>
      <c r="N1658" s="184">
        <v>3.319</v>
      </c>
      <c r="O1658" s="184">
        <v>10.1006</v>
      </c>
      <c r="P1658" s="184">
        <v>7.8818999999999999</v>
      </c>
      <c r="Q1658" s="184">
        <v>8.1890000000000001</v>
      </c>
      <c r="R1658" s="184">
        <v>7.6689999999999996</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44494</v>
      </c>
      <c r="E1659" s="184">
        <v>67.7423</v>
      </c>
      <c r="F1659" s="184">
        <v>10.4438</v>
      </c>
      <c r="G1659" s="184">
        <v>10.4438</v>
      </c>
      <c r="H1659" s="184">
        <v>12.1746</v>
      </c>
      <c r="I1659" s="184">
        <v>3.1480999999999999</v>
      </c>
      <c r="J1659" s="184">
        <v>-3.5834000000000001</v>
      </c>
      <c r="K1659" s="184">
        <v>5.0246000000000004</v>
      </c>
      <c r="L1659" s="184">
        <v>5.0327000000000002</v>
      </c>
      <c r="M1659" s="184">
        <v>1.8539000000000001</v>
      </c>
      <c r="N1659" s="184">
        <v>2.4636</v>
      </c>
      <c r="O1659" s="184">
        <v>8.6670999999999996</v>
      </c>
      <c r="P1659" s="184">
        <v>6.8577000000000004</v>
      </c>
      <c r="Q1659" s="184">
        <v>8.6767000000000003</v>
      </c>
      <c r="R1659" s="184">
        <v>6.0532000000000004</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44494</v>
      </c>
      <c r="E1660" s="184">
        <v>62.702100000000002</v>
      </c>
      <c r="F1660" s="184">
        <v>9.7291000000000007</v>
      </c>
      <c r="G1660" s="184">
        <v>9.7291000000000007</v>
      </c>
      <c r="H1660" s="184">
        <v>11.4596</v>
      </c>
      <c r="I1660" s="184">
        <v>2.4597000000000002</v>
      </c>
      <c r="J1660" s="184">
        <v>-4.3348000000000004</v>
      </c>
      <c r="K1660" s="184">
        <v>4.1092000000000004</v>
      </c>
      <c r="L1660" s="184">
        <v>4.1853999999999996</v>
      </c>
      <c r="M1660" s="184">
        <v>0.95069999999999999</v>
      </c>
      <c r="N1660" s="184">
        <v>1.5701000000000001</v>
      </c>
      <c r="O1660" s="184">
        <v>7.8070000000000004</v>
      </c>
      <c r="P1660" s="184">
        <v>5.8771000000000004</v>
      </c>
      <c r="Q1660" s="184">
        <v>8.6387</v>
      </c>
      <c r="R1660" s="184">
        <v>5.2294</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44494</v>
      </c>
      <c r="E1661" s="184">
        <v>51.748399999999997</v>
      </c>
      <c r="F1661" s="184">
        <v>0.18809999999999999</v>
      </c>
      <c r="G1661" s="184">
        <v>0.18809999999999999</v>
      </c>
      <c r="H1661" s="184">
        <v>7.0932000000000004</v>
      </c>
      <c r="I1661" s="184">
        <v>1.0230999999999999</v>
      </c>
      <c r="J1661" s="184">
        <v>0.7399</v>
      </c>
      <c r="K1661" s="184">
        <v>6.625</v>
      </c>
      <c r="L1661" s="184">
        <v>5.0023</v>
      </c>
      <c r="M1661" s="184">
        <v>3.5386000000000002</v>
      </c>
      <c r="N1661" s="184">
        <v>3.2816999999999998</v>
      </c>
      <c r="O1661" s="184">
        <v>9.3817000000000004</v>
      </c>
      <c r="P1661" s="184">
        <v>8.0266999999999999</v>
      </c>
      <c r="Q1661" s="184">
        <v>9.1882000000000001</v>
      </c>
      <c r="R1661" s="184">
        <v>6.8304999999999998</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44494</v>
      </c>
      <c r="E1662" s="184">
        <v>50.477200000000003</v>
      </c>
      <c r="F1662" s="184">
        <v>-0.1205</v>
      </c>
      <c r="G1662" s="184">
        <v>-0.1205</v>
      </c>
      <c r="H1662" s="184">
        <v>6.806</v>
      </c>
      <c r="I1662" s="184">
        <v>0.73880000000000001</v>
      </c>
      <c r="J1662" s="184">
        <v>0.4597</v>
      </c>
      <c r="K1662" s="184">
        <v>6.3396999999999997</v>
      </c>
      <c r="L1662" s="184">
        <v>4.7148000000000003</v>
      </c>
      <c r="M1662" s="184">
        <v>3.2425000000000002</v>
      </c>
      <c r="N1662" s="184">
        <v>2.9826000000000001</v>
      </c>
      <c r="O1662" s="184">
        <v>9.0721000000000007</v>
      </c>
      <c r="P1662" s="184">
        <v>7.7301000000000002</v>
      </c>
      <c r="Q1662" s="184">
        <v>8.5322999999999993</v>
      </c>
      <c r="R1662" s="184">
        <v>6.5237999999999996</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3.1925106382978718</v>
      </c>
      <c r="G1663" s="186">
        <v>3.1925106382978718</v>
      </c>
      <c r="H1663" s="186">
        <v>8.1419531914893604</v>
      </c>
      <c r="I1663" s="186">
        <v>3.1449702127659576</v>
      </c>
      <c r="J1663" s="186">
        <v>-1.1692638297872342</v>
      </c>
      <c r="K1663" s="186">
        <v>6.0938531914893597</v>
      </c>
      <c r="L1663" s="186">
        <v>5.2973787234042549</v>
      </c>
      <c r="M1663" s="186">
        <v>3.2611534883720936</v>
      </c>
      <c r="N1663" s="186">
        <v>3.4791906976744178</v>
      </c>
      <c r="O1663" s="186">
        <v>9.500393023255814</v>
      </c>
      <c r="P1663" s="186">
        <v>7.2552488372093018</v>
      </c>
      <c r="Q1663" s="186">
        <v>8.5002170212765975</v>
      </c>
      <c r="R1663" s="186">
        <v>7.2895953488372083</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4.4741</v>
      </c>
      <c r="G1664" s="186">
        <v>4.4741</v>
      </c>
      <c r="H1664" s="186">
        <v>8.4556000000000004</v>
      </c>
      <c r="I1664" s="186">
        <v>3.3797000000000001</v>
      </c>
      <c r="J1664" s="186">
        <v>-1.0072000000000001</v>
      </c>
      <c r="K1664" s="186">
        <v>6.2313999999999998</v>
      </c>
      <c r="L1664" s="186">
        <v>5.3869999999999996</v>
      </c>
      <c r="M1664" s="186">
        <v>3.2789000000000001</v>
      </c>
      <c r="N1664" s="186">
        <v>3.319</v>
      </c>
      <c r="O1664" s="186">
        <v>9.6659000000000006</v>
      </c>
      <c r="P1664" s="186">
        <v>7.5800999999999998</v>
      </c>
      <c r="Q1664" s="186">
        <v>8.5322999999999993</v>
      </c>
      <c r="R1664" s="186">
        <v>7.5054999999999996</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44494</v>
      </c>
      <c r="E1667" s="184">
        <v>37.703499999999998</v>
      </c>
      <c r="F1667" s="184">
        <v>3.2601</v>
      </c>
      <c r="G1667" s="184">
        <v>3.2601</v>
      </c>
      <c r="H1667" s="184">
        <v>3.5844</v>
      </c>
      <c r="I1667" s="184">
        <v>3.8641999999999999</v>
      </c>
      <c r="J1667" s="184">
        <v>1.8986000000000001</v>
      </c>
      <c r="K1667" s="184">
        <v>4.6261000000000001</v>
      </c>
      <c r="L1667" s="184">
        <v>5.1790000000000003</v>
      </c>
      <c r="M1667" s="184">
        <v>4.6821999999999999</v>
      </c>
      <c r="N1667" s="184">
        <v>4.6284000000000001</v>
      </c>
      <c r="O1667" s="184">
        <v>8.3280999999999992</v>
      </c>
      <c r="P1667" s="184">
        <v>7.2611999999999997</v>
      </c>
      <c r="Q1667" s="184">
        <v>7.4471999999999996</v>
      </c>
      <c r="R1667" s="184">
        <v>7.4393000000000002</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44494</v>
      </c>
      <c r="E1668" s="184">
        <v>39.802100000000003</v>
      </c>
      <c r="F1668" s="184">
        <v>3.9445000000000001</v>
      </c>
      <c r="G1668" s="184">
        <v>3.9445000000000001</v>
      </c>
      <c r="H1668" s="184">
        <v>4.2743000000000002</v>
      </c>
      <c r="I1668" s="184">
        <v>4.5537999999999998</v>
      </c>
      <c r="J1668" s="184">
        <v>2.5971000000000002</v>
      </c>
      <c r="K1668" s="184">
        <v>5.3324999999999996</v>
      </c>
      <c r="L1668" s="184">
        <v>5.8395999999999999</v>
      </c>
      <c r="M1668" s="184">
        <v>5.3670999999999998</v>
      </c>
      <c r="N1668" s="184">
        <v>5.3380999999999998</v>
      </c>
      <c r="O1668" s="184">
        <v>9.0715000000000003</v>
      </c>
      <c r="P1668" s="184">
        <v>8.0023</v>
      </c>
      <c r="Q1668" s="184">
        <v>9.2754999999999992</v>
      </c>
      <c r="R1668" s="184">
        <v>8.1808999999999994</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44494</v>
      </c>
      <c r="E1669" s="184">
        <v>26.2179</v>
      </c>
      <c r="F1669" s="184">
        <v>1.9958</v>
      </c>
      <c r="G1669" s="184">
        <v>1.9958</v>
      </c>
      <c r="H1669" s="184">
        <v>2.8854000000000002</v>
      </c>
      <c r="I1669" s="184">
        <v>3.2259000000000002</v>
      </c>
      <c r="J1669" s="184">
        <v>2.4346000000000001</v>
      </c>
      <c r="K1669" s="184">
        <v>5.0880000000000001</v>
      </c>
      <c r="L1669" s="184">
        <v>5.4233000000000002</v>
      </c>
      <c r="M1669" s="184">
        <v>4.9225000000000003</v>
      </c>
      <c r="N1669" s="184">
        <v>4.8579999999999997</v>
      </c>
      <c r="O1669" s="184">
        <v>8.9892000000000003</v>
      </c>
      <c r="P1669" s="184">
        <v>8.0462000000000007</v>
      </c>
      <c r="Q1669" s="184">
        <v>8.7383000000000006</v>
      </c>
      <c r="R1669" s="184">
        <v>7.9245000000000001</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44494</v>
      </c>
      <c r="E1670" s="184">
        <v>24.564</v>
      </c>
      <c r="F1670" s="184">
        <v>1.2879</v>
      </c>
      <c r="G1670" s="184">
        <v>1.2879</v>
      </c>
      <c r="H1670" s="184">
        <v>2.2086000000000001</v>
      </c>
      <c r="I1670" s="184">
        <v>2.5390999999999999</v>
      </c>
      <c r="J1670" s="184">
        <v>1.7424999999999999</v>
      </c>
      <c r="K1670" s="184">
        <v>4.3898000000000001</v>
      </c>
      <c r="L1670" s="184">
        <v>4.7148000000000003</v>
      </c>
      <c r="M1670" s="184">
        <v>4.2153999999999998</v>
      </c>
      <c r="N1670" s="184">
        <v>4.1367000000000003</v>
      </c>
      <c r="O1670" s="184">
        <v>8.2723999999999993</v>
      </c>
      <c r="P1670" s="184">
        <v>7.3193000000000001</v>
      </c>
      <c r="Q1670" s="184">
        <v>7.9385000000000003</v>
      </c>
      <c r="R1670" s="184">
        <v>7.1891999999999996</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44494</v>
      </c>
      <c r="E1671" s="184">
        <v>23.451699999999999</v>
      </c>
      <c r="F1671" s="184">
        <v>2.4388000000000001</v>
      </c>
      <c r="G1671" s="184">
        <v>2.4388000000000001</v>
      </c>
      <c r="H1671" s="184">
        <v>1.6902999999999999</v>
      </c>
      <c r="I1671" s="184">
        <v>2.7711000000000001</v>
      </c>
      <c r="J1671" s="184">
        <v>1.498</v>
      </c>
      <c r="K1671" s="184">
        <v>3.8340999999999998</v>
      </c>
      <c r="L1671" s="184">
        <v>4.3948</v>
      </c>
      <c r="M1671" s="184">
        <v>4.3677999999999999</v>
      </c>
      <c r="N1671" s="184">
        <v>4.0195999999999996</v>
      </c>
      <c r="O1671" s="184">
        <v>7.1706000000000003</v>
      </c>
      <c r="P1671" s="184">
        <v>7.0873999999999997</v>
      </c>
      <c r="Q1671" s="184">
        <v>7.8140999999999998</v>
      </c>
      <c r="R1671" s="184">
        <v>5.9678000000000004</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44494</v>
      </c>
      <c r="E1672" s="184">
        <v>24.828800000000001</v>
      </c>
      <c r="F1672" s="184">
        <v>3.137</v>
      </c>
      <c r="G1672" s="184">
        <v>3.137</v>
      </c>
      <c r="H1672" s="184">
        <v>2.3742000000000001</v>
      </c>
      <c r="I1672" s="184">
        <v>3.4592000000000001</v>
      </c>
      <c r="J1672" s="184">
        <v>2.1806999999999999</v>
      </c>
      <c r="K1672" s="184">
        <v>4.5392999999999999</v>
      </c>
      <c r="L1672" s="184">
        <v>5.1340000000000003</v>
      </c>
      <c r="M1672" s="184">
        <v>5.1383000000000001</v>
      </c>
      <c r="N1672" s="184">
        <v>4.8007</v>
      </c>
      <c r="O1672" s="184">
        <v>7.923</v>
      </c>
      <c r="P1672" s="184">
        <v>7.8512000000000004</v>
      </c>
      <c r="Q1672" s="184">
        <v>8.6059999999999999</v>
      </c>
      <c r="R1672" s="184">
        <v>6.7415000000000003</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44494</v>
      </c>
      <c r="E1673" s="184">
        <v>25.179099999999998</v>
      </c>
      <c r="F1673" s="184">
        <v>1.2081</v>
      </c>
      <c r="G1673" s="184">
        <v>1.2081</v>
      </c>
      <c r="H1673" s="184">
        <v>1.4086000000000001</v>
      </c>
      <c r="I1673" s="184">
        <v>2.944</v>
      </c>
      <c r="J1673" s="184">
        <v>1.3952</v>
      </c>
      <c r="K1673" s="184">
        <v>3.5121000000000002</v>
      </c>
      <c r="L1673" s="184">
        <v>4.3640999999999996</v>
      </c>
      <c r="M1673" s="184">
        <v>3.9767999999999999</v>
      </c>
      <c r="N1673" s="184">
        <v>3.9298000000000002</v>
      </c>
      <c r="O1673" s="184">
        <v>7.3284000000000002</v>
      </c>
      <c r="P1673" s="184">
        <v>6.7275</v>
      </c>
      <c r="Q1673" s="184">
        <v>5.54</v>
      </c>
      <c r="R1673" s="184">
        <v>7.1337000000000002</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44494</v>
      </c>
      <c r="E1674" s="184">
        <v>26.589300000000001</v>
      </c>
      <c r="F1674" s="184">
        <v>1.8764000000000001</v>
      </c>
      <c r="G1674" s="184">
        <v>1.8764000000000001</v>
      </c>
      <c r="H1674" s="184">
        <v>2.0794999999999999</v>
      </c>
      <c r="I1674" s="184">
        <v>3.6232000000000002</v>
      </c>
      <c r="J1674" s="184">
        <v>2.0760000000000001</v>
      </c>
      <c r="K1674" s="184">
        <v>4.2115999999999998</v>
      </c>
      <c r="L1674" s="184">
        <v>5.0773999999999999</v>
      </c>
      <c r="M1674" s="184">
        <v>4.6974999999999998</v>
      </c>
      <c r="N1674" s="184">
        <v>4.6588000000000003</v>
      </c>
      <c r="O1674" s="184">
        <v>8.1483000000000008</v>
      </c>
      <c r="P1674" s="184">
        <v>7.4412000000000003</v>
      </c>
      <c r="Q1674" s="184">
        <v>8.3130000000000006</v>
      </c>
      <c r="R1674" s="184">
        <v>7.9066999999999998</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44494</v>
      </c>
      <c r="E1675" s="184">
        <v>18.623000000000001</v>
      </c>
      <c r="F1675" s="184">
        <v>1.6989000000000001</v>
      </c>
      <c r="G1675" s="184">
        <v>1.6989000000000001</v>
      </c>
      <c r="H1675" s="184">
        <v>2.6613000000000002</v>
      </c>
      <c r="I1675" s="184">
        <v>2.0034999999999998</v>
      </c>
      <c r="J1675" s="184">
        <v>1.2658</v>
      </c>
      <c r="K1675" s="184">
        <v>2.4338000000000002</v>
      </c>
      <c r="L1675" s="184">
        <v>3.1286</v>
      </c>
      <c r="M1675" s="184">
        <v>3.8898999999999999</v>
      </c>
      <c r="N1675" s="184">
        <v>3.7208000000000001</v>
      </c>
      <c r="O1675" s="184">
        <v>-3.2134</v>
      </c>
      <c r="P1675" s="184">
        <v>0.76690000000000003</v>
      </c>
      <c r="Q1675" s="184">
        <v>4.5872000000000002</v>
      </c>
      <c r="R1675" s="184">
        <v>2.0011000000000001</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44494</v>
      </c>
      <c r="E1676" s="184">
        <v>17.423500000000001</v>
      </c>
      <c r="F1676" s="184">
        <v>1.3269</v>
      </c>
      <c r="G1676" s="184">
        <v>1.3269</v>
      </c>
      <c r="H1676" s="184">
        <v>2.3653</v>
      </c>
      <c r="I1676" s="184">
        <v>1.7219</v>
      </c>
      <c r="J1676" s="184">
        <v>0.98070000000000002</v>
      </c>
      <c r="K1676" s="184">
        <v>2.1536</v>
      </c>
      <c r="L1676" s="184">
        <v>2.8359999999999999</v>
      </c>
      <c r="M1676" s="184">
        <v>3.5009999999999999</v>
      </c>
      <c r="N1676" s="184">
        <v>3.2783000000000002</v>
      </c>
      <c r="O1676" s="184">
        <v>-3.7014999999999998</v>
      </c>
      <c r="P1676" s="184">
        <v>0.1532</v>
      </c>
      <c r="Q1676" s="184">
        <v>4.4119999999999999</v>
      </c>
      <c r="R1676" s="184">
        <v>1.4992000000000001</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44494</v>
      </c>
      <c r="E1677" s="184">
        <v>22.104500000000002</v>
      </c>
      <c r="F1677" s="184">
        <v>1.7616000000000001</v>
      </c>
      <c r="G1677" s="184">
        <v>1.7616000000000001</v>
      </c>
      <c r="H1677" s="184">
        <v>1.7698</v>
      </c>
      <c r="I1677" s="184">
        <v>2.9401999999999999</v>
      </c>
      <c r="J1677" s="184">
        <v>0.93820000000000003</v>
      </c>
      <c r="K1677" s="184">
        <v>3.4809999999999999</v>
      </c>
      <c r="L1677" s="184">
        <v>4.1382000000000003</v>
      </c>
      <c r="M1677" s="184">
        <v>4.1334999999999997</v>
      </c>
      <c r="N1677" s="184">
        <v>4.0308999999999999</v>
      </c>
      <c r="O1677" s="184">
        <v>7.9465000000000003</v>
      </c>
      <c r="P1677" s="184">
        <v>7.5305</v>
      </c>
      <c r="Q1677" s="184">
        <v>7.6992000000000003</v>
      </c>
      <c r="R1677" s="184">
        <v>6.8426999999999998</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44494</v>
      </c>
      <c r="E1678" s="184">
        <v>20.715499999999999</v>
      </c>
      <c r="F1678" s="184">
        <v>1.1748000000000001</v>
      </c>
      <c r="G1678" s="184">
        <v>1.1748000000000001</v>
      </c>
      <c r="H1678" s="184">
        <v>1.1833</v>
      </c>
      <c r="I1678" s="184">
        <v>2.343</v>
      </c>
      <c r="J1678" s="184">
        <v>0.3241</v>
      </c>
      <c r="K1678" s="184">
        <v>2.8283999999999998</v>
      </c>
      <c r="L1678" s="184">
        <v>3.4903</v>
      </c>
      <c r="M1678" s="184">
        <v>3.4758</v>
      </c>
      <c r="N1678" s="184">
        <v>3.3765000000000001</v>
      </c>
      <c r="O1678" s="184">
        <v>7.2298</v>
      </c>
      <c r="P1678" s="184">
        <v>6.7636000000000003</v>
      </c>
      <c r="Q1678" s="184">
        <v>7.1756000000000002</v>
      </c>
      <c r="R1678" s="184">
        <v>6.1614000000000004</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44494</v>
      </c>
      <c r="E1679" s="184">
        <v>39.933100000000003</v>
      </c>
      <c r="F1679" s="184">
        <v>-0.33510000000000001</v>
      </c>
      <c r="G1679" s="184">
        <v>-0.33510000000000001</v>
      </c>
      <c r="H1679" s="184">
        <v>-0.1045</v>
      </c>
      <c r="I1679" s="184">
        <v>2.4178999999999999</v>
      </c>
      <c r="J1679" s="184">
        <v>0.91469999999999996</v>
      </c>
      <c r="K1679" s="184">
        <v>3.7086999999999999</v>
      </c>
      <c r="L1679" s="184">
        <v>4.6614000000000004</v>
      </c>
      <c r="M1679" s="184">
        <v>4.4118000000000004</v>
      </c>
      <c r="N1679" s="184">
        <v>4.2084999999999999</v>
      </c>
      <c r="O1679" s="184">
        <v>8.3949999999999996</v>
      </c>
      <c r="P1679" s="184">
        <v>7.4642999999999997</v>
      </c>
      <c r="Q1679" s="184">
        <v>8.4269999999999996</v>
      </c>
      <c r="R1679" s="184">
        <v>7.1112000000000002</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44494</v>
      </c>
      <c r="E1680" s="184">
        <v>37.592799999999997</v>
      </c>
      <c r="F1680" s="184">
        <v>-0.9385</v>
      </c>
      <c r="G1680" s="184">
        <v>-0.9385</v>
      </c>
      <c r="H1680" s="184">
        <v>-0.70730000000000004</v>
      </c>
      <c r="I1680" s="184">
        <v>1.8183</v>
      </c>
      <c r="J1680" s="184">
        <v>0.3039</v>
      </c>
      <c r="K1680" s="184">
        <v>3.0785</v>
      </c>
      <c r="L1680" s="184">
        <v>4.0152000000000001</v>
      </c>
      <c r="M1680" s="184">
        <v>3.7509999999999999</v>
      </c>
      <c r="N1680" s="184">
        <v>3.5377999999999998</v>
      </c>
      <c r="O1680" s="184">
        <v>7.66</v>
      </c>
      <c r="P1680" s="184">
        <v>6.6802999999999999</v>
      </c>
      <c r="Q1680" s="184">
        <v>7.1637000000000004</v>
      </c>
      <c r="R1680" s="184">
        <v>6.4221000000000004</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44494</v>
      </c>
      <c r="E1688" s="184">
        <v>4399.9121485943797</v>
      </c>
      <c r="F1688" s="184">
        <v>2.5495000000000001</v>
      </c>
      <c r="G1688" s="184">
        <v>2.5495000000000001</v>
      </c>
      <c r="H1688" s="184">
        <v>2.6840999999999999</v>
      </c>
      <c r="I1688" s="184">
        <v>5.1489000000000003</v>
      </c>
      <c r="J1688" s="184">
        <v>83.343299999999999</v>
      </c>
      <c r="K1688" s="184">
        <v>39.941699999999997</v>
      </c>
      <c r="L1688" s="184">
        <v>16.430700000000002</v>
      </c>
      <c r="M1688" s="184">
        <v>17.051300000000001</v>
      </c>
      <c r="N1688" s="184">
        <v>19.347100000000001</v>
      </c>
      <c r="O1688" s="184">
        <v>4.9356</v>
      </c>
      <c r="P1688" s="184">
        <v>6.1265999999999998</v>
      </c>
      <c r="Q1688" s="184">
        <v>7.7922000000000002</v>
      </c>
      <c r="R1688" s="184">
        <v>3.6646999999999998</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44494</v>
      </c>
      <c r="E1689" s="184">
        <v>4665.6531000000004</v>
      </c>
      <c r="F1689" s="184">
        <v>2.5493000000000001</v>
      </c>
      <c r="G1689" s="184">
        <v>2.5493000000000001</v>
      </c>
      <c r="H1689" s="184">
        <v>2.6840000000000002</v>
      </c>
      <c r="I1689" s="184">
        <v>5.1487999999999996</v>
      </c>
      <c r="J1689" s="184">
        <v>83.343299999999999</v>
      </c>
      <c r="K1689" s="184">
        <v>39.941699999999997</v>
      </c>
      <c r="L1689" s="184">
        <v>16.430499999999999</v>
      </c>
      <c r="M1689" s="184">
        <v>17.127099999999999</v>
      </c>
      <c r="N1689" s="184">
        <v>19.636700000000001</v>
      </c>
      <c r="O1689" s="184">
        <v>5.5505000000000004</v>
      </c>
      <c r="P1689" s="184">
        <v>6.7945000000000002</v>
      </c>
      <c r="Q1689" s="184">
        <v>8.3315000000000001</v>
      </c>
      <c r="R1689" s="184">
        <v>4.1711999999999998</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44494</v>
      </c>
      <c r="E1690" s="184">
        <v>25.3535</v>
      </c>
      <c r="F1690" s="184">
        <v>6.4817999999999998</v>
      </c>
      <c r="G1690" s="184">
        <v>6.4817999999999998</v>
      </c>
      <c r="H1690" s="184">
        <v>5.5381999999999998</v>
      </c>
      <c r="I1690" s="184">
        <v>4.6253000000000002</v>
      </c>
      <c r="J1690" s="184">
        <v>1.5019</v>
      </c>
      <c r="K1690" s="184">
        <v>4.6966999999999999</v>
      </c>
      <c r="L1690" s="184">
        <v>5.3357000000000001</v>
      </c>
      <c r="M1690" s="184">
        <v>4.5223000000000004</v>
      </c>
      <c r="N1690" s="184">
        <v>4.6639999999999997</v>
      </c>
      <c r="O1690" s="184">
        <v>8.6487999999999996</v>
      </c>
      <c r="P1690" s="184">
        <v>7.7625000000000002</v>
      </c>
      <c r="Q1690" s="184">
        <v>8.548</v>
      </c>
      <c r="R1690" s="184">
        <v>7.8376999999999999</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44494</v>
      </c>
      <c r="E1691" s="184">
        <v>25.8217</v>
      </c>
      <c r="F1691" s="184">
        <v>6.9775</v>
      </c>
      <c r="G1691" s="184">
        <v>6.9775</v>
      </c>
      <c r="H1691" s="184">
        <v>6.0246000000000004</v>
      </c>
      <c r="I1691" s="184">
        <v>5.1087999999999996</v>
      </c>
      <c r="J1691" s="184">
        <v>2.0188999999999999</v>
      </c>
      <c r="K1691" s="184">
        <v>5.2382</v>
      </c>
      <c r="L1691" s="184">
        <v>5.8735999999999997</v>
      </c>
      <c r="M1691" s="184">
        <v>5.0566000000000004</v>
      </c>
      <c r="N1691" s="184">
        <v>5.2064000000000004</v>
      </c>
      <c r="O1691" s="184">
        <v>9.0007000000000001</v>
      </c>
      <c r="P1691" s="184">
        <v>8.0365000000000002</v>
      </c>
      <c r="Q1691" s="184">
        <v>8.6257000000000001</v>
      </c>
      <c r="R1691" s="184">
        <v>8.2805</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44494</v>
      </c>
      <c r="E1692" s="184">
        <v>31.8187</v>
      </c>
      <c r="F1692" s="184">
        <v>-0.49709999999999999</v>
      </c>
      <c r="G1692" s="184">
        <v>-0.49709999999999999</v>
      </c>
      <c r="H1692" s="184">
        <v>0.83589999999999998</v>
      </c>
      <c r="I1692" s="184">
        <v>2.3372999999999999</v>
      </c>
      <c r="J1692" s="184">
        <v>1.0407</v>
      </c>
      <c r="K1692" s="184">
        <v>3.2610999999999999</v>
      </c>
      <c r="L1692" s="184">
        <v>3.9626999999999999</v>
      </c>
      <c r="M1692" s="184">
        <v>3.8704999999999998</v>
      </c>
      <c r="N1692" s="184">
        <v>3.6627000000000001</v>
      </c>
      <c r="O1692" s="184">
        <v>3.0827</v>
      </c>
      <c r="P1692" s="184">
        <v>3.9394</v>
      </c>
      <c r="Q1692" s="184">
        <v>6.3197999999999999</v>
      </c>
      <c r="R1692" s="184">
        <v>4.5585000000000004</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44494</v>
      </c>
      <c r="E1693" s="184">
        <v>34.5184</v>
      </c>
      <c r="F1693" s="184">
        <v>0.52869999999999995</v>
      </c>
      <c r="G1693" s="184">
        <v>0.52869999999999995</v>
      </c>
      <c r="H1693" s="184">
        <v>1.8284</v>
      </c>
      <c r="I1693" s="184">
        <v>3.3351000000000002</v>
      </c>
      <c r="J1693" s="184">
        <v>2.0365000000000002</v>
      </c>
      <c r="K1693" s="184">
        <v>4.2785000000000002</v>
      </c>
      <c r="L1693" s="184">
        <v>5.0129000000000001</v>
      </c>
      <c r="M1693" s="184">
        <v>4.9513999999999996</v>
      </c>
      <c r="N1693" s="184">
        <v>4.7431999999999999</v>
      </c>
      <c r="O1693" s="184">
        <v>4.1069000000000004</v>
      </c>
      <c r="P1693" s="184">
        <v>4.9485000000000001</v>
      </c>
      <c r="Q1693" s="184">
        <v>6.8461999999999996</v>
      </c>
      <c r="R1693" s="184">
        <v>5.6184000000000003</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44494</v>
      </c>
      <c r="E1694" s="184">
        <v>47.279899999999998</v>
      </c>
      <c r="F1694" s="184">
        <v>2.0590000000000002</v>
      </c>
      <c r="G1694" s="184">
        <v>2.0590000000000002</v>
      </c>
      <c r="H1694" s="184">
        <v>4.0396000000000001</v>
      </c>
      <c r="I1694" s="184">
        <v>4.2363</v>
      </c>
      <c r="J1694" s="184">
        <v>2.7006999999999999</v>
      </c>
      <c r="K1694" s="184">
        <v>5.4617000000000004</v>
      </c>
      <c r="L1694" s="184">
        <v>5.2733999999999996</v>
      </c>
      <c r="M1694" s="184">
        <v>4.5709999999999997</v>
      </c>
      <c r="N1694" s="184">
        <v>4.7572000000000001</v>
      </c>
      <c r="O1694" s="184">
        <v>8.5286000000000008</v>
      </c>
      <c r="P1694" s="184">
        <v>7.4101999999999997</v>
      </c>
      <c r="Q1694" s="184">
        <v>8.0714000000000006</v>
      </c>
      <c r="R1694" s="184">
        <v>7.7316000000000003</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44494</v>
      </c>
      <c r="E1695" s="184">
        <v>50.338200000000001</v>
      </c>
      <c r="F1695" s="184">
        <v>2.8043</v>
      </c>
      <c r="G1695" s="184">
        <v>2.8043</v>
      </c>
      <c r="H1695" s="184">
        <v>4.8003999999999998</v>
      </c>
      <c r="I1695" s="184">
        <v>4.9972000000000003</v>
      </c>
      <c r="J1695" s="184">
        <v>3.4624999999999999</v>
      </c>
      <c r="K1695" s="184">
        <v>6.2332999999999998</v>
      </c>
      <c r="L1695" s="184">
        <v>6.0551000000000004</v>
      </c>
      <c r="M1695" s="184">
        <v>5.3586999999999998</v>
      </c>
      <c r="N1695" s="184">
        <v>5.5559000000000003</v>
      </c>
      <c r="O1695" s="184">
        <v>9.3454999999999995</v>
      </c>
      <c r="P1695" s="184">
        <v>8.2689000000000004</v>
      </c>
      <c r="Q1695" s="184">
        <v>9.0543999999999993</v>
      </c>
      <c r="R1695" s="184">
        <v>8.5487000000000002</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44494</v>
      </c>
      <c r="E1696" s="184">
        <v>22.182400000000001</v>
      </c>
      <c r="F1696" s="184">
        <v>3.0722999999999998</v>
      </c>
      <c r="G1696" s="184">
        <v>3.0722999999999998</v>
      </c>
      <c r="H1696" s="184">
        <v>4.6349</v>
      </c>
      <c r="I1696" s="184">
        <v>5.4177</v>
      </c>
      <c r="J1696" s="184">
        <v>95.393199999999993</v>
      </c>
      <c r="K1696" s="184">
        <v>36.561100000000003</v>
      </c>
      <c r="L1696" s="184">
        <v>21.265699999999999</v>
      </c>
      <c r="M1696" s="184">
        <v>15.333</v>
      </c>
      <c r="N1696" s="184">
        <v>12.805899999999999</v>
      </c>
      <c r="O1696" s="184">
        <v>7.7595999999999998</v>
      </c>
      <c r="P1696" s="184">
        <v>6.8242000000000003</v>
      </c>
      <c r="Q1696" s="184">
        <v>7.8057999999999996</v>
      </c>
      <c r="R1696" s="184">
        <v>11.584099999999999</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44494</v>
      </c>
      <c r="E1697" s="184">
        <v>23.804200000000002</v>
      </c>
      <c r="F1697" s="184">
        <v>3.5276999999999998</v>
      </c>
      <c r="G1697" s="184">
        <v>3.5276999999999998</v>
      </c>
      <c r="H1697" s="184">
        <v>5.1087999999999996</v>
      </c>
      <c r="I1697" s="184">
        <v>5.8837999999999999</v>
      </c>
      <c r="J1697" s="184">
        <v>95.893500000000003</v>
      </c>
      <c r="K1697" s="184">
        <v>37.062399999999997</v>
      </c>
      <c r="L1697" s="184">
        <v>21.764199999999999</v>
      </c>
      <c r="M1697" s="184">
        <v>15.8185</v>
      </c>
      <c r="N1697" s="184">
        <v>13.274699999999999</v>
      </c>
      <c r="O1697" s="184">
        <v>8.4270999999999994</v>
      </c>
      <c r="P1697" s="184">
        <v>7.7267999999999999</v>
      </c>
      <c r="Q1697" s="184">
        <v>8.3364999999999991</v>
      </c>
      <c r="R1697" s="184">
        <v>12.1929</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44494</v>
      </c>
      <c r="E1698" s="184">
        <v>48.212299999999999</v>
      </c>
      <c r="F1698" s="184">
        <v>3.6349999999999998</v>
      </c>
      <c r="G1698" s="184">
        <v>3.6349999999999998</v>
      </c>
      <c r="H1698" s="184">
        <v>5.1748000000000003</v>
      </c>
      <c r="I1698" s="184">
        <v>4.5774999999999997</v>
      </c>
      <c r="J1698" s="184">
        <v>2.5943999999999998</v>
      </c>
      <c r="K1698" s="184">
        <v>4.2855999999999996</v>
      </c>
      <c r="L1698" s="184">
        <v>4.7446999999999999</v>
      </c>
      <c r="M1698" s="184">
        <v>4.5970000000000004</v>
      </c>
      <c r="N1698" s="184">
        <v>4.3311999999999999</v>
      </c>
      <c r="O1698" s="184">
        <v>8.6747999999999994</v>
      </c>
      <c r="P1698" s="184">
        <v>7.6913</v>
      </c>
      <c r="Q1698" s="184">
        <v>8.4521999999999995</v>
      </c>
      <c r="R1698" s="184">
        <v>7.3110999999999997</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44494</v>
      </c>
      <c r="E1699" s="184">
        <v>45.825299999999999</v>
      </c>
      <c r="F1699" s="184">
        <v>3.1867999999999999</v>
      </c>
      <c r="G1699" s="184">
        <v>3.1867999999999999</v>
      </c>
      <c r="H1699" s="184">
        <v>4.7035999999999998</v>
      </c>
      <c r="I1699" s="184">
        <v>4.1026999999999996</v>
      </c>
      <c r="J1699" s="184">
        <v>2.1183999999999998</v>
      </c>
      <c r="K1699" s="184">
        <v>3.7911999999999999</v>
      </c>
      <c r="L1699" s="184">
        <v>4.2468000000000004</v>
      </c>
      <c r="M1699" s="184">
        <v>4.0938999999999997</v>
      </c>
      <c r="N1699" s="184">
        <v>3.8159999999999998</v>
      </c>
      <c r="O1699" s="184">
        <v>8.1342999999999996</v>
      </c>
      <c r="P1699" s="184">
        <v>7.1506999999999996</v>
      </c>
      <c r="Q1699" s="184">
        <v>7.5640000000000001</v>
      </c>
      <c r="R1699" s="184">
        <v>6.7708000000000004</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44494</v>
      </c>
      <c r="E1700" s="184">
        <v>1728.1738</v>
      </c>
      <c r="F1700" s="184">
        <v>-0.82289999999999996</v>
      </c>
      <c r="G1700" s="184">
        <v>-0.82289999999999996</v>
      </c>
      <c r="H1700" s="184">
        <v>-0.77410000000000001</v>
      </c>
      <c r="I1700" s="184">
        <v>0.9506</v>
      </c>
      <c r="J1700" s="184">
        <v>0.1696</v>
      </c>
      <c r="K1700" s="184">
        <v>3.6131000000000002</v>
      </c>
      <c r="L1700" s="184">
        <v>3.5451999999999999</v>
      </c>
      <c r="M1700" s="184">
        <v>2.9070999999999998</v>
      </c>
      <c r="N1700" s="184">
        <v>3.0402999999999998</v>
      </c>
      <c r="O1700" s="184">
        <v>5.1589</v>
      </c>
      <c r="P1700" s="184">
        <v>5.6166999999999998</v>
      </c>
      <c r="Q1700" s="184">
        <v>6.9688999999999997</v>
      </c>
      <c r="R1700" s="184">
        <v>4.4637000000000002</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44494</v>
      </c>
      <c r="E1701" s="184">
        <v>1902.7742000000001</v>
      </c>
      <c r="F1701" s="184">
        <v>0.47770000000000001</v>
      </c>
      <c r="G1701" s="184">
        <v>0.47770000000000001</v>
      </c>
      <c r="H1701" s="184">
        <v>0.52729999999999999</v>
      </c>
      <c r="I1701" s="184">
        <v>2.2523</v>
      </c>
      <c r="J1701" s="184">
        <v>1.472</v>
      </c>
      <c r="K1701" s="184">
        <v>4.9276999999999997</v>
      </c>
      <c r="L1701" s="184">
        <v>4.8723000000000001</v>
      </c>
      <c r="M1701" s="184">
        <v>4.2805</v>
      </c>
      <c r="N1701" s="184">
        <v>4.4176000000000002</v>
      </c>
      <c r="O1701" s="184">
        <v>6.4345999999999997</v>
      </c>
      <c r="P1701" s="184">
        <v>6.8270999999999997</v>
      </c>
      <c r="Q1701" s="184">
        <v>8.2196999999999996</v>
      </c>
      <c r="R1701" s="184">
        <v>5.7971000000000004</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44494</v>
      </c>
      <c r="E1702" s="184">
        <v>2891.4304000000002</v>
      </c>
      <c r="F1702" s="184">
        <v>1.8213999999999999</v>
      </c>
      <c r="G1702" s="184">
        <v>1.8213999999999999</v>
      </c>
      <c r="H1702" s="184">
        <v>3.0381</v>
      </c>
      <c r="I1702" s="184">
        <v>2.8767999999999998</v>
      </c>
      <c r="J1702" s="184">
        <v>-5.6399999999999999E-2</v>
      </c>
      <c r="K1702" s="184">
        <v>3.0625</v>
      </c>
      <c r="L1702" s="184">
        <v>3.8527999999999998</v>
      </c>
      <c r="M1702" s="184">
        <v>3.3978999999999999</v>
      </c>
      <c r="N1702" s="184">
        <v>3.2862</v>
      </c>
      <c r="O1702" s="184">
        <v>7.5944000000000003</v>
      </c>
      <c r="P1702" s="184">
        <v>6.5396000000000001</v>
      </c>
      <c r="Q1702" s="184">
        <v>7.5431999999999997</v>
      </c>
      <c r="R1702" s="184">
        <v>6.2925000000000004</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44494</v>
      </c>
      <c r="E1703" s="184">
        <v>3115.4056999999998</v>
      </c>
      <c r="F1703" s="184">
        <v>2.6718000000000002</v>
      </c>
      <c r="G1703" s="184">
        <v>2.6718000000000002</v>
      </c>
      <c r="H1703" s="184">
        <v>3.8889</v>
      </c>
      <c r="I1703" s="184">
        <v>3.7281</v>
      </c>
      <c r="J1703" s="184">
        <v>0.79400000000000004</v>
      </c>
      <c r="K1703" s="184">
        <v>3.9203999999999999</v>
      </c>
      <c r="L1703" s="184">
        <v>4.7213000000000003</v>
      </c>
      <c r="M1703" s="184">
        <v>4.2724000000000002</v>
      </c>
      <c r="N1703" s="184">
        <v>4.1679000000000004</v>
      </c>
      <c r="O1703" s="184">
        <v>8.5114000000000001</v>
      </c>
      <c r="P1703" s="184">
        <v>7.3887</v>
      </c>
      <c r="Q1703" s="184">
        <v>8.1410999999999998</v>
      </c>
      <c r="R1703" s="184">
        <v>7.1984000000000004</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44494</v>
      </c>
      <c r="E1706" s="184">
        <v>42.139200000000002</v>
      </c>
      <c r="F1706" s="184">
        <v>3.899</v>
      </c>
      <c r="G1706" s="184">
        <v>3.899</v>
      </c>
      <c r="H1706" s="184">
        <v>5.5990000000000002</v>
      </c>
      <c r="I1706" s="184">
        <v>4.5180999999999996</v>
      </c>
      <c r="J1706" s="184">
        <v>2.4611999999999998</v>
      </c>
      <c r="K1706" s="184">
        <v>5.6360999999999999</v>
      </c>
      <c r="L1706" s="184">
        <v>5.5701000000000001</v>
      </c>
      <c r="M1706" s="184">
        <v>4.2617000000000003</v>
      </c>
      <c r="N1706" s="184">
        <v>4.0734000000000004</v>
      </c>
      <c r="O1706" s="184">
        <v>8.2047000000000008</v>
      </c>
      <c r="P1706" s="184">
        <v>7.0872000000000002</v>
      </c>
      <c r="Q1706" s="184">
        <v>7.6569000000000003</v>
      </c>
      <c r="R1706" s="184">
        <v>7.0374999999999996</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44494</v>
      </c>
      <c r="E1707" s="184">
        <v>45.055700000000002</v>
      </c>
      <c r="F1707" s="184">
        <v>4.7275</v>
      </c>
      <c r="G1707" s="184">
        <v>4.7275</v>
      </c>
      <c r="H1707" s="184">
        <v>6.4192999999999998</v>
      </c>
      <c r="I1707" s="184">
        <v>5.3460999999999999</v>
      </c>
      <c r="J1707" s="184">
        <v>3.2862</v>
      </c>
      <c r="K1707" s="184">
        <v>6.4714999999999998</v>
      </c>
      <c r="L1707" s="184">
        <v>6.4180999999999999</v>
      </c>
      <c r="M1707" s="184">
        <v>5.1134000000000004</v>
      </c>
      <c r="N1707" s="184">
        <v>4.9279999999999999</v>
      </c>
      <c r="O1707" s="184">
        <v>9.0923999999999996</v>
      </c>
      <c r="P1707" s="184">
        <v>7.9802999999999997</v>
      </c>
      <c r="Q1707" s="184">
        <v>8.6677</v>
      </c>
      <c r="R1707" s="184">
        <v>7.9142999999999999</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44494</v>
      </c>
      <c r="E1708" s="184">
        <v>22.278500000000001</v>
      </c>
      <c r="F1708" s="184">
        <v>0.65539999999999998</v>
      </c>
      <c r="G1708" s="184">
        <v>0.65539999999999998</v>
      </c>
      <c r="H1708" s="184">
        <v>-0.30420000000000003</v>
      </c>
      <c r="I1708" s="184">
        <v>2.6004999999999998</v>
      </c>
      <c r="J1708" s="184">
        <v>1.1956</v>
      </c>
      <c r="K1708" s="184">
        <v>4.0452000000000004</v>
      </c>
      <c r="L1708" s="184">
        <v>4.665</v>
      </c>
      <c r="M1708" s="184">
        <v>4.3596000000000004</v>
      </c>
      <c r="N1708" s="184">
        <v>4.1403999999999996</v>
      </c>
      <c r="O1708" s="184">
        <v>8.3785000000000007</v>
      </c>
      <c r="P1708" s="184">
        <v>7.5422000000000002</v>
      </c>
      <c r="Q1708" s="184">
        <v>8.32</v>
      </c>
      <c r="R1708" s="184">
        <v>7.1337000000000002</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44494</v>
      </c>
      <c r="E1709" s="184">
        <v>21.386199999999999</v>
      </c>
      <c r="F1709" s="184">
        <v>0.17069999999999999</v>
      </c>
      <c r="G1709" s="184">
        <v>0.17069999999999999</v>
      </c>
      <c r="H1709" s="184">
        <v>-0.80449999999999999</v>
      </c>
      <c r="I1709" s="184">
        <v>2.1229</v>
      </c>
      <c r="J1709" s="184">
        <v>0.71060000000000001</v>
      </c>
      <c r="K1709" s="184">
        <v>3.5600999999999998</v>
      </c>
      <c r="L1709" s="184">
        <v>4.1742999999999997</v>
      </c>
      <c r="M1709" s="184">
        <v>3.8599000000000001</v>
      </c>
      <c r="N1709" s="184">
        <v>3.6351</v>
      </c>
      <c r="O1709" s="184">
        <v>7.8507999999999996</v>
      </c>
      <c r="P1709" s="184">
        <v>7.0091999999999999</v>
      </c>
      <c r="Q1709" s="184">
        <v>8.0351999999999997</v>
      </c>
      <c r="R1709" s="184">
        <v>6.6124000000000001</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44494</v>
      </c>
      <c r="E1710" s="184">
        <v>12.3057</v>
      </c>
      <c r="F1710" s="184">
        <v>2.6701000000000001</v>
      </c>
      <c r="G1710" s="184">
        <v>2.6701000000000001</v>
      </c>
      <c r="H1710" s="184">
        <v>0.21190000000000001</v>
      </c>
      <c r="I1710" s="184">
        <v>1.3353999999999999</v>
      </c>
      <c r="J1710" s="184">
        <v>0.82340000000000002</v>
      </c>
      <c r="K1710" s="184">
        <v>3.8689</v>
      </c>
      <c r="L1710" s="184">
        <v>4.5903999999999998</v>
      </c>
      <c r="M1710" s="184">
        <v>4.0926999999999998</v>
      </c>
      <c r="N1710" s="184">
        <v>3.9030999999999998</v>
      </c>
      <c r="O1710" s="184"/>
      <c r="P1710" s="184"/>
      <c r="Q1710" s="184">
        <v>7.8916000000000004</v>
      </c>
      <c r="R1710" s="184">
        <v>6.6308999999999996</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44494</v>
      </c>
      <c r="E1711" s="184">
        <v>11.956899999999999</v>
      </c>
      <c r="F1711" s="184">
        <v>1.6283000000000001</v>
      </c>
      <c r="G1711" s="184">
        <v>1.6283000000000001</v>
      </c>
      <c r="H1711" s="184">
        <v>-0.82840000000000003</v>
      </c>
      <c r="I1711" s="184">
        <v>0.30530000000000002</v>
      </c>
      <c r="J1711" s="184">
        <v>-0.22639999999999999</v>
      </c>
      <c r="K1711" s="184">
        <v>2.8098000000000001</v>
      </c>
      <c r="L1711" s="184">
        <v>3.5167999999999999</v>
      </c>
      <c r="M1711" s="184">
        <v>3.0139999999999998</v>
      </c>
      <c r="N1711" s="184">
        <v>2.8166000000000002</v>
      </c>
      <c r="O1711" s="184"/>
      <c r="P1711" s="184"/>
      <c r="Q1711" s="184">
        <v>6.7618</v>
      </c>
      <c r="R1711" s="184">
        <v>5.5144000000000002</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44494</v>
      </c>
      <c r="E1712" s="184">
        <v>10.390599999999999</v>
      </c>
      <c r="F1712" s="184">
        <v>1.9908999999999999</v>
      </c>
      <c r="G1712" s="184">
        <v>1.9908999999999999</v>
      </c>
      <c r="H1712" s="184">
        <v>2.2591999999999999</v>
      </c>
      <c r="I1712" s="184">
        <v>4.0208000000000004</v>
      </c>
      <c r="J1712" s="184">
        <v>2.0773000000000001</v>
      </c>
      <c r="K1712" s="184">
        <v>4.8813000000000004</v>
      </c>
      <c r="L1712" s="184">
        <v>5.4398</v>
      </c>
      <c r="M1712" s="184"/>
      <c r="N1712" s="184"/>
      <c r="O1712" s="184"/>
      <c r="P1712" s="184"/>
      <c r="Q1712" s="184">
        <v>5.843</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44494</v>
      </c>
      <c r="E1713" s="184">
        <v>10.325200000000001</v>
      </c>
      <c r="F1713" s="184">
        <v>0.94279999999999997</v>
      </c>
      <c r="G1713" s="184">
        <v>0.94279999999999997</v>
      </c>
      <c r="H1713" s="184">
        <v>1.2627999999999999</v>
      </c>
      <c r="I1713" s="184">
        <v>3.0335999999999999</v>
      </c>
      <c r="J1713" s="184">
        <v>1.1072</v>
      </c>
      <c r="K1713" s="184">
        <v>3.9009999999999998</v>
      </c>
      <c r="L1713" s="184">
        <v>4.4611000000000001</v>
      </c>
      <c r="M1713" s="184"/>
      <c r="N1713" s="184"/>
      <c r="O1713" s="184"/>
      <c r="P1713" s="184"/>
      <c r="Q1713" s="184">
        <v>4.8647</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44494</v>
      </c>
      <c r="E1714" s="184">
        <v>12.7136</v>
      </c>
      <c r="F1714" s="184">
        <v>-1.1483000000000001</v>
      </c>
      <c r="G1714" s="184">
        <v>-1.1483000000000001</v>
      </c>
      <c r="H1714" s="184">
        <v>-0.2051</v>
      </c>
      <c r="I1714" s="184">
        <v>1.7647999999999999</v>
      </c>
      <c r="J1714" s="184">
        <v>0.20380000000000001</v>
      </c>
      <c r="K1714" s="184">
        <v>3.3548</v>
      </c>
      <c r="L1714" s="184">
        <v>4.0609000000000002</v>
      </c>
      <c r="M1714" s="184">
        <v>3.9462999999999999</v>
      </c>
      <c r="N1714" s="184">
        <v>3.6518999999999999</v>
      </c>
      <c r="O1714" s="184">
        <v>7.4417</v>
      </c>
      <c r="P1714" s="184"/>
      <c r="Q1714" s="184">
        <v>6.8695000000000004</v>
      </c>
      <c r="R1714" s="184">
        <v>6.0938999999999997</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44494</v>
      </c>
      <c r="E1715" s="184">
        <v>13.079700000000001</v>
      </c>
      <c r="F1715" s="184">
        <v>-0.37209999999999999</v>
      </c>
      <c r="G1715" s="184">
        <v>-0.37209999999999999</v>
      </c>
      <c r="H1715" s="184">
        <v>0.59809999999999997</v>
      </c>
      <c r="I1715" s="184">
        <v>2.5937999999999999</v>
      </c>
      <c r="J1715" s="184">
        <v>1.0181</v>
      </c>
      <c r="K1715" s="184">
        <v>4.1890000000000001</v>
      </c>
      <c r="L1715" s="184">
        <v>4.9067999999999996</v>
      </c>
      <c r="M1715" s="184">
        <v>4.8042999999999996</v>
      </c>
      <c r="N1715" s="184">
        <v>4.5232999999999999</v>
      </c>
      <c r="O1715" s="184">
        <v>8.2926000000000002</v>
      </c>
      <c r="P1715" s="184"/>
      <c r="Q1715" s="184">
        <v>7.7122999999999999</v>
      </c>
      <c r="R1715" s="184">
        <v>6.9714999999999998</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44494</v>
      </c>
      <c r="E1716" s="184">
        <v>42.1511</v>
      </c>
      <c r="F1716" s="184">
        <v>2.2806999999999999</v>
      </c>
      <c r="G1716" s="184">
        <v>2.2806999999999999</v>
      </c>
      <c r="H1716" s="184">
        <v>4.0110999999999999</v>
      </c>
      <c r="I1716" s="184">
        <v>4.5850999999999997</v>
      </c>
      <c r="J1716" s="184">
        <v>1.9725999999999999</v>
      </c>
      <c r="K1716" s="184">
        <v>4.8822000000000001</v>
      </c>
      <c r="L1716" s="184">
        <v>5.6070000000000002</v>
      </c>
      <c r="M1716" s="184">
        <v>5.4294000000000002</v>
      </c>
      <c r="N1716" s="184">
        <v>5.1841999999999997</v>
      </c>
      <c r="O1716" s="184">
        <v>8.2848000000000006</v>
      </c>
      <c r="P1716" s="184">
        <v>7.0144000000000002</v>
      </c>
      <c r="Q1716" s="184">
        <v>7.9241999999999999</v>
      </c>
      <c r="R1716" s="184">
        <v>7.2340999999999998</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44494</v>
      </c>
      <c r="E1717" s="184">
        <v>44.686900000000001</v>
      </c>
      <c r="F1717" s="184">
        <v>3.1046</v>
      </c>
      <c r="G1717" s="184">
        <v>3.1046</v>
      </c>
      <c r="H1717" s="184">
        <v>4.8118999999999996</v>
      </c>
      <c r="I1717" s="184">
        <v>5.3962000000000003</v>
      </c>
      <c r="J1717" s="184">
        <v>2.7837000000000001</v>
      </c>
      <c r="K1717" s="184">
        <v>5.6955999999999998</v>
      </c>
      <c r="L1717" s="184">
        <v>6.4360999999999997</v>
      </c>
      <c r="M1717" s="184">
        <v>6.2652000000000001</v>
      </c>
      <c r="N1717" s="184">
        <v>6.0445000000000002</v>
      </c>
      <c r="O1717" s="184">
        <v>9.1318000000000001</v>
      </c>
      <c r="P1717" s="184">
        <v>7.7847</v>
      </c>
      <c r="Q1717" s="184">
        <v>8.6978000000000009</v>
      </c>
      <c r="R1717" s="184">
        <v>8.1075999999999997</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44494</v>
      </c>
      <c r="E1718" s="184">
        <v>36.308100000000003</v>
      </c>
      <c r="F1718" s="184">
        <v>3.4860000000000002</v>
      </c>
      <c r="G1718" s="184">
        <v>3.4860000000000002</v>
      </c>
      <c r="H1718" s="184">
        <v>0.40210000000000001</v>
      </c>
      <c r="I1718" s="184">
        <v>0.94099999999999995</v>
      </c>
      <c r="J1718" s="184">
        <v>0.32440000000000002</v>
      </c>
      <c r="K1718" s="184">
        <v>3.4821</v>
      </c>
      <c r="L1718" s="184">
        <v>4.5377999999999998</v>
      </c>
      <c r="M1718" s="184">
        <v>3.7944</v>
      </c>
      <c r="N1718" s="184">
        <v>3.4718</v>
      </c>
      <c r="O1718" s="184">
        <v>3.8393999999999999</v>
      </c>
      <c r="P1718" s="184">
        <v>4.6898999999999997</v>
      </c>
      <c r="Q1718" s="184">
        <v>7.1166999999999998</v>
      </c>
      <c r="R1718" s="184">
        <v>5.3018999999999998</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44494</v>
      </c>
      <c r="E1719" s="184">
        <v>39.06</v>
      </c>
      <c r="F1719" s="184">
        <v>4.2377000000000002</v>
      </c>
      <c r="G1719" s="184">
        <v>4.2377000000000002</v>
      </c>
      <c r="H1719" s="184">
        <v>1.1617</v>
      </c>
      <c r="I1719" s="184">
        <v>1.6898</v>
      </c>
      <c r="J1719" s="184">
        <v>1.0741000000000001</v>
      </c>
      <c r="K1719" s="184">
        <v>4.2439999999999998</v>
      </c>
      <c r="L1719" s="184">
        <v>5.2988</v>
      </c>
      <c r="M1719" s="184">
        <v>4.5521000000000003</v>
      </c>
      <c r="N1719" s="184">
        <v>4.2244000000000002</v>
      </c>
      <c r="O1719" s="184">
        <v>4.6428000000000003</v>
      </c>
      <c r="P1719" s="184">
        <v>5.5500999999999996</v>
      </c>
      <c r="Q1719" s="184">
        <v>7.5438999999999998</v>
      </c>
      <c r="R1719" s="184">
        <v>6.1089000000000002</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44494</v>
      </c>
      <c r="E1720" s="184">
        <v>35.260899999999999</v>
      </c>
      <c r="F1720" s="184">
        <v>-1.7250000000000001</v>
      </c>
      <c r="G1720" s="184">
        <v>-1.7250000000000001</v>
      </c>
      <c r="H1720" s="184">
        <v>-1.4800000000000001E-2</v>
      </c>
      <c r="I1720" s="184">
        <v>1.2576000000000001</v>
      </c>
      <c r="J1720" s="184">
        <v>-0.52739999999999998</v>
      </c>
      <c r="K1720" s="184">
        <v>3.6448</v>
      </c>
      <c r="L1720" s="184">
        <v>4.1920000000000002</v>
      </c>
      <c r="M1720" s="184">
        <v>3.5575000000000001</v>
      </c>
      <c r="N1720" s="184">
        <v>3.4559000000000002</v>
      </c>
      <c r="O1720" s="184">
        <v>4.1627999999999998</v>
      </c>
      <c r="P1720" s="184">
        <v>4.7253999999999996</v>
      </c>
      <c r="Q1720" s="184">
        <v>7.0538999999999996</v>
      </c>
      <c r="R1720" s="184">
        <v>6.7234999999999996</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44494</v>
      </c>
      <c r="E1721" s="184">
        <v>37.366900000000001</v>
      </c>
      <c r="F1721" s="184">
        <v>-1.4325000000000001</v>
      </c>
      <c r="G1721" s="184">
        <v>-1.4325000000000001</v>
      </c>
      <c r="H1721" s="184">
        <v>0.307</v>
      </c>
      <c r="I1721" s="184">
        <v>1.6127</v>
      </c>
      <c r="J1721" s="184">
        <v>-0.1575</v>
      </c>
      <c r="K1721" s="184">
        <v>4.0370999999999997</v>
      </c>
      <c r="L1721" s="184">
        <v>4.5957999999999997</v>
      </c>
      <c r="M1721" s="184">
        <v>3.9641000000000002</v>
      </c>
      <c r="N1721" s="184">
        <v>3.8730000000000002</v>
      </c>
      <c r="O1721" s="184">
        <v>4.6493000000000002</v>
      </c>
      <c r="P1721" s="184">
        <v>5.3704999999999998</v>
      </c>
      <c r="Q1721" s="184">
        <v>7.2153</v>
      </c>
      <c r="R1721" s="184">
        <v>7.1578999999999997</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44494</v>
      </c>
      <c r="E1722" s="184">
        <v>26.8278</v>
      </c>
      <c r="F1722" s="184">
        <v>5.7168999999999999</v>
      </c>
      <c r="G1722" s="184">
        <v>5.7168999999999999</v>
      </c>
      <c r="H1722" s="184">
        <v>3.3256999999999999</v>
      </c>
      <c r="I1722" s="184">
        <v>3.4740000000000002</v>
      </c>
      <c r="J1722" s="184">
        <v>2.9037999999999999</v>
      </c>
      <c r="K1722" s="184">
        <v>4.8075999999999999</v>
      </c>
      <c r="L1722" s="184">
        <v>5.0960999999999999</v>
      </c>
      <c r="M1722" s="184">
        <v>4.0518000000000001</v>
      </c>
      <c r="N1722" s="184">
        <v>4.1494999999999997</v>
      </c>
      <c r="O1722" s="184">
        <v>8.4381000000000004</v>
      </c>
      <c r="P1722" s="184">
        <v>7.5761000000000003</v>
      </c>
      <c r="Q1722" s="184">
        <v>8.3627000000000002</v>
      </c>
      <c r="R1722" s="184">
        <v>7.1929999999999996</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44494</v>
      </c>
      <c r="E1723" s="184">
        <v>25.716799999999999</v>
      </c>
      <c r="F1723" s="184">
        <v>5.1589999999999998</v>
      </c>
      <c r="G1723" s="184">
        <v>5.1589999999999998</v>
      </c>
      <c r="H1723" s="184">
        <v>2.8199000000000001</v>
      </c>
      <c r="I1723" s="184">
        <v>2.9738000000000002</v>
      </c>
      <c r="J1723" s="184">
        <v>2.3994</v>
      </c>
      <c r="K1723" s="184">
        <v>4.3005000000000004</v>
      </c>
      <c r="L1723" s="184">
        <v>4.5837000000000003</v>
      </c>
      <c r="M1723" s="184">
        <v>3.5365000000000002</v>
      </c>
      <c r="N1723" s="184">
        <v>3.6292</v>
      </c>
      <c r="O1723" s="184">
        <v>7.891</v>
      </c>
      <c r="P1723" s="184">
        <v>6.9992000000000001</v>
      </c>
      <c r="Q1723" s="184">
        <v>6.8479999999999999</v>
      </c>
      <c r="R1723" s="184">
        <v>6.6574</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44494</v>
      </c>
      <c r="E1724" s="184">
        <v>36.227800000000002</v>
      </c>
      <c r="F1724" s="184">
        <v>5.1741000000000001</v>
      </c>
      <c r="G1724" s="184">
        <v>5.1741000000000001</v>
      </c>
      <c r="H1724" s="184">
        <v>2.8081999999999998</v>
      </c>
      <c r="I1724" s="184">
        <v>5.0545</v>
      </c>
      <c r="J1724" s="184">
        <v>53.891399999999997</v>
      </c>
      <c r="K1724" s="184">
        <v>40.8765</v>
      </c>
      <c r="L1724" s="184">
        <v>22.742000000000001</v>
      </c>
      <c r="M1724" s="184">
        <v>16.659199999999998</v>
      </c>
      <c r="N1724" s="184">
        <v>13.168699999999999</v>
      </c>
      <c r="O1724" s="184">
        <v>5.8521999999999998</v>
      </c>
      <c r="P1724" s="184">
        <v>5.7693000000000003</v>
      </c>
      <c r="Q1724" s="184">
        <v>6.9516999999999998</v>
      </c>
      <c r="R1724" s="184">
        <v>11.327400000000001</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44494</v>
      </c>
      <c r="E1725" s="184">
        <v>38.883299999999998</v>
      </c>
      <c r="F1725" s="184">
        <v>5.8540999999999999</v>
      </c>
      <c r="G1725" s="184">
        <v>5.8540999999999999</v>
      </c>
      <c r="H1725" s="184">
        <v>3.5291999999999999</v>
      </c>
      <c r="I1725" s="184">
        <v>5.7790999999999997</v>
      </c>
      <c r="J1725" s="184">
        <v>54.652700000000003</v>
      </c>
      <c r="K1725" s="184">
        <v>41.682899999999997</v>
      </c>
      <c r="L1725" s="184">
        <v>23.5563</v>
      </c>
      <c r="M1725" s="184">
        <v>17.438099999999999</v>
      </c>
      <c r="N1725" s="184">
        <v>13.9651</v>
      </c>
      <c r="O1725" s="184">
        <v>6.5635000000000003</v>
      </c>
      <c r="P1725" s="184">
        <v>6.6294000000000004</v>
      </c>
      <c r="Q1725" s="184">
        <v>8.0757999999999992</v>
      </c>
      <c r="R1725" s="184">
        <v>12.096</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44494</v>
      </c>
      <c r="E1726" s="184">
        <v>38.7913</v>
      </c>
      <c r="F1726" s="184">
        <v>3.3883000000000001</v>
      </c>
      <c r="G1726" s="184">
        <v>3.3883000000000001</v>
      </c>
      <c r="H1726" s="184">
        <v>1.9766999999999999</v>
      </c>
      <c r="I1726" s="184">
        <v>2.2400000000000002</v>
      </c>
      <c r="J1726" s="184">
        <v>-0.1366</v>
      </c>
      <c r="K1726" s="184">
        <v>2.8932000000000002</v>
      </c>
      <c r="L1726" s="184">
        <v>3.976</v>
      </c>
      <c r="M1726" s="184">
        <v>3.2056</v>
      </c>
      <c r="N1726" s="184">
        <v>3.1385000000000001</v>
      </c>
      <c r="O1726" s="184">
        <v>6.4401000000000002</v>
      </c>
      <c r="P1726" s="184">
        <v>5.4757999999999996</v>
      </c>
      <c r="Q1726" s="184">
        <v>7.3048999999999999</v>
      </c>
      <c r="R1726" s="184">
        <v>6.4663000000000004</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44494</v>
      </c>
      <c r="E1727" s="184">
        <v>41.622399999999999</v>
      </c>
      <c r="F1727" s="184">
        <v>4.4447000000000001</v>
      </c>
      <c r="G1727" s="184">
        <v>4.4447000000000001</v>
      </c>
      <c r="H1727" s="184">
        <v>2.9958</v>
      </c>
      <c r="I1727" s="184">
        <v>3.2109999999999999</v>
      </c>
      <c r="J1727" s="184">
        <v>0.81240000000000001</v>
      </c>
      <c r="K1727" s="184">
        <v>3.8468</v>
      </c>
      <c r="L1727" s="184">
        <v>4.93</v>
      </c>
      <c r="M1727" s="184">
        <v>4.1614000000000004</v>
      </c>
      <c r="N1727" s="184">
        <v>4.1173000000000002</v>
      </c>
      <c r="O1727" s="184">
        <v>7.4188000000000001</v>
      </c>
      <c r="P1727" s="184">
        <v>6.4181999999999997</v>
      </c>
      <c r="Q1727" s="184">
        <v>7.9737</v>
      </c>
      <c r="R1727" s="184">
        <v>7.4717000000000002</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44494</v>
      </c>
      <c r="E1728" s="184">
        <v>26.353200000000001</v>
      </c>
      <c r="F1728" s="184">
        <v>3.0478000000000001</v>
      </c>
      <c r="G1728" s="184">
        <v>3.0478000000000001</v>
      </c>
      <c r="H1728" s="184">
        <v>2.5141</v>
      </c>
      <c r="I1728" s="184">
        <v>10.0504</v>
      </c>
      <c r="J1728" s="184">
        <v>30.5367</v>
      </c>
      <c r="K1728" s="184">
        <v>23.515000000000001</v>
      </c>
      <c r="L1728" s="184">
        <v>15.1119</v>
      </c>
      <c r="M1728" s="184">
        <v>11.6107</v>
      </c>
      <c r="N1728" s="184">
        <v>9.7088000000000001</v>
      </c>
      <c r="O1728" s="184">
        <v>5.7470999999999997</v>
      </c>
      <c r="P1728" s="184">
        <v>6.0732999999999997</v>
      </c>
      <c r="Q1728" s="184">
        <v>7.7554999999999996</v>
      </c>
      <c r="R1728" s="184">
        <v>10.3773</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44494</v>
      </c>
      <c r="E1729" s="184">
        <v>25.277799999999999</v>
      </c>
      <c r="F1729" s="184">
        <v>2.4552</v>
      </c>
      <c r="G1729" s="184">
        <v>2.4552</v>
      </c>
      <c r="H1729" s="184">
        <v>1.8985000000000001</v>
      </c>
      <c r="I1729" s="184">
        <v>9.4404000000000003</v>
      </c>
      <c r="J1729" s="184">
        <v>29.908799999999999</v>
      </c>
      <c r="K1729" s="184">
        <v>22.868200000000002</v>
      </c>
      <c r="L1729" s="184">
        <v>14.454499999999999</v>
      </c>
      <c r="M1729" s="184">
        <v>10.9473</v>
      </c>
      <c r="N1729" s="184">
        <v>9.0639000000000003</v>
      </c>
      <c r="O1729" s="184">
        <v>5.2328000000000001</v>
      </c>
      <c r="P1729" s="184">
        <v>5.5571999999999999</v>
      </c>
      <c r="Q1729" s="184">
        <v>6.7919</v>
      </c>
      <c r="R1729" s="184">
        <v>9.8202999999999996</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2.3188129629629626</v>
      </c>
      <c r="G1730" s="186">
        <v>2.3188129629629626</v>
      </c>
      <c r="H1730" s="186">
        <v>2.3919611111111112</v>
      </c>
      <c r="I1730" s="186">
        <v>3.524062962962963</v>
      </c>
      <c r="J1730" s="186">
        <v>10.953187037037036</v>
      </c>
      <c r="K1730" s="186">
        <v>8.7590481481481479</v>
      </c>
      <c r="L1730" s="186">
        <v>6.8278814814814801</v>
      </c>
      <c r="M1730" s="186">
        <v>5.9685576923076926</v>
      </c>
      <c r="N1730" s="186">
        <v>5.6558173076923079</v>
      </c>
      <c r="O1730" s="186">
        <v>6.8199499999999977</v>
      </c>
      <c r="P1730" s="186">
        <v>6.5291604166666657</v>
      </c>
      <c r="Q1730" s="186">
        <v>7.5554925925925938</v>
      </c>
      <c r="R1730" s="186">
        <v>7.0479826923076896</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2.4470000000000001</v>
      </c>
      <c r="G1731" s="186">
        <v>2.4470000000000001</v>
      </c>
      <c r="H1731" s="186">
        <v>2.3697499999999998</v>
      </c>
      <c r="I1731" s="186">
        <v>3.2184499999999998</v>
      </c>
      <c r="J1731" s="186">
        <v>1.6221999999999999</v>
      </c>
      <c r="K1731" s="186">
        <v>4.2612500000000004</v>
      </c>
      <c r="L1731" s="186">
        <v>4.8895499999999998</v>
      </c>
      <c r="M1731" s="186">
        <v>4.3636999999999997</v>
      </c>
      <c r="N1731" s="186">
        <v>4.1882000000000001</v>
      </c>
      <c r="O1731" s="186">
        <v>7.8051999999999992</v>
      </c>
      <c r="P1731" s="186">
        <v>7.0042</v>
      </c>
      <c r="Q1731" s="186">
        <v>7.7738499999999995</v>
      </c>
      <c r="R1731" s="186">
        <v>7.0743499999999999</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44494</v>
      </c>
      <c r="E1734" s="184">
        <v>54.864800000000002</v>
      </c>
      <c r="F1734" s="184">
        <v>-1.4248000000000001</v>
      </c>
      <c r="G1734" s="184">
        <v>-1.4248000000000001</v>
      </c>
      <c r="H1734" s="184">
        <v>-7.0082000000000004</v>
      </c>
      <c r="I1734" s="184">
        <v>-4.9223999999999997</v>
      </c>
      <c r="J1734" s="184">
        <v>-4.7899999999999998E-2</v>
      </c>
      <c r="K1734" s="184">
        <v>3.6699000000000002</v>
      </c>
      <c r="L1734" s="184">
        <v>29.8508</v>
      </c>
      <c r="M1734" s="184">
        <v>47.601900000000001</v>
      </c>
      <c r="N1734" s="184">
        <v>76.931899999999999</v>
      </c>
      <c r="O1734" s="184">
        <v>20.068100000000001</v>
      </c>
      <c r="P1734" s="184">
        <v>10.9291</v>
      </c>
      <c r="Q1734" s="184">
        <v>12.4428</v>
      </c>
      <c r="R1734" s="184">
        <v>35.259799999999998</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44494</v>
      </c>
      <c r="E1735" s="184">
        <v>59.951599999999999</v>
      </c>
      <c r="F1735" s="184">
        <v>-1.4171</v>
      </c>
      <c r="G1735" s="184">
        <v>-1.4171</v>
      </c>
      <c r="H1735" s="184">
        <v>-6.9901999999999997</v>
      </c>
      <c r="I1735" s="184">
        <v>-4.8848000000000003</v>
      </c>
      <c r="J1735" s="184">
        <v>4.1399999999999999E-2</v>
      </c>
      <c r="K1735" s="184">
        <v>3.9506999999999999</v>
      </c>
      <c r="L1735" s="184">
        <v>30.547000000000001</v>
      </c>
      <c r="M1735" s="184">
        <v>48.7072</v>
      </c>
      <c r="N1735" s="184">
        <v>78.743899999999996</v>
      </c>
      <c r="O1735" s="184">
        <v>21.432600000000001</v>
      </c>
      <c r="P1735" s="184">
        <v>12.206899999999999</v>
      </c>
      <c r="Q1735" s="184">
        <v>18.648900000000001</v>
      </c>
      <c r="R1735" s="184">
        <v>36.761400000000002</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44494</v>
      </c>
      <c r="E1736" s="184">
        <v>64.180000000000007</v>
      </c>
      <c r="F1736" s="184">
        <v>-1.0789</v>
      </c>
      <c r="G1736" s="184">
        <v>-1.0789</v>
      </c>
      <c r="H1736" s="184">
        <v>-5.7976999999999999</v>
      </c>
      <c r="I1736" s="184">
        <v>-4.7774000000000001</v>
      </c>
      <c r="J1736" s="184">
        <v>-1.67</v>
      </c>
      <c r="K1736" s="184">
        <v>6.2407000000000004</v>
      </c>
      <c r="L1736" s="184">
        <v>32.329900000000002</v>
      </c>
      <c r="M1736" s="184">
        <v>49.394799999999996</v>
      </c>
      <c r="N1736" s="184">
        <v>72.759100000000004</v>
      </c>
      <c r="O1736" s="184">
        <v>35.058700000000002</v>
      </c>
      <c r="P1736" s="184">
        <v>21.921700000000001</v>
      </c>
      <c r="Q1736" s="184">
        <v>26.496500000000001</v>
      </c>
      <c r="R1736" s="184">
        <v>38.724299999999999</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44494</v>
      </c>
      <c r="E1737" s="184">
        <v>58.12</v>
      </c>
      <c r="F1737" s="184">
        <v>-1.0891999999999999</v>
      </c>
      <c r="G1737" s="184">
        <v>-1.0891999999999999</v>
      </c>
      <c r="H1737" s="184">
        <v>-5.8327999999999998</v>
      </c>
      <c r="I1737" s="184">
        <v>-4.8460999999999999</v>
      </c>
      <c r="J1737" s="184">
        <v>-1.7910999999999999</v>
      </c>
      <c r="K1737" s="184">
        <v>5.8074000000000003</v>
      </c>
      <c r="L1737" s="184">
        <v>31.285299999999999</v>
      </c>
      <c r="M1737" s="184">
        <v>47.662599999999998</v>
      </c>
      <c r="N1737" s="184">
        <v>69.991200000000006</v>
      </c>
      <c r="O1737" s="184">
        <v>33.0627</v>
      </c>
      <c r="P1737" s="184">
        <v>20.305900000000001</v>
      </c>
      <c r="Q1737" s="184">
        <v>24.920200000000001</v>
      </c>
      <c r="R1737" s="184">
        <v>36.448999999999998</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44494</v>
      </c>
      <c r="E1738" s="184">
        <v>26.3</v>
      </c>
      <c r="F1738" s="184">
        <v>-1.9389000000000001</v>
      </c>
      <c r="G1738" s="184">
        <v>-1.9389000000000001</v>
      </c>
      <c r="H1738" s="184">
        <v>-7.9775999999999998</v>
      </c>
      <c r="I1738" s="184">
        <v>-6.5054999999999996</v>
      </c>
      <c r="J1738" s="184">
        <v>-1.2763</v>
      </c>
      <c r="K1738" s="184">
        <v>4.6558000000000002</v>
      </c>
      <c r="L1738" s="184">
        <v>34.595700000000001</v>
      </c>
      <c r="M1738" s="184">
        <v>55.805700000000002</v>
      </c>
      <c r="N1738" s="184">
        <v>84.561400000000006</v>
      </c>
      <c r="O1738" s="184"/>
      <c r="P1738" s="184"/>
      <c r="Q1738" s="184">
        <v>40.3611</v>
      </c>
      <c r="R1738" s="184">
        <v>59.382399999999997</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44494</v>
      </c>
      <c r="E1739" s="184">
        <v>24.97</v>
      </c>
      <c r="F1739" s="184">
        <v>-2.0015999999999998</v>
      </c>
      <c r="G1739" s="184">
        <v>-2.0015999999999998</v>
      </c>
      <c r="H1739" s="184">
        <v>-8.0295000000000005</v>
      </c>
      <c r="I1739" s="184">
        <v>-6.5843999999999996</v>
      </c>
      <c r="J1739" s="184">
        <v>-1.4212</v>
      </c>
      <c r="K1739" s="184">
        <v>4.2153999999999998</v>
      </c>
      <c r="L1739" s="184">
        <v>33.457999999999998</v>
      </c>
      <c r="M1739" s="184">
        <v>53.7562</v>
      </c>
      <c r="N1739" s="184">
        <v>81.204599999999999</v>
      </c>
      <c r="O1739" s="184"/>
      <c r="P1739" s="184"/>
      <c r="Q1739" s="184">
        <v>37.830300000000001</v>
      </c>
      <c r="R1739" s="184">
        <v>56.519599999999997</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44494</v>
      </c>
      <c r="E1740" s="184">
        <v>22.98</v>
      </c>
      <c r="F1740" s="184">
        <v>-1.6688000000000001</v>
      </c>
      <c r="G1740" s="184">
        <v>-1.6688000000000001</v>
      </c>
      <c r="H1740" s="184">
        <v>-7.4878999999999998</v>
      </c>
      <c r="I1740" s="184">
        <v>-4.5681000000000003</v>
      </c>
      <c r="J1740" s="184">
        <v>0.43709999999999999</v>
      </c>
      <c r="K1740" s="184">
        <v>9.3765000000000001</v>
      </c>
      <c r="L1740" s="184">
        <v>42.203000000000003</v>
      </c>
      <c r="M1740" s="184">
        <v>62.1736</v>
      </c>
      <c r="N1740" s="184">
        <v>91.819699999999997</v>
      </c>
      <c r="O1740" s="184"/>
      <c r="P1740" s="184"/>
      <c r="Q1740" s="184">
        <v>36.198900000000002</v>
      </c>
      <c r="R1740" s="184">
        <v>56.2592</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44494</v>
      </c>
      <c r="E1741" s="184">
        <v>21.93</v>
      </c>
      <c r="F1741" s="184">
        <v>-1.6592</v>
      </c>
      <c r="G1741" s="184">
        <v>-1.6592</v>
      </c>
      <c r="H1741" s="184">
        <v>-7.5073999999999996</v>
      </c>
      <c r="I1741" s="184">
        <v>-4.6106999999999996</v>
      </c>
      <c r="J1741" s="184">
        <v>0.32019999999999998</v>
      </c>
      <c r="K1741" s="184">
        <v>8.9419000000000004</v>
      </c>
      <c r="L1741" s="184">
        <v>41.0289</v>
      </c>
      <c r="M1741" s="184">
        <v>60.073</v>
      </c>
      <c r="N1741" s="184">
        <v>88.564099999999996</v>
      </c>
      <c r="O1741" s="184"/>
      <c r="P1741" s="184"/>
      <c r="Q1741" s="184">
        <v>33.854199999999999</v>
      </c>
      <c r="R1741" s="184">
        <v>53.634900000000002</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44494</v>
      </c>
      <c r="E1742" s="184">
        <v>111.902</v>
      </c>
      <c r="F1742" s="184">
        <v>-1.6635</v>
      </c>
      <c r="G1742" s="184">
        <v>-1.6635</v>
      </c>
      <c r="H1742" s="184">
        <v>-6.4763000000000002</v>
      </c>
      <c r="I1742" s="184">
        <v>-4.6896000000000004</v>
      </c>
      <c r="J1742" s="184">
        <v>-6.3E-3</v>
      </c>
      <c r="K1742" s="184">
        <v>5.0605000000000002</v>
      </c>
      <c r="L1742" s="184">
        <v>32.624600000000001</v>
      </c>
      <c r="M1742" s="184">
        <v>48.145899999999997</v>
      </c>
      <c r="N1742" s="184">
        <v>73.539900000000003</v>
      </c>
      <c r="O1742" s="184">
        <v>29.069700000000001</v>
      </c>
      <c r="P1742" s="184">
        <v>14.8193</v>
      </c>
      <c r="Q1742" s="184">
        <v>23.3873</v>
      </c>
      <c r="R1742" s="184">
        <v>44.815399999999997</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44494</v>
      </c>
      <c r="E1743" s="184">
        <v>105.27200000000001</v>
      </c>
      <c r="F1743" s="184">
        <v>-1.671</v>
      </c>
      <c r="G1743" s="184">
        <v>-1.671</v>
      </c>
      <c r="H1743" s="184">
        <v>-6.4922000000000004</v>
      </c>
      <c r="I1743" s="184">
        <v>-4.7217000000000002</v>
      </c>
      <c r="J1743" s="184">
        <v>-8.0699999999999994E-2</v>
      </c>
      <c r="K1743" s="184">
        <v>4.8316999999999997</v>
      </c>
      <c r="L1743" s="184">
        <v>32.048900000000003</v>
      </c>
      <c r="M1743" s="184">
        <v>47.18</v>
      </c>
      <c r="N1743" s="184">
        <v>72.004599999999996</v>
      </c>
      <c r="O1743" s="184">
        <v>27.938600000000001</v>
      </c>
      <c r="P1743" s="184">
        <v>14.0223</v>
      </c>
      <c r="Q1743" s="184">
        <v>17.792000000000002</v>
      </c>
      <c r="R1743" s="184">
        <v>43.5443</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44494</v>
      </c>
      <c r="E1744" s="184">
        <v>24.178999999999998</v>
      </c>
      <c r="F1744" s="184">
        <v>-1.4510000000000001</v>
      </c>
      <c r="G1744" s="184">
        <v>-1.4510000000000001</v>
      </c>
      <c r="H1744" s="184">
        <v>-6.8390000000000004</v>
      </c>
      <c r="I1744" s="184">
        <v>-5.3585000000000003</v>
      </c>
      <c r="J1744" s="184">
        <v>-0.94630000000000003</v>
      </c>
      <c r="K1744" s="184">
        <v>5.8254999999999999</v>
      </c>
      <c r="L1744" s="184">
        <v>34.626899999999999</v>
      </c>
      <c r="M1744" s="184">
        <v>53.361699999999999</v>
      </c>
      <c r="N1744" s="184">
        <v>85.892200000000003</v>
      </c>
      <c r="O1744" s="184"/>
      <c r="P1744" s="184"/>
      <c r="Q1744" s="184">
        <v>38.428699999999999</v>
      </c>
      <c r="R1744" s="184">
        <v>49.061999999999998</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44494</v>
      </c>
      <c r="E1745" s="184">
        <v>23.175999999999998</v>
      </c>
      <c r="F1745" s="184">
        <v>-1.4668000000000001</v>
      </c>
      <c r="G1745" s="184">
        <v>-1.4668000000000001</v>
      </c>
      <c r="H1745" s="184">
        <v>-6.8712999999999997</v>
      </c>
      <c r="I1745" s="184">
        <v>-5.4234</v>
      </c>
      <c r="J1745" s="184">
        <v>-1.0883</v>
      </c>
      <c r="K1745" s="184">
        <v>5.3789999999999996</v>
      </c>
      <c r="L1745" s="184">
        <v>33.517699999999998</v>
      </c>
      <c r="M1745" s="184">
        <v>51.5167</v>
      </c>
      <c r="N1745" s="184">
        <v>82.934700000000007</v>
      </c>
      <c r="O1745" s="184"/>
      <c r="P1745" s="184"/>
      <c r="Q1745" s="184">
        <v>36.285299999999999</v>
      </c>
      <c r="R1745" s="184">
        <v>46.718899999999998</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44494</v>
      </c>
      <c r="E1746" s="184">
        <v>88.99</v>
      </c>
      <c r="F1746" s="184">
        <v>-1.2821</v>
      </c>
      <c r="G1746" s="184">
        <v>-1.2821</v>
      </c>
      <c r="H1746" s="184">
        <v>-5.8974000000000002</v>
      </c>
      <c r="I1746" s="184">
        <v>-5.1440999999999999</v>
      </c>
      <c r="J1746" s="184">
        <v>-0.48809999999999998</v>
      </c>
      <c r="K1746" s="184">
        <v>7.4752999999999998</v>
      </c>
      <c r="L1746" s="184">
        <v>34.980600000000003</v>
      </c>
      <c r="M1746" s="184">
        <v>47.094799999999999</v>
      </c>
      <c r="N1746" s="184">
        <v>83.873900000000006</v>
      </c>
      <c r="O1746" s="184">
        <v>21.405100000000001</v>
      </c>
      <c r="P1746" s="184">
        <v>12.5656</v>
      </c>
      <c r="Q1746" s="184">
        <v>14.8461</v>
      </c>
      <c r="R1746" s="184">
        <v>35.436599999999999</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44494</v>
      </c>
      <c r="E1747" s="184">
        <v>97.615899999999996</v>
      </c>
      <c r="F1747" s="184">
        <v>-1.2753000000000001</v>
      </c>
      <c r="G1747" s="184">
        <v>-1.2753000000000001</v>
      </c>
      <c r="H1747" s="184">
        <v>-5.8819999999999997</v>
      </c>
      <c r="I1747" s="184">
        <v>-5.1134000000000004</v>
      </c>
      <c r="J1747" s="184">
        <v>-0.41699999999999998</v>
      </c>
      <c r="K1747" s="184">
        <v>7.7065000000000001</v>
      </c>
      <c r="L1747" s="184">
        <v>35.554900000000004</v>
      </c>
      <c r="M1747" s="184">
        <v>48.019500000000001</v>
      </c>
      <c r="N1747" s="184">
        <v>85.419799999999995</v>
      </c>
      <c r="O1747" s="184">
        <v>22.5336</v>
      </c>
      <c r="P1747" s="184">
        <v>13.753399999999999</v>
      </c>
      <c r="Q1747" s="184">
        <v>21.7561</v>
      </c>
      <c r="R1747" s="184">
        <v>36.596299999999999</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44494</v>
      </c>
      <c r="E1748" s="184">
        <v>79.603999999999999</v>
      </c>
      <c r="F1748" s="184">
        <v>-1.2762</v>
      </c>
      <c r="G1748" s="184">
        <v>-1.2762</v>
      </c>
      <c r="H1748" s="184">
        <v>-6.7988999999999997</v>
      </c>
      <c r="I1748" s="184">
        <v>-5.4652000000000003</v>
      </c>
      <c r="J1748" s="184">
        <v>-1.4703999999999999</v>
      </c>
      <c r="K1748" s="184">
        <v>3.8673999999999999</v>
      </c>
      <c r="L1748" s="184">
        <v>36.270899999999997</v>
      </c>
      <c r="M1748" s="184">
        <v>54.901699999999998</v>
      </c>
      <c r="N1748" s="184">
        <v>90.085499999999996</v>
      </c>
      <c r="O1748" s="184">
        <v>23.046700000000001</v>
      </c>
      <c r="P1748" s="184">
        <v>19.257899999999999</v>
      </c>
      <c r="Q1748" s="184">
        <v>20.0307</v>
      </c>
      <c r="R1748" s="184">
        <v>38.274999999999999</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44494</v>
      </c>
      <c r="E1749" s="184">
        <v>72.483000000000004</v>
      </c>
      <c r="F1749" s="184">
        <v>-1.2843</v>
      </c>
      <c r="G1749" s="184">
        <v>-1.2843</v>
      </c>
      <c r="H1749" s="184">
        <v>-6.8162000000000003</v>
      </c>
      <c r="I1749" s="184">
        <v>-5.5004999999999997</v>
      </c>
      <c r="J1749" s="184">
        <v>-1.5524</v>
      </c>
      <c r="K1749" s="184">
        <v>3.6034000000000002</v>
      </c>
      <c r="L1749" s="184">
        <v>35.588700000000003</v>
      </c>
      <c r="M1749" s="184">
        <v>53.783999999999999</v>
      </c>
      <c r="N1749" s="184">
        <v>88.248000000000005</v>
      </c>
      <c r="O1749" s="184">
        <v>21.749600000000001</v>
      </c>
      <c r="P1749" s="184">
        <v>17.883900000000001</v>
      </c>
      <c r="Q1749" s="184">
        <v>15.7159</v>
      </c>
      <c r="R1749" s="184">
        <v>36.913499999999999</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44494</v>
      </c>
      <c r="E1750" s="184">
        <v>86.729600000000005</v>
      </c>
      <c r="F1750" s="184">
        <v>-2.4053</v>
      </c>
      <c r="G1750" s="184">
        <v>-2.4053</v>
      </c>
      <c r="H1750" s="184">
        <v>-8.1041000000000007</v>
      </c>
      <c r="I1750" s="184">
        <v>-6.5715000000000003</v>
      </c>
      <c r="J1750" s="184">
        <v>-0.23669999999999999</v>
      </c>
      <c r="K1750" s="184">
        <v>6.7180999999999997</v>
      </c>
      <c r="L1750" s="184">
        <v>36.968400000000003</v>
      </c>
      <c r="M1750" s="184">
        <v>52.5045</v>
      </c>
      <c r="N1750" s="184">
        <v>80.947199999999995</v>
      </c>
      <c r="O1750" s="184">
        <v>24.402699999999999</v>
      </c>
      <c r="P1750" s="184">
        <v>12.820600000000001</v>
      </c>
      <c r="Q1750" s="184">
        <v>14.0364</v>
      </c>
      <c r="R1750" s="184">
        <v>40.495800000000003</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44494</v>
      </c>
      <c r="E1751" s="184">
        <v>94.176400000000001</v>
      </c>
      <c r="F1751" s="184">
        <v>-2.3934000000000002</v>
      </c>
      <c r="G1751" s="184">
        <v>-2.3934000000000002</v>
      </c>
      <c r="H1751" s="184">
        <v>-8.0782000000000007</v>
      </c>
      <c r="I1751" s="184">
        <v>-6.5197000000000003</v>
      </c>
      <c r="J1751" s="184">
        <v>-0.1154</v>
      </c>
      <c r="K1751" s="184">
        <v>7.1120000000000001</v>
      </c>
      <c r="L1751" s="184">
        <v>37.963099999999997</v>
      </c>
      <c r="M1751" s="184">
        <v>54.143900000000002</v>
      </c>
      <c r="N1751" s="184">
        <v>83.561499999999995</v>
      </c>
      <c r="O1751" s="184">
        <v>26.027100000000001</v>
      </c>
      <c r="P1751" s="184">
        <v>14.0398</v>
      </c>
      <c r="Q1751" s="184">
        <v>18.7516</v>
      </c>
      <c r="R1751" s="184">
        <v>42.505600000000001</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44494</v>
      </c>
      <c r="E1752" s="184">
        <v>49.97</v>
      </c>
      <c r="F1752" s="184">
        <v>-1.4204000000000001</v>
      </c>
      <c r="G1752" s="184">
        <v>-1.4204000000000001</v>
      </c>
      <c r="H1752" s="184">
        <v>-5.2701000000000002</v>
      </c>
      <c r="I1752" s="184">
        <v>-4.0514999999999999</v>
      </c>
      <c r="J1752" s="184">
        <v>-0.08</v>
      </c>
      <c r="K1752" s="184">
        <v>5.9584000000000001</v>
      </c>
      <c r="L1752" s="184">
        <v>39.737099999999998</v>
      </c>
      <c r="M1752" s="184">
        <v>54.228400000000001</v>
      </c>
      <c r="N1752" s="184">
        <v>89.208600000000004</v>
      </c>
      <c r="O1752" s="184">
        <v>31.898599999999998</v>
      </c>
      <c r="P1752" s="184">
        <v>16.858899999999998</v>
      </c>
      <c r="Q1752" s="184">
        <v>12.1503</v>
      </c>
      <c r="R1752" s="184">
        <v>42.310299999999998</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44494</v>
      </c>
      <c r="E1753" s="184">
        <v>53.71</v>
      </c>
      <c r="F1753" s="184">
        <v>-1.4134</v>
      </c>
      <c r="G1753" s="184">
        <v>-1.4134</v>
      </c>
      <c r="H1753" s="184">
        <v>-5.2232000000000003</v>
      </c>
      <c r="I1753" s="184">
        <v>-3.9864000000000002</v>
      </c>
      <c r="J1753" s="184">
        <v>3.73E-2</v>
      </c>
      <c r="K1753" s="184">
        <v>6.3563999999999998</v>
      </c>
      <c r="L1753" s="184">
        <v>40.7864</v>
      </c>
      <c r="M1753" s="184">
        <v>55.861899999999999</v>
      </c>
      <c r="N1753" s="184">
        <v>91.958500000000001</v>
      </c>
      <c r="O1753" s="184">
        <v>33.729999999999997</v>
      </c>
      <c r="P1753" s="184">
        <v>18.0669</v>
      </c>
      <c r="Q1753" s="184">
        <v>18.208500000000001</v>
      </c>
      <c r="R1753" s="184">
        <v>44.435299999999998</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44494</v>
      </c>
      <c r="E1754" s="184">
        <v>16.37</v>
      </c>
      <c r="F1754" s="184">
        <v>-1.5633999999999999</v>
      </c>
      <c r="G1754" s="184">
        <v>-1.5633999999999999</v>
      </c>
      <c r="H1754" s="184">
        <v>-7.1994999999999996</v>
      </c>
      <c r="I1754" s="184">
        <v>-4.7702</v>
      </c>
      <c r="J1754" s="184">
        <v>-1.1473</v>
      </c>
      <c r="K1754" s="184">
        <v>8.5543999999999993</v>
      </c>
      <c r="L1754" s="184">
        <v>30.127199999999998</v>
      </c>
      <c r="M1754" s="184">
        <v>50.183500000000002</v>
      </c>
      <c r="N1754" s="184">
        <v>80.485100000000003</v>
      </c>
      <c r="O1754" s="184">
        <v>22.777100000000001</v>
      </c>
      <c r="P1754" s="184"/>
      <c r="Q1754" s="184">
        <v>12.003</v>
      </c>
      <c r="R1754" s="184">
        <v>35.413400000000003</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44494</v>
      </c>
      <c r="E1755" s="184">
        <v>17.62</v>
      </c>
      <c r="F1755" s="184">
        <v>-1.5092000000000001</v>
      </c>
      <c r="G1755" s="184">
        <v>-1.5092000000000001</v>
      </c>
      <c r="H1755" s="184">
        <v>-7.2142999999999997</v>
      </c>
      <c r="I1755" s="184">
        <v>-4.7568000000000001</v>
      </c>
      <c r="J1755" s="184">
        <v>-1.0112000000000001</v>
      </c>
      <c r="K1755" s="184">
        <v>8.8999000000000006</v>
      </c>
      <c r="L1755" s="184">
        <v>30.809200000000001</v>
      </c>
      <c r="M1755" s="184">
        <v>51.374600000000001</v>
      </c>
      <c r="N1755" s="184">
        <v>82.212999999999994</v>
      </c>
      <c r="O1755" s="184">
        <v>24.296600000000002</v>
      </c>
      <c r="P1755" s="184"/>
      <c r="Q1755" s="184">
        <v>13.9147</v>
      </c>
      <c r="R1755" s="184">
        <v>36.7072</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44494</v>
      </c>
      <c r="E1756" s="184">
        <v>22.91</v>
      </c>
      <c r="F1756" s="184">
        <v>-1.8844000000000001</v>
      </c>
      <c r="G1756" s="184">
        <v>-1.8844000000000001</v>
      </c>
      <c r="H1756" s="184">
        <v>-7.8438999999999997</v>
      </c>
      <c r="I1756" s="184">
        <v>-5.9909999999999997</v>
      </c>
      <c r="J1756" s="184">
        <v>-1.9263999999999999</v>
      </c>
      <c r="K1756" s="184">
        <v>3.8060999999999998</v>
      </c>
      <c r="L1756" s="184">
        <v>37.350099999999998</v>
      </c>
      <c r="M1756" s="184">
        <v>47.8065</v>
      </c>
      <c r="N1756" s="184">
        <v>79.264499999999998</v>
      </c>
      <c r="O1756" s="184"/>
      <c r="P1756" s="184"/>
      <c r="Q1756" s="184">
        <v>64.487700000000004</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44494</v>
      </c>
      <c r="E1757" s="184">
        <v>22.19</v>
      </c>
      <c r="F1757" s="184">
        <v>-1.901</v>
      </c>
      <c r="G1757" s="184">
        <v>-1.901</v>
      </c>
      <c r="H1757" s="184">
        <v>-7.8871000000000002</v>
      </c>
      <c r="I1757" s="184">
        <v>-6.0938999999999997</v>
      </c>
      <c r="J1757" s="184">
        <v>-2.1173000000000002</v>
      </c>
      <c r="K1757" s="184">
        <v>3.3054000000000001</v>
      </c>
      <c r="L1757" s="184">
        <v>36.051499999999997</v>
      </c>
      <c r="M1757" s="184">
        <v>45.699300000000001</v>
      </c>
      <c r="N1757" s="184">
        <v>75.831999999999994</v>
      </c>
      <c r="O1757" s="184"/>
      <c r="P1757" s="184"/>
      <c r="Q1757" s="184">
        <v>61.364600000000003</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44494</v>
      </c>
      <c r="E1758" s="184">
        <v>21.82</v>
      </c>
      <c r="F1758" s="184">
        <v>-1.0879000000000001</v>
      </c>
      <c r="G1758" s="184">
        <v>-1.0879000000000001</v>
      </c>
      <c r="H1758" s="184">
        <v>-6.1909000000000001</v>
      </c>
      <c r="I1758" s="184">
        <v>-3.5792999999999999</v>
      </c>
      <c r="J1758" s="184">
        <v>0.32179999999999997</v>
      </c>
      <c r="K1758" s="184">
        <v>4.1527000000000003</v>
      </c>
      <c r="L1758" s="184">
        <v>38.188699999999997</v>
      </c>
      <c r="M1758" s="184">
        <v>54.532600000000002</v>
      </c>
      <c r="N1758" s="184">
        <v>88.103399999999993</v>
      </c>
      <c r="O1758" s="184"/>
      <c r="P1758" s="184"/>
      <c r="Q1758" s="184">
        <v>29.827200000000001</v>
      </c>
      <c r="R1758" s="184">
        <v>44.427700000000002</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44494</v>
      </c>
      <c r="E1759" s="184">
        <v>20.78</v>
      </c>
      <c r="F1759" s="184">
        <v>-1.1417999999999999</v>
      </c>
      <c r="G1759" s="184">
        <v>-1.1417999999999999</v>
      </c>
      <c r="H1759" s="184">
        <v>-6.2274000000000003</v>
      </c>
      <c r="I1759" s="184">
        <v>-3.6625000000000001</v>
      </c>
      <c r="J1759" s="184">
        <v>0.14460000000000001</v>
      </c>
      <c r="K1759" s="184">
        <v>3.6926000000000001</v>
      </c>
      <c r="L1759" s="184">
        <v>36.980899999999998</v>
      </c>
      <c r="M1759" s="184">
        <v>52.681899999999999</v>
      </c>
      <c r="N1759" s="184">
        <v>84.875399999999999</v>
      </c>
      <c r="O1759" s="184"/>
      <c r="P1759" s="184"/>
      <c r="Q1759" s="184">
        <v>27.723299999999998</v>
      </c>
      <c r="R1759" s="184">
        <v>42.107500000000002</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44494</v>
      </c>
      <c r="E1760" s="184">
        <v>16.211400000000001</v>
      </c>
      <c r="F1760" s="184">
        <v>-1.8021</v>
      </c>
      <c r="G1760" s="184">
        <v>-1.8021</v>
      </c>
      <c r="H1760" s="184">
        <v>-5.8227000000000002</v>
      </c>
      <c r="I1760" s="184">
        <v>-3.7019000000000002</v>
      </c>
      <c r="J1760" s="184">
        <v>1.4151</v>
      </c>
      <c r="K1760" s="184">
        <v>-0.89380000000000004</v>
      </c>
      <c r="L1760" s="184">
        <v>26.152899999999999</v>
      </c>
      <c r="M1760" s="184">
        <v>35.516199999999998</v>
      </c>
      <c r="N1760" s="184">
        <v>65.748900000000006</v>
      </c>
      <c r="O1760" s="184"/>
      <c r="P1760" s="184"/>
      <c r="Q1760" s="184">
        <v>33.145200000000003</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44494</v>
      </c>
      <c r="E1761" s="184">
        <v>15.6168</v>
      </c>
      <c r="F1761" s="184">
        <v>-1.82</v>
      </c>
      <c r="G1761" s="184">
        <v>-1.82</v>
      </c>
      <c r="H1761" s="184">
        <v>-5.8632999999999997</v>
      </c>
      <c r="I1761" s="184">
        <v>-3.7847</v>
      </c>
      <c r="J1761" s="184">
        <v>1.2218</v>
      </c>
      <c r="K1761" s="184">
        <v>-1.4638</v>
      </c>
      <c r="L1761" s="184">
        <v>24.724900000000002</v>
      </c>
      <c r="M1761" s="184">
        <v>33.284399999999998</v>
      </c>
      <c r="N1761" s="184">
        <v>62.110999999999997</v>
      </c>
      <c r="O1761" s="184"/>
      <c r="P1761" s="184"/>
      <c r="Q1761" s="184">
        <v>30.229600000000001</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44494</v>
      </c>
      <c r="E1762" s="184">
        <v>160.22200000000001</v>
      </c>
      <c r="F1762" s="184">
        <v>-0.93979999999999997</v>
      </c>
      <c r="G1762" s="184">
        <v>-0.93979999999999997</v>
      </c>
      <c r="H1762" s="184">
        <v>-5.9377000000000004</v>
      </c>
      <c r="I1762" s="184">
        <v>-3.8323999999999998</v>
      </c>
      <c r="J1762" s="184">
        <v>0.69069999999999998</v>
      </c>
      <c r="K1762" s="184">
        <v>8.1572999999999993</v>
      </c>
      <c r="L1762" s="184">
        <v>35.034100000000002</v>
      </c>
      <c r="M1762" s="184">
        <v>56.7224</v>
      </c>
      <c r="N1762" s="184">
        <v>96.772499999999994</v>
      </c>
      <c r="O1762" s="184">
        <v>35.575899999999997</v>
      </c>
      <c r="P1762" s="184">
        <v>19.557500000000001</v>
      </c>
      <c r="Q1762" s="184">
        <v>18.097300000000001</v>
      </c>
      <c r="R1762" s="184">
        <v>51.056399999999996</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44494</v>
      </c>
      <c r="E1763" s="184">
        <v>179.39099999999999</v>
      </c>
      <c r="F1763" s="184">
        <v>-0.92730000000000001</v>
      </c>
      <c r="G1763" s="184">
        <v>-0.92730000000000001</v>
      </c>
      <c r="H1763" s="184">
        <v>-5.9109999999999996</v>
      </c>
      <c r="I1763" s="184">
        <v>-3.7776999999999998</v>
      </c>
      <c r="J1763" s="184">
        <v>0.81659999999999999</v>
      </c>
      <c r="K1763" s="184">
        <v>8.5671999999999997</v>
      </c>
      <c r="L1763" s="184">
        <v>36.0383</v>
      </c>
      <c r="M1763" s="184">
        <v>58.455800000000004</v>
      </c>
      <c r="N1763" s="184">
        <v>99.696100000000001</v>
      </c>
      <c r="O1763" s="184">
        <v>37.494500000000002</v>
      </c>
      <c r="P1763" s="184">
        <v>21.247800000000002</v>
      </c>
      <c r="Q1763" s="184">
        <v>22.285799999999998</v>
      </c>
      <c r="R1763" s="184">
        <v>53.238199999999999</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44494</v>
      </c>
      <c r="E1764" s="184">
        <v>45.259</v>
      </c>
      <c r="F1764" s="184">
        <v>-1.4544999999999999</v>
      </c>
      <c r="G1764" s="184">
        <v>-1.4544999999999999</v>
      </c>
      <c r="H1764" s="184">
        <v>-8.2247000000000003</v>
      </c>
      <c r="I1764" s="184">
        <v>-6.1036000000000001</v>
      </c>
      <c r="J1764" s="184">
        <v>-1.7241</v>
      </c>
      <c r="K1764" s="184">
        <v>7.5342000000000002</v>
      </c>
      <c r="L1764" s="184">
        <v>37.615499999999997</v>
      </c>
      <c r="M1764" s="184">
        <v>59.306600000000003</v>
      </c>
      <c r="N1764" s="184">
        <v>93.364900000000006</v>
      </c>
      <c r="O1764" s="184">
        <v>23.102399999999999</v>
      </c>
      <c r="P1764" s="184">
        <v>18.337</v>
      </c>
      <c r="Q1764" s="184">
        <v>22.4314</v>
      </c>
      <c r="R1764" s="184">
        <v>39.204000000000001</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44494</v>
      </c>
      <c r="E1765" s="184">
        <v>42.343000000000004</v>
      </c>
      <c r="F1765" s="184">
        <v>-1.4592000000000001</v>
      </c>
      <c r="G1765" s="184">
        <v>-1.4592000000000001</v>
      </c>
      <c r="H1765" s="184">
        <v>-8.2411999999999992</v>
      </c>
      <c r="I1765" s="184">
        <v>-6.1401000000000003</v>
      </c>
      <c r="J1765" s="184">
        <v>-1.8156000000000001</v>
      </c>
      <c r="K1765" s="184">
        <v>7.2382</v>
      </c>
      <c r="L1765" s="184">
        <v>36.877299999999998</v>
      </c>
      <c r="M1765" s="184">
        <v>58.055199999999999</v>
      </c>
      <c r="N1765" s="184">
        <v>91.320300000000003</v>
      </c>
      <c r="O1765" s="184">
        <v>21.7273</v>
      </c>
      <c r="P1765" s="184">
        <v>17.165199999999999</v>
      </c>
      <c r="Q1765" s="184">
        <v>21.343299999999999</v>
      </c>
      <c r="R1765" s="184">
        <v>37.683700000000002</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44494</v>
      </c>
      <c r="E1766" s="184">
        <v>79.727999999999994</v>
      </c>
      <c r="F1766" s="184">
        <v>-1.8595999999999999</v>
      </c>
      <c r="G1766" s="184">
        <v>-1.8595999999999999</v>
      </c>
      <c r="H1766" s="184">
        <v>-7.8224999999999998</v>
      </c>
      <c r="I1766" s="184">
        <v>-6.0145</v>
      </c>
      <c r="J1766" s="184">
        <v>-2.0901000000000001</v>
      </c>
      <c r="K1766" s="184">
        <v>4.3189000000000002</v>
      </c>
      <c r="L1766" s="184">
        <v>32.961799999999997</v>
      </c>
      <c r="M1766" s="184">
        <v>57.857799999999997</v>
      </c>
      <c r="N1766" s="184">
        <v>90.443899999999999</v>
      </c>
      <c r="O1766" s="184">
        <v>28.7164</v>
      </c>
      <c r="P1766" s="184">
        <v>19.954699999999999</v>
      </c>
      <c r="Q1766" s="184">
        <v>20.535799999999998</v>
      </c>
      <c r="R1766" s="184">
        <v>45.9542</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44494</v>
      </c>
      <c r="E1767" s="184">
        <v>86.598399999999998</v>
      </c>
      <c r="F1767" s="184">
        <v>-1.8515999999999999</v>
      </c>
      <c r="G1767" s="184">
        <v>-1.8515999999999999</v>
      </c>
      <c r="H1767" s="184">
        <v>-7.8048999999999999</v>
      </c>
      <c r="I1767" s="184">
        <v>-5.9790999999999999</v>
      </c>
      <c r="J1767" s="184">
        <v>-2.0116000000000001</v>
      </c>
      <c r="K1767" s="184">
        <v>4.5541</v>
      </c>
      <c r="L1767" s="184">
        <v>33.544899999999998</v>
      </c>
      <c r="M1767" s="184">
        <v>58.891500000000001</v>
      </c>
      <c r="N1767" s="184">
        <v>92.1083</v>
      </c>
      <c r="O1767" s="184">
        <v>29.879200000000001</v>
      </c>
      <c r="P1767" s="184">
        <v>21.183</v>
      </c>
      <c r="Q1767" s="184">
        <v>26.3689</v>
      </c>
      <c r="R1767" s="184">
        <v>47.210500000000003</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44494</v>
      </c>
      <c r="E1768" s="184">
        <v>23.8</v>
      </c>
      <c r="F1768" s="184">
        <v>-1.8556999999999999</v>
      </c>
      <c r="G1768" s="184">
        <v>-1.8556999999999999</v>
      </c>
      <c r="H1768" s="184">
        <v>-7.1401000000000003</v>
      </c>
      <c r="I1768" s="184">
        <v>-4.6092000000000004</v>
      </c>
      <c r="J1768" s="184">
        <v>1.0186999999999999</v>
      </c>
      <c r="K1768" s="184">
        <v>10.032400000000001</v>
      </c>
      <c r="L1768" s="184">
        <v>41.498199999999997</v>
      </c>
      <c r="M1768" s="184">
        <v>58.9846</v>
      </c>
      <c r="N1768" s="184">
        <v>92.556600000000003</v>
      </c>
      <c r="O1768" s="184"/>
      <c r="P1768" s="184"/>
      <c r="Q1768" s="184">
        <v>42.365499999999997</v>
      </c>
      <c r="R1768" s="184">
        <v>54.412500000000001</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44494</v>
      </c>
      <c r="E1769" s="184">
        <v>22.79</v>
      </c>
      <c r="F1769" s="184">
        <v>-1.8940999999999999</v>
      </c>
      <c r="G1769" s="184">
        <v>-1.8940999999999999</v>
      </c>
      <c r="H1769" s="184">
        <v>-7.1689999999999996</v>
      </c>
      <c r="I1769" s="184">
        <v>-4.6841999999999997</v>
      </c>
      <c r="J1769" s="184">
        <v>0.8407</v>
      </c>
      <c r="K1769" s="184">
        <v>9.5672999999999995</v>
      </c>
      <c r="L1769" s="184">
        <v>40.246200000000002</v>
      </c>
      <c r="M1769" s="184">
        <v>56.9559</v>
      </c>
      <c r="N1769" s="184">
        <v>89.285700000000006</v>
      </c>
      <c r="O1769" s="184"/>
      <c r="P1769" s="184"/>
      <c r="Q1769" s="184">
        <v>39.872700000000002</v>
      </c>
      <c r="R1769" s="184">
        <v>51.714100000000002</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44494</v>
      </c>
      <c r="E1770" s="184">
        <v>145.59245133805999</v>
      </c>
      <c r="F1770" s="184">
        <v>-2.1126</v>
      </c>
      <c r="G1770" s="184">
        <v>-2.1126</v>
      </c>
      <c r="H1770" s="184">
        <v>-7.2769000000000004</v>
      </c>
      <c r="I1770" s="184">
        <v>-2.0613999999999999</v>
      </c>
      <c r="J1770" s="184">
        <v>1.6312</v>
      </c>
      <c r="K1770" s="184">
        <v>4.7359999999999998</v>
      </c>
      <c r="L1770" s="184">
        <v>42.5657</v>
      </c>
      <c r="M1770" s="184">
        <v>78.518900000000002</v>
      </c>
      <c r="N1770" s="184">
        <v>110.9196</v>
      </c>
      <c r="O1770" s="184">
        <v>37.338900000000002</v>
      </c>
      <c r="P1770" s="184">
        <v>21.9895</v>
      </c>
      <c r="Q1770" s="184">
        <v>11.2882</v>
      </c>
      <c r="R1770" s="184">
        <v>80.351500000000001</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44494</v>
      </c>
      <c r="E1771" s="184">
        <v>134.6465</v>
      </c>
      <c r="F1771" s="184">
        <v>-2.0972</v>
      </c>
      <c r="G1771" s="184">
        <v>-2.0972</v>
      </c>
      <c r="H1771" s="184">
        <v>-7.2394999999999996</v>
      </c>
      <c r="I1771" s="184">
        <v>-1.9884999999999999</v>
      </c>
      <c r="J1771" s="184">
        <v>1.8019000000000001</v>
      </c>
      <c r="K1771" s="184">
        <v>5.2428999999999997</v>
      </c>
      <c r="L1771" s="184">
        <v>43.980600000000003</v>
      </c>
      <c r="M1771" s="184">
        <v>81.194199999999995</v>
      </c>
      <c r="N1771" s="184">
        <v>114.8497</v>
      </c>
      <c r="O1771" s="184">
        <v>38.511600000000001</v>
      </c>
      <c r="P1771" s="184">
        <v>22.719200000000001</v>
      </c>
      <c r="Q1771" s="184">
        <v>16.880500000000001</v>
      </c>
      <c r="R1771" s="184">
        <v>82.355900000000005</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44494</v>
      </c>
      <c r="E1772" s="184">
        <v>111.9962</v>
      </c>
      <c r="F1772" s="184">
        <v>-1.2682</v>
      </c>
      <c r="G1772" s="184">
        <v>-1.2682</v>
      </c>
      <c r="H1772" s="184">
        <v>-4.7020999999999997</v>
      </c>
      <c r="I1772" s="184">
        <v>-2.7250000000000001</v>
      </c>
      <c r="J1772" s="184">
        <v>2.2389000000000001</v>
      </c>
      <c r="K1772" s="184">
        <v>7.2789000000000001</v>
      </c>
      <c r="L1772" s="184">
        <v>27.3916</v>
      </c>
      <c r="M1772" s="184">
        <v>41.791200000000003</v>
      </c>
      <c r="N1772" s="184">
        <v>73.862099999999998</v>
      </c>
      <c r="O1772" s="184">
        <v>30.591100000000001</v>
      </c>
      <c r="P1772" s="184">
        <v>22.4389</v>
      </c>
      <c r="Q1772" s="184">
        <v>27.9054</v>
      </c>
      <c r="R1772" s="184">
        <v>40.879399999999997</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44494</v>
      </c>
      <c r="E1773" s="184">
        <v>101.5274</v>
      </c>
      <c r="F1773" s="184">
        <v>-1.2759</v>
      </c>
      <c r="G1773" s="184">
        <v>-1.2759</v>
      </c>
      <c r="H1773" s="184">
        <v>-4.7191999999999998</v>
      </c>
      <c r="I1773" s="184">
        <v>-2.7603</v>
      </c>
      <c r="J1773" s="184">
        <v>2.1566000000000001</v>
      </c>
      <c r="K1773" s="184">
        <v>7.0105000000000004</v>
      </c>
      <c r="L1773" s="184">
        <v>26.712199999999999</v>
      </c>
      <c r="M1773" s="184">
        <v>40.670900000000003</v>
      </c>
      <c r="N1773" s="184">
        <v>72.036600000000007</v>
      </c>
      <c r="O1773" s="184">
        <v>29.098199999999999</v>
      </c>
      <c r="P1773" s="184">
        <v>21.064599999999999</v>
      </c>
      <c r="Q1773" s="184">
        <v>21.047000000000001</v>
      </c>
      <c r="R1773" s="184">
        <v>39.302100000000003</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44494</v>
      </c>
      <c r="E1774" s="184">
        <v>145.63929999999999</v>
      </c>
      <c r="F1774" s="184">
        <v>-1.296</v>
      </c>
      <c r="G1774" s="184">
        <v>-1.296</v>
      </c>
      <c r="H1774" s="184">
        <v>-6.2382</v>
      </c>
      <c r="I1774" s="184">
        <v>-4.6745000000000001</v>
      </c>
      <c r="J1774" s="184">
        <v>-0.31409999999999999</v>
      </c>
      <c r="K1774" s="184">
        <v>7.8940999999999999</v>
      </c>
      <c r="L1774" s="184">
        <v>34.766500000000001</v>
      </c>
      <c r="M1774" s="184">
        <v>53.814100000000003</v>
      </c>
      <c r="N1774" s="184">
        <v>82.261700000000005</v>
      </c>
      <c r="O1774" s="184">
        <v>25.695799999999998</v>
      </c>
      <c r="P1774" s="184">
        <v>11.5777</v>
      </c>
      <c r="Q1774" s="184">
        <v>17.395600000000002</v>
      </c>
      <c r="R1774" s="184">
        <v>40.415900000000001</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44494</v>
      </c>
      <c r="E1775" s="184">
        <v>154.5874</v>
      </c>
      <c r="F1775" s="184">
        <v>-1.288</v>
      </c>
      <c r="G1775" s="184">
        <v>-1.288</v>
      </c>
      <c r="H1775" s="184">
        <v>-6.2205000000000004</v>
      </c>
      <c r="I1775" s="184">
        <v>-4.6380999999999997</v>
      </c>
      <c r="J1775" s="184">
        <v>-0.2301</v>
      </c>
      <c r="K1775" s="184">
        <v>8.1721000000000004</v>
      </c>
      <c r="L1775" s="184">
        <v>35.456800000000001</v>
      </c>
      <c r="M1775" s="184">
        <v>54.977899999999998</v>
      </c>
      <c r="N1775" s="184">
        <v>84.112799999999993</v>
      </c>
      <c r="O1775" s="184">
        <v>26.9131</v>
      </c>
      <c r="P1775" s="184">
        <v>12.526300000000001</v>
      </c>
      <c r="Q1775" s="184">
        <v>18.534400000000002</v>
      </c>
      <c r="R1775" s="184">
        <v>41.788600000000002</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44494</v>
      </c>
      <c r="E1776" s="184">
        <v>22.308700000000002</v>
      </c>
      <c r="F1776" s="184">
        <v>-1.0407</v>
      </c>
      <c r="G1776" s="184">
        <v>-1.0407</v>
      </c>
      <c r="H1776" s="184">
        <v>-4.1043000000000003</v>
      </c>
      <c r="I1776" s="184">
        <v>-1.6549</v>
      </c>
      <c r="J1776" s="184">
        <v>2.2997000000000001</v>
      </c>
      <c r="K1776" s="184">
        <v>6.3296000000000001</v>
      </c>
      <c r="L1776" s="184">
        <v>40.923200000000001</v>
      </c>
      <c r="M1776" s="184">
        <v>65.028400000000005</v>
      </c>
      <c r="N1776" s="184">
        <v>94.973699999999994</v>
      </c>
      <c r="O1776" s="184"/>
      <c r="P1776" s="184"/>
      <c r="Q1776" s="184">
        <v>31.216899999999999</v>
      </c>
      <c r="R1776" s="184">
        <v>47.225499999999997</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44494</v>
      </c>
      <c r="E1777" s="184">
        <v>21.094000000000001</v>
      </c>
      <c r="F1777" s="184">
        <v>-1.0559000000000001</v>
      </c>
      <c r="G1777" s="184">
        <v>-1.0559000000000001</v>
      </c>
      <c r="H1777" s="184">
        <v>-4.1378000000000004</v>
      </c>
      <c r="I1777" s="184">
        <v>-1.7223999999999999</v>
      </c>
      <c r="J1777" s="184">
        <v>2.1457000000000002</v>
      </c>
      <c r="K1777" s="184">
        <v>5.8410000000000002</v>
      </c>
      <c r="L1777" s="184">
        <v>39.656500000000001</v>
      </c>
      <c r="M1777" s="184">
        <v>62.854100000000003</v>
      </c>
      <c r="N1777" s="184">
        <v>91.448599999999999</v>
      </c>
      <c r="O1777" s="184"/>
      <c r="P1777" s="184"/>
      <c r="Q1777" s="184">
        <v>28.7529</v>
      </c>
      <c r="R1777" s="184">
        <v>44.611600000000003</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44494</v>
      </c>
      <c r="E1778" s="184">
        <v>29.44</v>
      </c>
      <c r="F1778" s="184">
        <v>-1.5385</v>
      </c>
      <c r="G1778" s="184">
        <v>-1.5385</v>
      </c>
      <c r="H1778" s="184">
        <v>-6.9825999999999997</v>
      </c>
      <c r="I1778" s="184">
        <v>-5.5502000000000002</v>
      </c>
      <c r="J1778" s="184">
        <v>-2.4843000000000002</v>
      </c>
      <c r="K1778" s="184">
        <v>2.2576999999999998</v>
      </c>
      <c r="L1778" s="184">
        <v>30.150300000000001</v>
      </c>
      <c r="M1778" s="184">
        <v>49.138800000000003</v>
      </c>
      <c r="N1778" s="184">
        <v>73.482600000000005</v>
      </c>
      <c r="O1778" s="184">
        <v>29.7759</v>
      </c>
      <c r="P1778" s="184">
        <v>16.470800000000001</v>
      </c>
      <c r="Q1778" s="184">
        <v>15.7536</v>
      </c>
      <c r="R1778" s="184">
        <v>44.424399999999999</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44494</v>
      </c>
      <c r="E1779" s="184">
        <v>27.78</v>
      </c>
      <c r="F1779" s="184">
        <v>-1.5591999999999999</v>
      </c>
      <c r="G1779" s="184">
        <v>-1.5591999999999999</v>
      </c>
      <c r="H1779" s="184">
        <v>-6.9969999999999999</v>
      </c>
      <c r="I1779" s="184">
        <v>-5.5743999999999998</v>
      </c>
      <c r="J1779" s="184">
        <v>-2.5263</v>
      </c>
      <c r="K1779" s="184">
        <v>2.0948000000000002</v>
      </c>
      <c r="L1779" s="184">
        <v>29.631399999999999</v>
      </c>
      <c r="M1779" s="184">
        <v>48.239100000000001</v>
      </c>
      <c r="N1779" s="184">
        <v>72.225700000000003</v>
      </c>
      <c r="O1779" s="184">
        <v>28.906600000000001</v>
      </c>
      <c r="P1779" s="184">
        <v>15.602600000000001</v>
      </c>
      <c r="Q1779" s="184">
        <v>14.847</v>
      </c>
      <c r="R1779" s="184">
        <v>43.378799999999998</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44494</v>
      </c>
      <c r="E1780" s="184">
        <v>14.620100000000001</v>
      </c>
      <c r="F1780" s="184">
        <v>-1.3741000000000001</v>
      </c>
      <c r="G1780" s="184">
        <v>-1.3741000000000001</v>
      </c>
      <c r="H1780" s="184">
        <v>-6.0399000000000003</v>
      </c>
      <c r="I1780" s="184">
        <v>-4.5610999999999997</v>
      </c>
      <c r="J1780" s="184">
        <v>-0.55840000000000001</v>
      </c>
      <c r="K1780" s="184">
        <v>5.6969000000000003</v>
      </c>
      <c r="L1780" s="184">
        <v>31.583400000000001</v>
      </c>
      <c r="M1780" s="184">
        <v>44.707599999999999</v>
      </c>
      <c r="N1780" s="184"/>
      <c r="O1780" s="184"/>
      <c r="P1780" s="184"/>
      <c r="Q1780" s="184">
        <v>46.201000000000001</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44494</v>
      </c>
      <c r="E1781" s="184">
        <v>14.375500000000001</v>
      </c>
      <c r="F1781" s="184">
        <v>-1.3911</v>
      </c>
      <c r="G1781" s="184">
        <v>-1.3911</v>
      </c>
      <c r="H1781" s="184">
        <v>-6.0774999999999997</v>
      </c>
      <c r="I1781" s="184">
        <v>-4.6363000000000003</v>
      </c>
      <c r="J1781" s="184">
        <v>-0.73129999999999995</v>
      </c>
      <c r="K1781" s="184">
        <v>5.1448</v>
      </c>
      <c r="L1781" s="184">
        <v>30.296700000000001</v>
      </c>
      <c r="M1781" s="184">
        <v>42.554699999999997</v>
      </c>
      <c r="N1781" s="184"/>
      <c r="O1781" s="184"/>
      <c r="P1781" s="184"/>
      <c r="Q1781" s="184">
        <v>43.755000000000003</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-1.5318791666666665</v>
      </c>
      <c r="G1782" s="186">
        <v>-1.5318791666666665</v>
      </c>
      <c r="H1782" s="186">
        <v>-6.6378312500000014</v>
      </c>
      <c r="I1782" s="186">
        <v>-4.6723562499999991</v>
      </c>
      <c r="J1782" s="186">
        <v>-0.2874208333333334</v>
      </c>
      <c r="K1782" s="186">
        <v>5.7182270833333328</v>
      </c>
      <c r="L1782" s="186">
        <v>34.860070833333346</v>
      </c>
      <c r="M1782" s="186">
        <v>53.035764583333354</v>
      </c>
      <c r="N1782" s="186">
        <v>84.491413043478246</v>
      </c>
      <c r="O1782" s="186">
        <v>28.060813333333336</v>
      </c>
      <c r="P1782" s="186">
        <v>17.18882142857143</v>
      </c>
      <c r="Q1782" s="186">
        <v>26.285735416666668</v>
      </c>
      <c r="R1782" s="186">
        <v>45.665778571428568</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-1.45685</v>
      </c>
      <c r="G1783" s="186">
        <v>-1.45685</v>
      </c>
      <c r="H1783" s="186">
        <v>-6.8276000000000003</v>
      </c>
      <c r="I1783" s="186">
        <v>-4.7392500000000002</v>
      </c>
      <c r="J1783" s="186">
        <v>-0.2334</v>
      </c>
      <c r="K1783" s="186">
        <v>5.8164499999999997</v>
      </c>
      <c r="L1783" s="186">
        <v>35.007350000000002</v>
      </c>
      <c r="M1783" s="186">
        <v>53.558949999999996</v>
      </c>
      <c r="N1783" s="186">
        <v>84.337099999999992</v>
      </c>
      <c r="O1783" s="186">
        <v>28.327500000000001</v>
      </c>
      <c r="P1783" s="186">
        <v>17.524549999999998</v>
      </c>
      <c r="Q1783" s="186">
        <v>22.358599999999999</v>
      </c>
      <c r="R1783" s="186">
        <v>43.461550000000003</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44494</v>
      </c>
      <c r="E1786" s="184">
        <v>13.9</v>
      </c>
      <c r="F1786" s="184">
        <v>-0.92659999999999998</v>
      </c>
      <c r="G1786" s="184">
        <v>-0.92659999999999998</v>
      </c>
      <c r="H1786" s="184">
        <v>-3.4051</v>
      </c>
      <c r="I1786" s="184">
        <v>-0.64329999999999998</v>
      </c>
      <c r="J1786" s="184">
        <v>0.87080000000000002</v>
      </c>
      <c r="K1786" s="184">
        <v>17.796600000000002</v>
      </c>
      <c r="L1786" s="184">
        <v>35.742199999999997</v>
      </c>
      <c r="M1786" s="184">
        <v>37.216200000000001</v>
      </c>
      <c r="N1786" s="184"/>
      <c r="O1786" s="184"/>
      <c r="P1786" s="184"/>
      <c r="Q1786" s="184">
        <v>39</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44494</v>
      </c>
      <c r="E1787" s="184">
        <v>13.68</v>
      </c>
      <c r="F1787" s="184">
        <v>-0.94130000000000003</v>
      </c>
      <c r="G1787" s="184">
        <v>-0.94130000000000003</v>
      </c>
      <c r="H1787" s="184">
        <v>-3.4580000000000002</v>
      </c>
      <c r="I1787" s="184">
        <v>-0.72570000000000001</v>
      </c>
      <c r="J1787" s="184">
        <v>0.73640000000000005</v>
      </c>
      <c r="K1787" s="184">
        <v>17.223700000000001</v>
      </c>
      <c r="L1787" s="184">
        <v>34.381100000000004</v>
      </c>
      <c r="M1787" s="184">
        <v>35.311599999999999</v>
      </c>
      <c r="N1787" s="184"/>
      <c r="O1787" s="184"/>
      <c r="P1787" s="184"/>
      <c r="Q1787" s="184">
        <v>36.799999999999997</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44494</v>
      </c>
      <c r="E1788" s="184">
        <v>17.239999999999998</v>
      </c>
      <c r="F1788" s="184">
        <v>-1.0901000000000001</v>
      </c>
      <c r="G1788" s="184">
        <v>-1.0901000000000001</v>
      </c>
      <c r="H1788" s="184">
        <v>-3.2547999999999999</v>
      </c>
      <c r="I1788" s="184">
        <v>-0.51929999999999998</v>
      </c>
      <c r="J1788" s="184">
        <v>-0.91949999999999998</v>
      </c>
      <c r="K1788" s="184">
        <v>12.5326</v>
      </c>
      <c r="L1788" s="184">
        <v>23.584199999999999</v>
      </c>
      <c r="M1788" s="184">
        <v>25.108899999999998</v>
      </c>
      <c r="N1788" s="184">
        <v>53.654200000000003</v>
      </c>
      <c r="O1788" s="184"/>
      <c r="P1788" s="184"/>
      <c r="Q1788" s="184">
        <v>37.729700000000001</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44494</v>
      </c>
      <c r="E1789" s="184">
        <v>16.77</v>
      </c>
      <c r="F1789" s="184">
        <v>-1.1203000000000001</v>
      </c>
      <c r="G1789" s="184">
        <v>-1.1203000000000001</v>
      </c>
      <c r="H1789" s="184">
        <v>-3.2871999999999999</v>
      </c>
      <c r="I1789" s="184">
        <v>-0.59279999999999999</v>
      </c>
      <c r="J1789" s="184">
        <v>-1.0619000000000001</v>
      </c>
      <c r="K1789" s="184">
        <v>12.023999999999999</v>
      </c>
      <c r="L1789" s="184">
        <v>22.587700000000002</v>
      </c>
      <c r="M1789" s="184">
        <v>23.581399999999999</v>
      </c>
      <c r="N1789" s="184">
        <v>51.217300000000002</v>
      </c>
      <c r="O1789" s="184"/>
      <c r="P1789" s="184"/>
      <c r="Q1789" s="184">
        <v>35.510199999999998</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44494</v>
      </c>
      <c r="E1790" s="184">
        <v>13.83</v>
      </c>
      <c r="F1790" s="184">
        <v>-1.2847999999999999</v>
      </c>
      <c r="G1790" s="184">
        <v>-1.2847999999999999</v>
      </c>
      <c r="H1790" s="184">
        <v>-3.6907999999999999</v>
      </c>
      <c r="I1790" s="184">
        <v>-1.8452999999999999</v>
      </c>
      <c r="J1790" s="184">
        <v>-1.4255</v>
      </c>
      <c r="K1790" s="184">
        <v>4.5350999999999999</v>
      </c>
      <c r="L1790" s="184">
        <v>19.327000000000002</v>
      </c>
      <c r="M1790" s="184">
        <v>20.052099999999999</v>
      </c>
      <c r="N1790" s="184">
        <v>37.3386</v>
      </c>
      <c r="O1790" s="184"/>
      <c r="P1790" s="184"/>
      <c r="Q1790" s="184">
        <v>36.429499999999997</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44494</v>
      </c>
      <c r="E1791" s="184">
        <v>14.06</v>
      </c>
      <c r="F1791" s="184">
        <v>-1.3332999999999999</v>
      </c>
      <c r="G1791" s="184">
        <v>-1.3332999999999999</v>
      </c>
      <c r="H1791" s="184">
        <v>-3.6985999999999999</v>
      </c>
      <c r="I1791" s="184">
        <v>-1.8156000000000001</v>
      </c>
      <c r="J1791" s="184">
        <v>-1.3332999999999999</v>
      </c>
      <c r="K1791" s="184">
        <v>4.9253999999999998</v>
      </c>
      <c r="L1791" s="184">
        <v>20.1709</v>
      </c>
      <c r="M1791" s="184">
        <v>21.4162</v>
      </c>
      <c r="N1791" s="184">
        <v>39.484099999999998</v>
      </c>
      <c r="O1791" s="184"/>
      <c r="P1791" s="184"/>
      <c r="Q1791" s="184">
        <v>38.602400000000003</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44494</v>
      </c>
      <c r="E1792" s="184">
        <v>13.39</v>
      </c>
      <c r="F1792" s="184">
        <v>-0.66769999999999996</v>
      </c>
      <c r="G1792" s="184">
        <v>-0.66769999999999996</v>
      </c>
      <c r="H1792" s="184">
        <v>-3.7383000000000002</v>
      </c>
      <c r="I1792" s="184">
        <v>-1.0347</v>
      </c>
      <c r="J1792" s="184">
        <v>0.4501</v>
      </c>
      <c r="K1792" s="184">
        <v>13.7638</v>
      </c>
      <c r="L1792" s="184">
        <v>35.389299999999999</v>
      </c>
      <c r="M1792" s="184"/>
      <c r="N1792" s="184"/>
      <c r="O1792" s="184"/>
      <c r="P1792" s="184"/>
      <c r="Q1792" s="184">
        <v>33.9</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44494</v>
      </c>
      <c r="E1793" s="184">
        <v>13.24</v>
      </c>
      <c r="F1793" s="184">
        <v>-0.67520000000000002</v>
      </c>
      <c r="G1793" s="184">
        <v>-0.67520000000000002</v>
      </c>
      <c r="H1793" s="184">
        <v>-3.7791000000000001</v>
      </c>
      <c r="I1793" s="184">
        <v>-1.1202000000000001</v>
      </c>
      <c r="J1793" s="184">
        <v>0.2271</v>
      </c>
      <c r="K1793" s="184">
        <v>13.1624</v>
      </c>
      <c r="L1793" s="184">
        <v>34.008099999999999</v>
      </c>
      <c r="M1793" s="184"/>
      <c r="N1793" s="184"/>
      <c r="O1793" s="184"/>
      <c r="P1793" s="184"/>
      <c r="Q1793" s="184">
        <v>32.4</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44494</v>
      </c>
      <c r="E1794" s="184">
        <v>12.587999999999999</v>
      </c>
      <c r="F1794" s="184">
        <v>-0.1507</v>
      </c>
      <c r="G1794" s="184">
        <v>-0.1507</v>
      </c>
      <c r="H1794" s="184">
        <v>-3.3328000000000002</v>
      </c>
      <c r="I1794" s="184">
        <v>-1.1232</v>
      </c>
      <c r="J1794" s="184">
        <v>-0.9365</v>
      </c>
      <c r="K1794" s="184">
        <v>7.4153000000000002</v>
      </c>
      <c r="L1794" s="184">
        <v>19.965699999999998</v>
      </c>
      <c r="M1794" s="184">
        <v>23.4481</v>
      </c>
      <c r="N1794" s="184"/>
      <c r="O1794" s="184"/>
      <c r="P1794" s="184"/>
      <c r="Q1794" s="184">
        <v>25.88</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44494</v>
      </c>
      <c r="E1795" s="184">
        <v>12.395</v>
      </c>
      <c r="F1795" s="184">
        <v>-0.1691</v>
      </c>
      <c r="G1795" s="184">
        <v>-0.1691</v>
      </c>
      <c r="H1795" s="184">
        <v>-3.3679000000000001</v>
      </c>
      <c r="I1795" s="184">
        <v>-1.1957</v>
      </c>
      <c r="J1795" s="184">
        <v>-1.0852999999999999</v>
      </c>
      <c r="K1795" s="184">
        <v>6.9363999999999999</v>
      </c>
      <c r="L1795" s="184">
        <v>18.931100000000001</v>
      </c>
      <c r="M1795" s="184">
        <v>21.842099999999999</v>
      </c>
      <c r="N1795" s="184"/>
      <c r="O1795" s="184"/>
      <c r="P1795" s="184"/>
      <c r="Q1795" s="184">
        <v>23.95</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44494</v>
      </c>
      <c r="E1796" s="184">
        <v>30.248000000000001</v>
      </c>
      <c r="F1796" s="184">
        <v>-0.78390000000000004</v>
      </c>
      <c r="G1796" s="184">
        <v>-0.78390000000000004</v>
      </c>
      <c r="H1796" s="184">
        <v>-2.9704000000000002</v>
      </c>
      <c r="I1796" s="184">
        <v>-0.67320000000000002</v>
      </c>
      <c r="J1796" s="184">
        <v>-0.82620000000000005</v>
      </c>
      <c r="K1796" s="184">
        <v>11.9674</v>
      </c>
      <c r="L1796" s="184">
        <v>22.994299999999999</v>
      </c>
      <c r="M1796" s="184">
        <v>22.794599999999999</v>
      </c>
      <c r="N1796" s="184"/>
      <c r="O1796" s="184"/>
      <c r="P1796" s="184"/>
      <c r="Q1796" s="184">
        <v>35.610799999999998</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44494</v>
      </c>
      <c r="E1797" s="184">
        <v>18.391300000000001</v>
      </c>
      <c r="F1797" s="184">
        <v>-0.80100000000000005</v>
      </c>
      <c r="G1797" s="184">
        <v>-0.80100000000000005</v>
      </c>
      <c r="H1797" s="184">
        <v>-4.2628000000000004</v>
      </c>
      <c r="I1797" s="184">
        <v>-3.0486</v>
      </c>
      <c r="J1797" s="184">
        <v>-1.7064999999999999</v>
      </c>
      <c r="K1797" s="184">
        <v>10.2761</v>
      </c>
      <c r="L1797" s="184">
        <v>32.303899999999999</v>
      </c>
      <c r="M1797" s="184">
        <v>49.823599999999999</v>
      </c>
      <c r="N1797" s="184"/>
      <c r="O1797" s="184"/>
      <c r="P1797" s="184"/>
      <c r="Q1797" s="184">
        <v>83.912999999999997</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44494</v>
      </c>
      <c r="E1798" s="184">
        <v>18.1693</v>
      </c>
      <c r="F1798" s="184">
        <v>-0.81120000000000003</v>
      </c>
      <c r="G1798" s="184">
        <v>-0.81120000000000003</v>
      </c>
      <c r="H1798" s="184">
        <v>-4.2869999999999999</v>
      </c>
      <c r="I1798" s="184">
        <v>-3.0954999999999999</v>
      </c>
      <c r="J1798" s="184">
        <v>-1.8092999999999999</v>
      </c>
      <c r="K1798" s="184">
        <v>9.9383999999999997</v>
      </c>
      <c r="L1798" s="184">
        <v>31.525300000000001</v>
      </c>
      <c r="M1798" s="184">
        <v>48.506300000000003</v>
      </c>
      <c r="N1798" s="184"/>
      <c r="O1798" s="184"/>
      <c r="P1798" s="184"/>
      <c r="Q1798" s="184">
        <v>81.692999999999998</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44494</v>
      </c>
      <c r="E1799" s="184">
        <v>17.37</v>
      </c>
      <c r="F1799" s="184">
        <v>-0.91269999999999996</v>
      </c>
      <c r="G1799" s="184">
        <v>-0.91269999999999996</v>
      </c>
      <c r="H1799" s="184">
        <v>-4.7175000000000002</v>
      </c>
      <c r="I1799" s="184">
        <v>-1.7534000000000001</v>
      </c>
      <c r="J1799" s="184">
        <v>-1.1944999999999999</v>
      </c>
      <c r="K1799" s="184">
        <v>7.2222</v>
      </c>
      <c r="L1799" s="184">
        <v>20.876799999999999</v>
      </c>
      <c r="M1799" s="184">
        <v>25.505800000000001</v>
      </c>
      <c r="N1799" s="184">
        <v>52.368400000000001</v>
      </c>
      <c r="O1799" s="184"/>
      <c r="P1799" s="184"/>
      <c r="Q1799" s="184">
        <v>27.261600000000001</v>
      </c>
      <c r="R1799" s="184">
        <v>29.878299999999999</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44494</v>
      </c>
      <c r="E1800" s="184">
        <v>17.12</v>
      </c>
      <c r="F1800" s="184">
        <v>-0.86860000000000004</v>
      </c>
      <c r="G1800" s="184">
        <v>-0.86860000000000004</v>
      </c>
      <c r="H1800" s="184">
        <v>-4.6771000000000003</v>
      </c>
      <c r="I1800" s="184">
        <v>-1.7222</v>
      </c>
      <c r="J1800" s="184">
        <v>-1.2118</v>
      </c>
      <c r="K1800" s="184">
        <v>7</v>
      </c>
      <c r="L1800" s="184">
        <v>20.393799999999999</v>
      </c>
      <c r="M1800" s="184">
        <v>24.872399999999999</v>
      </c>
      <c r="N1800" s="184">
        <v>51.236699999999999</v>
      </c>
      <c r="O1800" s="184"/>
      <c r="P1800" s="184"/>
      <c r="Q1800" s="184">
        <v>26.458600000000001</v>
      </c>
      <c r="R1800" s="184">
        <v>29.0669</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44494</v>
      </c>
      <c r="E1801" s="184">
        <v>180.43969999999999</v>
      </c>
      <c r="F1801" s="184">
        <v>-0.35539999999999999</v>
      </c>
      <c r="G1801" s="184">
        <v>-0.35539999999999999</v>
      </c>
      <c r="H1801" s="184">
        <v>-2.5727000000000002</v>
      </c>
      <c r="I1801" s="184">
        <v>0.92449999999999999</v>
      </c>
      <c r="J1801" s="184">
        <v>1.4567000000000001</v>
      </c>
      <c r="K1801" s="184">
        <v>13.074</v>
      </c>
      <c r="L1801" s="184">
        <v>27.714300000000001</v>
      </c>
      <c r="M1801" s="184">
        <v>27.92</v>
      </c>
      <c r="N1801" s="184">
        <v>55.507599999999996</v>
      </c>
      <c r="O1801" s="184">
        <v>23.901299999999999</v>
      </c>
      <c r="P1801" s="184">
        <v>15.754300000000001</v>
      </c>
      <c r="Q1801" s="184">
        <v>16.137799999999999</v>
      </c>
      <c r="R1801" s="184">
        <v>25.385999999999999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44494</v>
      </c>
      <c r="E1802" s="184">
        <v>744.29755662916205</v>
      </c>
      <c r="F1802" s="184">
        <v>-0.36130000000000001</v>
      </c>
      <c r="G1802" s="184">
        <v>-0.36130000000000001</v>
      </c>
      <c r="H1802" s="184">
        <v>-2.5863</v>
      </c>
      <c r="I1802" s="184">
        <v>0.89629999999999999</v>
      </c>
      <c r="J1802" s="184">
        <v>1.3922000000000001</v>
      </c>
      <c r="K1802" s="184">
        <v>12.8546</v>
      </c>
      <c r="L1802" s="184">
        <v>27.212599999999998</v>
      </c>
      <c r="M1802" s="184">
        <v>27.163900000000002</v>
      </c>
      <c r="N1802" s="184">
        <v>54.274700000000003</v>
      </c>
      <c r="O1802" s="184">
        <v>22.962700000000002</v>
      </c>
      <c r="P1802" s="184">
        <v>14.794499999999999</v>
      </c>
      <c r="Q1802" s="184">
        <v>15.0008</v>
      </c>
      <c r="R1802" s="184">
        <v>24.3963</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-0.77959999999999996</v>
      </c>
      <c r="G1803" s="186">
        <v>-0.77959999999999996</v>
      </c>
      <c r="H1803" s="186">
        <v>-3.5933176470588233</v>
      </c>
      <c r="I1803" s="186">
        <v>-1.1228176470588236</v>
      </c>
      <c r="J1803" s="186">
        <v>-0.49276470588235288</v>
      </c>
      <c r="K1803" s="186">
        <v>10.744000000000002</v>
      </c>
      <c r="L1803" s="186">
        <v>26.300488235294118</v>
      </c>
      <c r="M1803" s="186">
        <v>28.970880000000001</v>
      </c>
      <c r="N1803" s="186">
        <v>49.385200000000005</v>
      </c>
      <c r="O1803" s="186">
        <v>23.432000000000002</v>
      </c>
      <c r="P1803" s="186">
        <v>15.2744</v>
      </c>
      <c r="Q1803" s="186">
        <v>36.83984705882353</v>
      </c>
      <c r="R1803" s="186">
        <v>27.181874999999998</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-0.81120000000000003</v>
      </c>
      <c r="G1804" s="186">
        <v>-0.81120000000000003</v>
      </c>
      <c r="H1804" s="186">
        <v>-3.4580000000000002</v>
      </c>
      <c r="I1804" s="186">
        <v>-1.1202000000000001</v>
      </c>
      <c r="J1804" s="186">
        <v>-0.9365</v>
      </c>
      <c r="K1804" s="186">
        <v>11.9674</v>
      </c>
      <c r="L1804" s="186">
        <v>23.584199999999999</v>
      </c>
      <c r="M1804" s="186">
        <v>25.108899999999998</v>
      </c>
      <c r="N1804" s="186">
        <v>51.802549999999997</v>
      </c>
      <c r="O1804" s="186">
        <v>23.432000000000002</v>
      </c>
      <c r="P1804" s="186">
        <v>15.2744</v>
      </c>
      <c r="Q1804" s="186">
        <v>35.510199999999998</v>
      </c>
      <c r="R1804" s="186">
        <v>27.22645</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44494</v>
      </c>
      <c r="E1807" s="184">
        <v>249.8716</v>
      </c>
      <c r="F1807" s="184">
        <v>2.1964000000000001</v>
      </c>
      <c r="G1807" s="184">
        <v>2.1964000000000001</v>
      </c>
      <c r="H1807" s="184">
        <v>1.9560999999999999</v>
      </c>
      <c r="I1807" s="184">
        <v>2.9352</v>
      </c>
      <c r="J1807" s="184">
        <v>2.6381000000000001</v>
      </c>
      <c r="K1807" s="184">
        <v>3.4653999999999998</v>
      </c>
      <c r="L1807" s="184">
        <v>3.9516</v>
      </c>
      <c r="M1807" s="184">
        <v>4.1875999999999998</v>
      </c>
      <c r="N1807" s="184">
        <v>4.0818000000000003</v>
      </c>
      <c r="O1807" s="184">
        <v>7.0583999999999998</v>
      </c>
      <c r="P1807" s="184">
        <v>7.1470000000000002</v>
      </c>
      <c r="Q1807" s="184">
        <v>7.6971999999999996</v>
      </c>
      <c r="R1807" s="184">
        <v>5.8616000000000001</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44494</v>
      </c>
      <c r="E1808" s="184">
        <v>437.24979999999999</v>
      </c>
      <c r="F1808" s="184">
        <v>2.4908999999999999</v>
      </c>
      <c r="G1808" s="184">
        <v>2.4908999999999999</v>
      </c>
      <c r="H1808" s="184">
        <v>2.1903999999999999</v>
      </c>
      <c r="I1808" s="184">
        <v>3.2339000000000002</v>
      </c>
      <c r="J1808" s="184">
        <v>3.0583</v>
      </c>
      <c r="K1808" s="184">
        <v>3.7850999999999999</v>
      </c>
      <c r="L1808" s="184">
        <v>4.2267999999999999</v>
      </c>
      <c r="M1808" s="184">
        <v>4.3571999999999997</v>
      </c>
      <c r="N1808" s="184">
        <v>4.2430000000000003</v>
      </c>
      <c r="O1808" s="184">
        <v>6.9589999999999996</v>
      </c>
      <c r="P1808" s="184">
        <v>7.0956999999999999</v>
      </c>
      <c r="Q1808" s="184">
        <v>8.1471999999999998</v>
      </c>
      <c r="R1808" s="184">
        <v>5.8476999999999997</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44494</v>
      </c>
      <c r="E1809" s="184">
        <v>432.62880000000001</v>
      </c>
      <c r="F1809" s="184">
        <v>2.3487</v>
      </c>
      <c r="G1809" s="184">
        <v>2.3487</v>
      </c>
      <c r="H1809" s="184">
        <v>2.0497000000000001</v>
      </c>
      <c r="I1809" s="184">
        <v>3.0855000000000001</v>
      </c>
      <c r="J1809" s="184">
        <v>2.9174000000000002</v>
      </c>
      <c r="K1809" s="184">
        <v>3.6408999999999998</v>
      </c>
      <c r="L1809" s="184">
        <v>4.0667999999999997</v>
      </c>
      <c r="M1809" s="184">
        <v>4.1920999999999999</v>
      </c>
      <c r="N1809" s="184">
        <v>4.0805999999999996</v>
      </c>
      <c r="O1809" s="184">
        <v>6.8144999999999998</v>
      </c>
      <c r="P1809" s="184">
        <v>6.9528999999999996</v>
      </c>
      <c r="Q1809" s="184">
        <v>7.5856000000000003</v>
      </c>
      <c r="R1809" s="184">
        <v>5.6966000000000001</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44494</v>
      </c>
      <c r="E1810" s="184">
        <v>12.244300000000001</v>
      </c>
      <c r="F1810" s="184">
        <v>1.9876</v>
      </c>
      <c r="G1810" s="184">
        <v>1.9876</v>
      </c>
      <c r="H1810" s="184">
        <v>2.258</v>
      </c>
      <c r="I1810" s="184">
        <v>3.0270999999999999</v>
      </c>
      <c r="J1810" s="184">
        <v>3.3849</v>
      </c>
      <c r="K1810" s="184">
        <v>3.7138</v>
      </c>
      <c r="L1810" s="184">
        <v>4.0536000000000003</v>
      </c>
      <c r="M1810" s="184">
        <v>4.2275999999999998</v>
      </c>
      <c r="N1810" s="184">
        <v>4.2103999999999999</v>
      </c>
      <c r="O1810" s="184">
        <v>6.6254999999999997</v>
      </c>
      <c r="P1810" s="184"/>
      <c r="Q1810" s="184">
        <v>6.6914999999999996</v>
      </c>
      <c r="R1810" s="184">
        <v>5.4124999999999996</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44494</v>
      </c>
      <c r="E1811" s="184">
        <v>11.908799999999999</v>
      </c>
      <c r="F1811" s="184">
        <v>1.1238999999999999</v>
      </c>
      <c r="G1811" s="184">
        <v>1.1238999999999999</v>
      </c>
      <c r="H1811" s="184">
        <v>1.3576999999999999</v>
      </c>
      <c r="I1811" s="184">
        <v>2.1253000000000002</v>
      </c>
      <c r="J1811" s="184">
        <v>2.5066999999999999</v>
      </c>
      <c r="K1811" s="184">
        <v>2.8245</v>
      </c>
      <c r="L1811" s="184">
        <v>3.1543999999999999</v>
      </c>
      <c r="M1811" s="184">
        <v>3.3170000000000002</v>
      </c>
      <c r="N1811" s="184">
        <v>3.2906</v>
      </c>
      <c r="O1811" s="184">
        <v>5.6811999999999996</v>
      </c>
      <c r="P1811" s="184"/>
      <c r="Q1811" s="184">
        <v>5.7473999999999998</v>
      </c>
      <c r="R1811" s="184">
        <v>4.4724000000000004</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44494</v>
      </c>
      <c r="E1812" s="184">
        <v>1220.5079000000001</v>
      </c>
      <c r="F1812" s="184">
        <v>2.2393000000000001</v>
      </c>
      <c r="G1812" s="184">
        <v>2.2393000000000001</v>
      </c>
      <c r="H1812" s="184">
        <v>1.9543999999999999</v>
      </c>
      <c r="I1812" s="184">
        <v>4.1516999999999999</v>
      </c>
      <c r="J1812" s="184">
        <v>3.3957999999999999</v>
      </c>
      <c r="K1812" s="184">
        <v>3.3161</v>
      </c>
      <c r="L1812" s="184">
        <v>3.5968</v>
      </c>
      <c r="M1812" s="184">
        <v>3.7847</v>
      </c>
      <c r="N1812" s="184">
        <v>3.5735999999999999</v>
      </c>
      <c r="O1812" s="184">
        <v>5.7187000000000001</v>
      </c>
      <c r="P1812" s="184"/>
      <c r="Q1812" s="184">
        <v>6.0308999999999999</v>
      </c>
      <c r="R1812" s="184">
        <v>4.5529999999999999</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44494</v>
      </c>
      <c r="E1813" s="184">
        <v>1228.5526</v>
      </c>
      <c r="F1813" s="184">
        <v>2.4792999999999998</v>
      </c>
      <c r="G1813" s="184">
        <v>2.4792999999999998</v>
      </c>
      <c r="H1813" s="184">
        <v>2.1956000000000002</v>
      </c>
      <c r="I1813" s="184">
        <v>4.3928000000000003</v>
      </c>
      <c r="J1813" s="184">
        <v>3.6366999999999998</v>
      </c>
      <c r="K1813" s="184">
        <v>3.5583999999999998</v>
      </c>
      <c r="L1813" s="184">
        <v>3.8296000000000001</v>
      </c>
      <c r="M1813" s="184">
        <v>4.0071000000000003</v>
      </c>
      <c r="N1813" s="184">
        <v>3.7909999999999999</v>
      </c>
      <c r="O1813" s="184">
        <v>5.9242999999999997</v>
      </c>
      <c r="P1813" s="184"/>
      <c r="Q1813" s="184">
        <v>6.2359</v>
      </c>
      <c r="R1813" s="184">
        <v>4.7568999999999999</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44494</v>
      </c>
      <c r="E1814" s="184">
        <v>2618.7556</v>
      </c>
      <c r="F1814" s="184">
        <v>1.736</v>
      </c>
      <c r="G1814" s="184">
        <v>1.736</v>
      </c>
      <c r="H1814" s="184">
        <v>1.6149</v>
      </c>
      <c r="I1814" s="184">
        <v>3.0638999999999998</v>
      </c>
      <c r="J1814" s="184">
        <v>3.0899000000000001</v>
      </c>
      <c r="K1814" s="184">
        <v>3.2267000000000001</v>
      </c>
      <c r="L1814" s="184">
        <v>3.3327</v>
      </c>
      <c r="M1814" s="184">
        <v>3.4664000000000001</v>
      </c>
      <c r="N1814" s="184">
        <v>3.3492000000000002</v>
      </c>
      <c r="O1814" s="184">
        <v>5.7789000000000001</v>
      </c>
      <c r="P1814" s="184">
        <v>6.6054000000000004</v>
      </c>
      <c r="Q1814" s="184">
        <v>7.8121</v>
      </c>
      <c r="R1814" s="184">
        <v>4.4901</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44494</v>
      </c>
      <c r="E1815" s="184">
        <v>2566.4897999999998</v>
      </c>
      <c r="F1815" s="184">
        <v>1.5736000000000001</v>
      </c>
      <c r="G1815" s="184">
        <v>1.5736000000000001</v>
      </c>
      <c r="H1815" s="184">
        <v>1.4523999999999999</v>
      </c>
      <c r="I1815" s="184">
        <v>2.9015</v>
      </c>
      <c r="J1815" s="184">
        <v>2.9009999999999998</v>
      </c>
      <c r="K1815" s="184">
        <v>3.0213000000000001</v>
      </c>
      <c r="L1815" s="184">
        <v>3.1202999999999999</v>
      </c>
      <c r="M1815" s="184">
        <v>3.2406000000000001</v>
      </c>
      <c r="N1815" s="184">
        <v>3.1168999999999998</v>
      </c>
      <c r="O1815" s="184">
        <v>5.5239000000000003</v>
      </c>
      <c r="P1815" s="184">
        <v>6.3886000000000003</v>
      </c>
      <c r="Q1815" s="184">
        <v>7.3525</v>
      </c>
      <c r="R1815" s="184">
        <v>4.2488999999999999</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44494</v>
      </c>
      <c r="E1816" s="184">
        <v>3223.0569999999998</v>
      </c>
      <c r="F1816" s="184">
        <v>2.5156999999999998</v>
      </c>
      <c r="G1816" s="184">
        <v>2.5156999999999998</v>
      </c>
      <c r="H1816" s="184">
        <v>1.9186000000000001</v>
      </c>
      <c r="I1816" s="184">
        <v>2.4133</v>
      </c>
      <c r="J1816" s="184">
        <v>2.5941999999999998</v>
      </c>
      <c r="K1816" s="184">
        <v>3.0127999999999999</v>
      </c>
      <c r="L1816" s="184">
        <v>3.1551</v>
      </c>
      <c r="M1816" s="184">
        <v>3.2745000000000002</v>
      </c>
      <c r="N1816" s="184">
        <v>3.2033999999999998</v>
      </c>
      <c r="O1816" s="184">
        <v>5.3804999999999996</v>
      </c>
      <c r="P1816" s="184">
        <v>5.851</v>
      </c>
      <c r="Q1816" s="184">
        <v>7.1971999999999996</v>
      </c>
      <c r="R1816" s="184">
        <v>4.3994999999999997</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44494</v>
      </c>
      <c r="E1817" s="184">
        <v>3091.94</v>
      </c>
      <c r="F1817" s="184">
        <v>1.9587000000000001</v>
      </c>
      <c r="G1817" s="184">
        <v>1.9587000000000001</v>
      </c>
      <c r="H1817" s="184">
        <v>1.3581000000000001</v>
      </c>
      <c r="I1817" s="184">
        <v>1.8532999999999999</v>
      </c>
      <c r="J1817" s="184">
        <v>2.0238999999999998</v>
      </c>
      <c r="K1817" s="184">
        <v>2.4491999999999998</v>
      </c>
      <c r="L1817" s="184">
        <v>2.6040999999999999</v>
      </c>
      <c r="M1817" s="184">
        <v>2.7183999999999999</v>
      </c>
      <c r="N1817" s="184">
        <v>2.6257999999999999</v>
      </c>
      <c r="O1817" s="184">
        <v>4.8273999999999999</v>
      </c>
      <c r="P1817" s="184">
        <v>5.2275</v>
      </c>
      <c r="Q1817" s="184">
        <v>7.1074000000000002</v>
      </c>
      <c r="R1817" s="184">
        <v>3.8056000000000001</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44494</v>
      </c>
      <c r="E1818" s="184">
        <v>2912.6269000000002</v>
      </c>
      <c r="F1818" s="184">
        <v>1.9715</v>
      </c>
      <c r="G1818" s="184">
        <v>1.9715</v>
      </c>
      <c r="H1818" s="184">
        <v>2.3081</v>
      </c>
      <c r="I1818" s="184">
        <v>3.1368</v>
      </c>
      <c r="J1818" s="184">
        <v>2.9243999999999999</v>
      </c>
      <c r="K1818" s="184">
        <v>3.3641000000000001</v>
      </c>
      <c r="L1818" s="184">
        <v>3.5550999999999999</v>
      </c>
      <c r="M1818" s="184">
        <v>3.7332999999999998</v>
      </c>
      <c r="N1818" s="184">
        <v>3.6198999999999999</v>
      </c>
      <c r="O1818" s="184">
        <v>5.6443000000000003</v>
      </c>
      <c r="P1818" s="184">
        <v>6.0804</v>
      </c>
      <c r="Q1818" s="184">
        <v>7.3433999999999999</v>
      </c>
      <c r="R1818" s="184">
        <v>4.7506000000000004</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44494</v>
      </c>
      <c r="E1819" s="184">
        <v>2750.5814999999998</v>
      </c>
      <c r="F1819" s="184">
        <v>1.2422</v>
      </c>
      <c r="G1819" s="184">
        <v>1.2422</v>
      </c>
      <c r="H1819" s="184">
        <v>1.5785</v>
      </c>
      <c r="I1819" s="184">
        <v>2.4095</v>
      </c>
      <c r="J1819" s="184">
        <v>2.2115</v>
      </c>
      <c r="K1819" s="184">
        <v>2.6659999999999999</v>
      </c>
      <c r="L1819" s="184">
        <v>2.8472</v>
      </c>
      <c r="M1819" s="184">
        <v>3.0182000000000002</v>
      </c>
      <c r="N1819" s="184">
        <v>2.8925999999999998</v>
      </c>
      <c r="O1819" s="184">
        <v>4.8868999999999998</v>
      </c>
      <c r="P1819" s="184">
        <v>5.3064999999999998</v>
      </c>
      <c r="Q1819" s="184">
        <v>6.8615000000000004</v>
      </c>
      <c r="R1819" s="184">
        <v>4.0206999999999997</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44494</v>
      </c>
      <c r="E1822" s="184">
        <v>31.6374</v>
      </c>
      <c r="F1822" s="184">
        <v>10.392099999999999</v>
      </c>
      <c r="G1822" s="184">
        <v>10.392099999999999</v>
      </c>
      <c r="H1822" s="184">
        <v>9.5932999999999993</v>
      </c>
      <c r="I1822" s="184">
        <v>10.9565</v>
      </c>
      <c r="J1822" s="184">
        <v>14.3903</v>
      </c>
      <c r="K1822" s="184">
        <v>13.2454</v>
      </c>
      <c r="L1822" s="184">
        <v>11.0588</v>
      </c>
      <c r="M1822" s="184">
        <v>10.601800000000001</v>
      </c>
      <c r="N1822" s="184">
        <v>9.5769000000000002</v>
      </c>
      <c r="O1822" s="184">
        <v>8.0043000000000006</v>
      </c>
      <c r="P1822" s="184">
        <v>8.0763999999999996</v>
      </c>
      <c r="Q1822" s="184">
        <v>8.6630000000000003</v>
      </c>
      <c r="R1822" s="184">
        <v>6.9684999999999997</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44494</v>
      </c>
      <c r="E1823" s="184">
        <v>31.8338</v>
      </c>
      <c r="F1823" s="184">
        <v>10.404500000000001</v>
      </c>
      <c r="G1823" s="184">
        <v>10.404500000000001</v>
      </c>
      <c r="H1823" s="184">
        <v>9.5998000000000001</v>
      </c>
      <c r="I1823" s="184">
        <v>10.962999999999999</v>
      </c>
      <c r="J1823" s="184">
        <v>14.395200000000001</v>
      </c>
      <c r="K1823" s="184">
        <v>13.245699999999999</v>
      </c>
      <c r="L1823" s="184">
        <v>11.0586</v>
      </c>
      <c r="M1823" s="184">
        <v>10.613899999999999</v>
      </c>
      <c r="N1823" s="184">
        <v>9.6117000000000008</v>
      </c>
      <c r="O1823" s="184">
        <v>8.0812000000000008</v>
      </c>
      <c r="P1823" s="184">
        <v>8.1532</v>
      </c>
      <c r="Q1823" s="184">
        <v>8.9421999999999997</v>
      </c>
      <c r="R1823" s="184">
        <v>7.0385</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44494</v>
      </c>
      <c r="E1824" s="184">
        <v>12.205500000000001</v>
      </c>
      <c r="F1824" s="184">
        <v>2.4925999999999999</v>
      </c>
      <c r="G1824" s="184">
        <v>2.4925999999999999</v>
      </c>
      <c r="H1824" s="184">
        <v>2.3506999999999998</v>
      </c>
      <c r="I1824" s="184">
        <v>2.9725000000000001</v>
      </c>
      <c r="J1824" s="184">
        <v>2.9786999999999999</v>
      </c>
      <c r="K1824" s="184">
        <v>3.5507</v>
      </c>
      <c r="L1824" s="184">
        <v>3.8565</v>
      </c>
      <c r="M1824" s="184">
        <v>4.0667999999999997</v>
      </c>
      <c r="N1824" s="184">
        <v>3.984</v>
      </c>
      <c r="O1824" s="184">
        <v>6.5822000000000003</v>
      </c>
      <c r="P1824" s="184"/>
      <c r="Q1824" s="184">
        <v>6.6676000000000002</v>
      </c>
      <c r="R1824" s="184">
        <v>5.4911000000000003</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44494</v>
      </c>
      <c r="E1825" s="184">
        <v>12.088200000000001</v>
      </c>
      <c r="F1825" s="184">
        <v>2.2147000000000001</v>
      </c>
      <c r="G1825" s="184">
        <v>2.2147000000000001</v>
      </c>
      <c r="H1825" s="184">
        <v>2.0712999999999999</v>
      </c>
      <c r="I1825" s="184">
        <v>2.6770999999999998</v>
      </c>
      <c r="J1825" s="184">
        <v>2.6846999999999999</v>
      </c>
      <c r="K1825" s="184">
        <v>3.2488000000000001</v>
      </c>
      <c r="L1825" s="184">
        <v>3.5405000000000002</v>
      </c>
      <c r="M1825" s="184">
        <v>3.7301000000000002</v>
      </c>
      <c r="N1825" s="184">
        <v>3.6524000000000001</v>
      </c>
      <c r="O1825" s="184">
        <v>6.2507999999999999</v>
      </c>
      <c r="P1825" s="184"/>
      <c r="Q1825" s="184">
        <v>6.3345000000000002</v>
      </c>
      <c r="R1825" s="184">
        <v>5.1609999999999996</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44494</v>
      </c>
      <c r="E1826" s="184">
        <v>1083.6717000000001</v>
      </c>
      <c r="F1826" s="184">
        <v>2.4076</v>
      </c>
      <c r="G1826" s="184">
        <v>2.4076</v>
      </c>
      <c r="H1826" s="184">
        <v>1.6124000000000001</v>
      </c>
      <c r="I1826" s="184">
        <v>2.5114999999999998</v>
      </c>
      <c r="J1826" s="184">
        <v>3.1381000000000001</v>
      </c>
      <c r="K1826" s="184">
        <v>3.5789</v>
      </c>
      <c r="L1826" s="184">
        <v>3.7042999999999999</v>
      </c>
      <c r="M1826" s="184">
        <v>3.8611</v>
      </c>
      <c r="N1826" s="184">
        <v>3.7214999999999998</v>
      </c>
      <c r="O1826" s="184"/>
      <c r="P1826" s="184"/>
      <c r="Q1826" s="184">
        <v>4.7271999999999998</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44494</v>
      </c>
      <c r="E1827" s="184">
        <v>1078.7826</v>
      </c>
      <c r="F1827" s="184">
        <v>2.1476999999999999</v>
      </c>
      <c r="G1827" s="184">
        <v>2.1476999999999999</v>
      </c>
      <c r="H1827" s="184">
        <v>1.3532</v>
      </c>
      <c r="I1827" s="184">
        <v>2.2522000000000002</v>
      </c>
      <c r="J1827" s="184">
        <v>2.8784999999999998</v>
      </c>
      <c r="K1827" s="184">
        <v>3.3174999999999999</v>
      </c>
      <c r="L1827" s="184">
        <v>3.4405000000000001</v>
      </c>
      <c r="M1827" s="184">
        <v>3.5920999999999998</v>
      </c>
      <c r="N1827" s="184">
        <v>3.4485999999999999</v>
      </c>
      <c r="O1827" s="184"/>
      <c r="P1827" s="184"/>
      <c r="Q1827" s="184">
        <v>4.4553000000000003</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44494</v>
      </c>
      <c r="E1828" s="184">
        <v>22.063400000000001</v>
      </c>
      <c r="F1828" s="184">
        <v>1.3788</v>
      </c>
      <c r="G1828" s="184">
        <v>1.3788</v>
      </c>
      <c r="H1828" s="184">
        <v>2.0569000000000002</v>
      </c>
      <c r="I1828" s="184">
        <v>2.9929999999999999</v>
      </c>
      <c r="J1828" s="184">
        <v>3.2052999999999998</v>
      </c>
      <c r="K1828" s="184">
        <v>3.6667999999999998</v>
      </c>
      <c r="L1828" s="184">
        <v>3.9691000000000001</v>
      </c>
      <c r="M1828" s="184">
        <v>4.2298</v>
      </c>
      <c r="N1828" s="184">
        <v>4.1272000000000002</v>
      </c>
      <c r="O1828" s="184">
        <v>6.6592000000000002</v>
      </c>
      <c r="P1828" s="184">
        <v>6.8262</v>
      </c>
      <c r="Q1828" s="184">
        <v>7.8372999999999999</v>
      </c>
      <c r="R1828" s="184">
        <v>5.6197999999999997</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44494</v>
      </c>
      <c r="E1829" s="184">
        <v>23.478100000000001</v>
      </c>
      <c r="F1829" s="184">
        <v>1.9177</v>
      </c>
      <c r="G1829" s="184">
        <v>1.9177</v>
      </c>
      <c r="H1829" s="184">
        <v>2.5775000000000001</v>
      </c>
      <c r="I1829" s="184">
        <v>3.5137999999999998</v>
      </c>
      <c r="J1829" s="184">
        <v>3.7279</v>
      </c>
      <c r="K1829" s="184">
        <v>4.1927000000000003</v>
      </c>
      <c r="L1829" s="184">
        <v>4.5267999999999997</v>
      </c>
      <c r="M1829" s="184">
        <v>4.8056000000000001</v>
      </c>
      <c r="N1829" s="184">
        <v>4.7156000000000002</v>
      </c>
      <c r="O1829" s="184">
        <v>7.2736000000000001</v>
      </c>
      <c r="P1829" s="184">
        <v>7.5077999999999996</v>
      </c>
      <c r="Q1829" s="184">
        <v>8.5508000000000006</v>
      </c>
      <c r="R1829" s="184">
        <v>6.2397</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44494</v>
      </c>
      <c r="E1830" s="184">
        <v>2220.5925999999999</v>
      </c>
      <c r="F1830" s="184">
        <v>4.4122000000000003</v>
      </c>
      <c r="G1830" s="184">
        <v>4.4122000000000003</v>
      </c>
      <c r="H1830" s="184">
        <v>1.8689</v>
      </c>
      <c r="I1830" s="184">
        <v>2.5848</v>
      </c>
      <c r="J1830" s="184">
        <v>9.8414000000000001</v>
      </c>
      <c r="K1830" s="184">
        <v>5.4025999999999996</v>
      </c>
      <c r="L1830" s="184">
        <v>4.4538000000000002</v>
      </c>
      <c r="M1830" s="184">
        <v>4.0561999999999996</v>
      </c>
      <c r="N1830" s="184">
        <v>4.2359999999999998</v>
      </c>
      <c r="O1830" s="184">
        <v>5.6501999999999999</v>
      </c>
      <c r="P1830" s="184">
        <v>5.8371000000000004</v>
      </c>
      <c r="Q1830" s="184">
        <v>7.4165999999999999</v>
      </c>
      <c r="R1830" s="184">
        <v>4.8177000000000003</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44494</v>
      </c>
      <c r="E1831" s="184">
        <v>2327.5587999999998</v>
      </c>
      <c r="F1831" s="184">
        <v>4.7324999999999999</v>
      </c>
      <c r="G1831" s="184">
        <v>4.7324999999999999</v>
      </c>
      <c r="H1831" s="184">
        <v>2.1890000000000001</v>
      </c>
      <c r="I1831" s="184">
        <v>2.9051999999999998</v>
      </c>
      <c r="J1831" s="184">
        <v>10.164099999999999</v>
      </c>
      <c r="K1831" s="184">
        <v>5.7272999999999996</v>
      </c>
      <c r="L1831" s="184">
        <v>4.7813999999999997</v>
      </c>
      <c r="M1831" s="184">
        <v>4.3864999999999998</v>
      </c>
      <c r="N1831" s="184">
        <v>4.5724999999999998</v>
      </c>
      <c r="O1831" s="184">
        <v>6.0952000000000002</v>
      </c>
      <c r="P1831" s="184">
        <v>6.4508000000000001</v>
      </c>
      <c r="Q1831" s="184">
        <v>7.5354999999999999</v>
      </c>
      <c r="R1831" s="184">
        <v>5.1993999999999998</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44494</v>
      </c>
      <c r="E1832" s="184">
        <v>12.208399999999999</v>
      </c>
      <c r="F1832" s="184">
        <v>1.8937999999999999</v>
      </c>
      <c r="G1832" s="184">
        <v>1.8937999999999999</v>
      </c>
      <c r="H1832" s="184">
        <v>2.4356</v>
      </c>
      <c r="I1832" s="184">
        <v>3.1644000000000001</v>
      </c>
      <c r="J1832" s="184">
        <v>2.9586000000000001</v>
      </c>
      <c r="K1832" s="184">
        <v>3.2812000000000001</v>
      </c>
      <c r="L1832" s="184">
        <v>3.4380999999999999</v>
      </c>
      <c r="M1832" s="184">
        <v>3.5491000000000001</v>
      </c>
      <c r="N1832" s="184">
        <v>3.4361000000000002</v>
      </c>
      <c r="O1832" s="184">
        <v>6.1623000000000001</v>
      </c>
      <c r="P1832" s="184"/>
      <c r="Q1832" s="184">
        <v>6.2843</v>
      </c>
      <c r="R1832" s="184">
        <v>4.8487999999999998</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44494</v>
      </c>
      <c r="E1833" s="184">
        <v>12.1439</v>
      </c>
      <c r="F1833" s="184">
        <v>1.7034</v>
      </c>
      <c r="G1833" s="184">
        <v>1.7034</v>
      </c>
      <c r="H1833" s="184">
        <v>2.2766999999999999</v>
      </c>
      <c r="I1833" s="184">
        <v>2.9661</v>
      </c>
      <c r="J1833" s="184">
        <v>2.7795000000000001</v>
      </c>
      <c r="K1833" s="184">
        <v>3.1070000000000002</v>
      </c>
      <c r="L1833" s="184">
        <v>3.2717999999999998</v>
      </c>
      <c r="M1833" s="184">
        <v>3.3831000000000002</v>
      </c>
      <c r="N1833" s="184">
        <v>3.2694000000000001</v>
      </c>
      <c r="O1833" s="184">
        <v>5.9945000000000004</v>
      </c>
      <c r="P1833" s="184"/>
      <c r="Q1833" s="184">
        <v>6.1124000000000001</v>
      </c>
      <c r="R1833" s="184">
        <v>4.6863000000000001</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44494</v>
      </c>
      <c r="E1836" s="184">
        <v>2166.8054999999999</v>
      </c>
      <c r="F1836" s="184">
        <v>1.0422</v>
      </c>
      <c r="G1836" s="184">
        <v>1.0422</v>
      </c>
      <c r="H1836" s="184">
        <v>0.86809999999999998</v>
      </c>
      <c r="I1836" s="184">
        <v>1.9105000000000001</v>
      </c>
      <c r="J1836" s="184">
        <v>2.1882000000000001</v>
      </c>
      <c r="K1836" s="184">
        <v>2.8182999999999998</v>
      </c>
      <c r="L1836" s="184">
        <v>2.9746000000000001</v>
      </c>
      <c r="M1836" s="184">
        <v>3.1526000000000001</v>
      </c>
      <c r="N1836" s="184">
        <v>3.0369000000000002</v>
      </c>
      <c r="O1836" s="184">
        <v>5.5884999999999998</v>
      </c>
      <c r="P1836" s="184">
        <v>6.1938000000000004</v>
      </c>
      <c r="Q1836" s="184">
        <v>7.4028</v>
      </c>
      <c r="R1836" s="184">
        <v>4.2694000000000001</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44494</v>
      </c>
      <c r="E1837" s="184">
        <v>2269.2408</v>
      </c>
      <c r="F1837" s="184">
        <v>1.6922999999999999</v>
      </c>
      <c r="G1837" s="184">
        <v>1.6922999999999999</v>
      </c>
      <c r="H1837" s="184">
        <v>1.5184</v>
      </c>
      <c r="I1837" s="184">
        <v>2.5613999999999999</v>
      </c>
      <c r="J1837" s="184">
        <v>2.8397000000000001</v>
      </c>
      <c r="K1837" s="184">
        <v>3.4735999999999998</v>
      </c>
      <c r="L1837" s="184">
        <v>3.6362000000000001</v>
      </c>
      <c r="M1837" s="184">
        <v>3.82</v>
      </c>
      <c r="N1837" s="184">
        <v>3.7090999999999998</v>
      </c>
      <c r="O1837" s="184">
        <v>6.2088999999999999</v>
      </c>
      <c r="P1837" s="184">
        <v>6.7605000000000004</v>
      </c>
      <c r="Q1837" s="184">
        <v>7.7064000000000004</v>
      </c>
      <c r="R1837" s="184">
        <v>4.9282000000000004</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44494</v>
      </c>
      <c r="E1840" s="184">
        <v>34.355699999999999</v>
      </c>
      <c r="F1840" s="184">
        <v>1.9835</v>
      </c>
      <c r="G1840" s="184">
        <v>1.9835</v>
      </c>
      <c r="H1840" s="184">
        <v>2.2168000000000001</v>
      </c>
      <c r="I1840" s="184">
        <v>2.9706000000000001</v>
      </c>
      <c r="J1840" s="184">
        <v>2.8961999999999999</v>
      </c>
      <c r="K1840" s="184">
        <v>2.9988999999999999</v>
      </c>
      <c r="L1840" s="184">
        <v>3.2319</v>
      </c>
      <c r="M1840" s="184">
        <v>3.3786999999999998</v>
      </c>
      <c r="N1840" s="184">
        <v>3.2776000000000001</v>
      </c>
      <c r="O1840" s="184">
        <v>5.9763000000000002</v>
      </c>
      <c r="P1840" s="184">
        <v>6.3238000000000003</v>
      </c>
      <c r="Q1840" s="184">
        <v>7.4343000000000004</v>
      </c>
      <c r="R1840" s="184">
        <v>4.7549999999999999</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44494</v>
      </c>
      <c r="E1841" s="184">
        <v>35.414299999999997</v>
      </c>
      <c r="F1841" s="184">
        <v>2.4397000000000002</v>
      </c>
      <c r="G1841" s="184">
        <v>2.4397000000000002</v>
      </c>
      <c r="H1841" s="184">
        <v>2.6663000000000001</v>
      </c>
      <c r="I1841" s="184">
        <v>3.4203999999999999</v>
      </c>
      <c r="J1841" s="184">
        <v>3.3408000000000002</v>
      </c>
      <c r="K1841" s="184">
        <v>3.4434999999999998</v>
      </c>
      <c r="L1841" s="184">
        <v>3.6802999999999999</v>
      </c>
      <c r="M1841" s="184">
        <v>3.8311000000000002</v>
      </c>
      <c r="N1841" s="184">
        <v>3.7334000000000001</v>
      </c>
      <c r="O1841" s="184">
        <v>6.4272</v>
      </c>
      <c r="P1841" s="184">
        <v>6.7441000000000004</v>
      </c>
      <c r="Q1841" s="184">
        <v>7.7842000000000002</v>
      </c>
      <c r="R1841" s="184">
        <v>5.2180999999999997</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44494</v>
      </c>
      <c r="E1842" s="184">
        <v>34.875799999999998</v>
      </c>
      <c r="F1842" s="184">
        <v>2.7216999999999998</v>
      </c>
      <c r="G1842" s="184">
        <v>2.7216999999999998</v>
      </c>
      <c r="H1842" s="184">
        <v>1.8845000000000001</v>
      </c>
      <c r="I1842" s="184">
        <v>2.4992000000000001</v>
      </c>
      <c r="J1842" s="184">
        <v>2.8494999999999999</v>
      </c>
      <c r="K1842" s="184">
        <v>3.1347999999999998</v>
      </c>
      <c r="L1842" s="184">
        <v>3.2805</v>
      </c>
      <c r="M1842" s="184">
        <v>3.4289999999999998</v>
      </c>
      <c r="N1842" s="184">
        <v>3.3193999999999999</v>
      </c>
      <c r="O1842" s="184">
        <v>5.8151000000000002</v>
      </c>
      <c r="P1842" s="184">
        <v>6.2361000000000004</v>
      </c>
      <c r="Q1842" s="184">
        <v>3.8304</v>
      </c>
      <c r="R1842" s="184">
        <v>4.6142000000000003</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44494</v>
      </c>
      <c r="E1843" s="184">
        <v>35.788600000000002</v>
      </c>
      <c r="F1843" s="184">
        <v>2.8563000000000001</v>
      </c>
      <c r="G1843" s="184">
        <v>2.8563000000000001</v>
      </c>
      <c r="H1843" s="184">
        <v>2.0406</v>
      </c>
      <c r="I1843" s="184">
        <v>2.6543999999999999</v>
      </c>
      <c r="J1843" s="184">
        <v>3.0081000000000002</v>
      </c>
      <c r="K1843" s="184">
        <v>3.2957000000000001</v>
      </c>
      <c r="L1843" s="184">
        <v>3.4428000000000001</v>
      </c>
      <c r="M1843" s="184">
        <v>3.593</v>
      </c>
      <c r="N1843" s="184">
        <v>3.4843999999999999</v>
      </c>
      <c r="O1843" s="184">
        <v>6.0804999999999998</v>
      </c>
      <c r="P1843" s="184">
        <v>6.5453000000000001</v>
      </c>
      <c r="Q1843" s="184">
        <v>7.7176999999999998</v>
      </c>
      <c r="R1843" s="184">
        <v>4.851</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44494</v>
      </c>
      <c r="E1844" s="184">
        <v>1079.9855</v>
      </c>
      <c r="F1844" s="184">
        <v>3.0638999999999998</v>
      </c>
      <c r="G1844" s="184">
        <v>3.0638999999999998</v>
      </c>
      <c r="H1844" s="184">
        <v>2.8308</v>
      </c>
      <c r="I1844" s="184">
        <v>2.9712000000000001</v>
      </c>
      <c r="J1844" s="184">
        <v>2.9327999999999999</v>
      </c>
      <c r="K1844" s="184">
        <v>3.3075000000000001</v>
      </c>
      <c r="L1844" s="184">
        <v>3.3932000000000002</v>
      </c>
      <c r="M1844" s="184">
        <v>3.4169999999999998</v>
      </c>
      <c r="N1844" s="184">
        <v>3.4134000000000002</v>
      </c>
      <c r="O1844" s="184"/>
      <c r="P1844" s="184"/>
      <c r="Q1844" s="184">
        <v>4.1058000000000003</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44494</v>
      </c>
      <c r="E1845" s="184">
        <v>1075.2762</v>
      </c>
      <c r="F1845" s="184">
        <v>2.8622000000000001</v>
      </c>
      <c r="G1845" s="184">
        <v>2.8622000000000001</v>
      </c>
      <c r="H1845" s="184">
        <v>2.6291000000000002</v>
      </c>
      <c r="I1845" s="184">
        <v>2.7713999999999999</v>
      </c>
      <c r="J1845" s="184">
        <v>2.7336999999999998</v>
      </c>
      <c r="K1845" s="184">
        <v>3.1074999999999999</v>
      </c>
      <c r="L1845" s="184">
        <v>3.1899000000000002</v>
      </c>
      <c r="M1845" s="184">
        <v>3.2202999999999999</v>
      </c>
      <c r="N1845" s="184">
        <v>3.2128999999999999</v>
      </c>
      <c r="O1845" s="184"/>
      <c r="P1845" s="184"/>
      <c r="Q1845" s="184">
        <v>3.8681999999999999</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44494</v>
      </c>
      <c r="E1846" s="184">
        <v>1110.9238</v>
      </c>
      <c r="F1846" s="184">
        <v>2.0581999999999998</v>
      </c>
      <c r="G1846" s="184">
        <v>2.0581999999999998</v>
      </c>
      <c r="H1846" s="184">
        <v>2.0707</v>
      </c>
      <c r="I1846" s="184">
        <v>2.8723999999999998</v>
      </c>
      <c r="J1846" s="184">
        <v>3.0716000000000001</v>
      </c>
      <c r="K1846" s="184">
        <v>3.5175999999999998</v>
      </c>
      <c r="L1846" s="184">
        <v>3.7700999999999998</v>
      </c>
      <c r="M1846" s="184">
        <v>3.8584999999999998</v>
      </c>
      <c r="N1846" s="184">
        <v>3.7313000000000001</v>
      </c>
      <c r="O1846" s="184"/>
      <c r="P1846" s="184"/>
      <c r="Q1846" s="184">
        <v>5.3329000000000004</v>
      </c>
      <c r="R1846" s="184">
        <v>5.3133999999999997</v>
      </c>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44494</v>
      </c>
      <c r="E1847" s="184">
        <v>1101.5106000000001</v>
      </c>
      <c r="F1847" s="184">
        <v>1.6394</v>
      </c>
      <c r="G1847" s="184">
        <v>1.6394</v>
      </c>
      <c r="H1847" s="184">
        <v>1.6497999999999999</v>
      </c>
      <c r="I1847" s="184">
        <v>2.4514999999999998</v>
      </c>
      <c r="J1847" s="184">
        <v>2.6764999999999999</v>
      </c>
      <c r="K1847" s="184">
        <v>3.1023000000000001</v>
      </c>
      <c r="L1847" s="184">
        <v>3.3466999999999998</v>
      </c>
      <c r="M1847" s="184">
        <v>3.4298999999999999</v>
      </c>
      <c r="N1847" s="184">
        <v>3.2987000000000002</v>
      </c>
      <c r="O1847" s="184"/>
      <c r="P1847" s="184"/>
      <c r="Q1847" s="184">
        <v>4.8910999999999998</v>
      </c>
      <c r="R1847" s="184">
        <v>4.8722000000000003</v>
      </c>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44494</v>
      </c>
      <c r="E1848" s="184">
        <v>1039.2405000000001</v>
      </c>
      <c r="F1848" s="184">
        <v>2.1884999999999999</v>
      </c>
      <c r="G1848" s="184">
        <v>2.1884999999999999</v>
      </c>
      <c r="H1848" s="184">
        <v>1.8827</v>
      </c>
      <c r="I1848" s="184">
        <v>2.6623999999999999</v>
      </c>
      <c r="J1848" s="184">
        <v>3.2934999999999999</v>
      </c>
      <c r="K1848" s="184">
        <v>3.5514999999999999</v>
      </c>
      <c r="L1848" s="184">
        <v>3.7187000000000001</v>
      </c>
      <c r="M1848" s="184">
        <v>3.7686000000000002</v>
      </c>
      <c r="N1848" s="184">
        <v>3.6726999999999999</v>
      </c>
      <c r="O1848" s="184"/>
      <c r="P1848" s="184"/>
      <c r="Q1848" s="184">
        <v>3.7362000000000002</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44494</v>
      </c>
      <c r="E1849" s="184">
        <v>1036.5559000000001</v>
      </c>
      <c r="F1849" s="184">
        <v>1.9745999999999999</v>
      </c>
      <c r="G1849" s="184">
        <v>1.9745999999999999</v>
      </c>
      <c r="H1849" s="184">
        <v>1.6716</v>
      </c>
      <c r="I1849" s="184">
        <v>2.4579</v>
      </c>
      <c r="J1849" s="184">
        <v>3.0838000000000001</v>
      </c>
      <c r="K1849" s="184">
        <v>3.331</v>
      </c>
      <c r="L1849" s="184">
        <v>3.4916999999999998</v>
      </c>
      <c r="M1849" s="184">
        <v>3.5518000000000001</v>
      </c>
      <c r="N1849" s="184">
        <v>3.4228999999999998</v>
      </c>
      <c r="O1849" s="184"/>
      <c r="P1849" s="184"/>
      <c r="Q1849" s="184">
        <v>3.4807999999999999</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44494</v>
      </c>
      <c r="E1850" s="184">
        <v>14.2073</v>
      </c>
      <c r="F1850" s="184">
        <v>3.0836999999999999</v>
      </c>
      <c r="G1850" s="184">
        <v>3.0836999999999999</v>
      </c>
      <c r="H1850" s="184">
        <v>2.3132000000000001</v>
      </c>
      <c r="I1850" s="184">
        <v>2.7923</v>
      </c>
      <c r="J1850" s="184">
        <v>2.8494999999999999</v>
      </c>
      <c r="K1850" s="184">
        <v>3.2465000000000002</v>
      </c>
      <c r="L1850" s="184">
        <v>3.2450999999999999</v>
      </c>
      <c r="M1850" s="184">
        <v>3.2652000000000001</v>
      </c>
      <c r="N1850" s="184">
        <v>3.2166000000000001</v>
      </c>
      <c r="O1850" s="184">
        <v>2.0066999999999999</v>
      </c>
      <c r="P1850" s="184">
        <v>2.3794</v>
      </c>
      <c r="Q1850" s="184">
        <v>4.4086999999999996</v>
      </c>
      <c r="R1850" s="184">
        <v>3.9405000000000001</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44494</v>
      </c>
      <c r="E1851" s="184">
        <v>13.724399999999999</v>
      </c>
      <c r="F1851" s="184">
        <v>2.2166999999999999</v>
      </c>
      <c r="G1851" s="184">
        <v>2.2166999999999999</v>
      </c>
      <c r="H1851" s="184">
        <v>1.5202</v>
      </c>
      <c r="I1851" s="184">
        <v>1.9771000000000001</v>
      </c>
      <c r="J1851" s="184">
        <v>2.0453999999999999</v>
      </c>
      <c r="K1851" s="184">
        <v>2.4399000000000002</v>
      </c>
      <c r="L1851" s="184">
        <v>2.4333</v>
      </c>
      <c r="M1851" s="184">
        <v>2.4483000000000001</v>
      </c>
      <c r="N1851" s="184">
        <v>2.5400999999999998</v>
      </c>
      <c r="O1851" s="184">
        <v>1.7824</v>
      </c>
      <c r="P1851" s="184">
        <v>2.0604</v>
      </c>
      <c r="Q1851" s="184">
        <v>3.9661</v>
      </c>
      <c r="R1851" s="184">
        <v>3.5983999999999998</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44494</v>
      </c>
      <c r="E1852" s="184">
        <v>2350.4764</v>
      </c>
      <c r="F1852" s="184">
        <v>3.1406999999999998</v>
      </c>
      <c r="G1852" s="184">
        <v>3.1406999999999998</v>
      </c>
      <c r="H1852" s="184">
        <v>3.4542999999999999</v>
      </c>
      <c r="I1852" s="184">
        <v>3.0623999999999998</v>
      </c>
      <c r="J1852" s="184">
        <v>2.1303999999999998</v>
      </c>
      <c r="K1852" s="184">
        <v>2.8628</v>
      </c>
      <c r="L1852" s="184">
        <v>2.923</v>
      </c>
      <c r="M1852" s="184">
        <v>2.9115000000000002</v>
      </c>
      <c r="N1852" s="184">
        <v>2.8338999999999999</v>
      </c>
      <c r="O1852" s="184">
        <v>5.1489000000000003</v>
      </c>
      <c r="P1852" s="184">
        <v>5.9073000000000002</v>
      </c>
      <c r="Q1852" s="184">
        <v>7.2563000000000004</v>
      </c>
      <c r="R1852" s="184">
        <v>3.9030999999999998</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44494</v>
      </c>
      <c r="E1853" s="184">
        <v>2218.9911999999999</v>
      </c>
      <c r="F1853" s="184">
        <v>2.2187999999999999</v>
      </c>
      <c r="G1853" s="184">
        <v>2.2187999999999999</v>
      </c>
      <c r="H1853" s="184">
        <v>2.5339</v>
      </c>
      <c r="I1853" s="184">
        <v>2.1412</v>
      </c>
      <c r="J1853" s="184">
        <v>1.2096</v>
      </c>
      <c r="K1853" s="184">
        <v>1.9371</v>
      </c>
      <c r="L1853" s="184">
        <v>1.9915</v>
      </c>
      <c r="M1853" s="184">
        <v>1.9750000000000001</v>
      </c>
      <c r="N1853" s="184">
        <v>1.8926000000000001</v>
      </c>
      <c r="O1853" s="184">
        <v>4.2792000000000003</v>
      </c>
      <c r="P1853" s="184">
        <v>5.1005000000000003</v>
      </c>
      <c r="Q1853" s="184">
        <v>7.0575000000000001</v>
      </c>
      <c r="R1853" s="184">
        <v>3.0541</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44494</v>
      </c>
      <c r="E1854" s="184">
        <v>3225.1770999999999</v>
      </c>
      <c r="F1854" s="184">
        <v>2.6518000000000002</v>
      </c>
      <c r="G1854" s="184">
        <v>2.6518000000000002</v>
      </c>
      <c r="H1854" s="184">
        <v>1.5982000000000001</v>
      </c>
      <c r="I1854" s="184">
        <v>3.5057999999999998</v>
      </c>
      <c r="J1854" s="184">
        <v>3.4933999999999998</v>
      </c>
      <c r="K1854" s="184">
        <v>3.6804000000000001</v>
      </c>
      <c r="L1854" s="184">
        <v>11.0367</v>
      </c>
      <c r="M1854" s="184">
        <v>9.1943999999999999</v>
      </c>
      <c r="N1854" s="184">
        <v>8.0975999999999999</v>
      </c>
      <c r="O1854" s="184">
        <v>4.7953999999999999</v>
      </c>
      <c r="P1854" s="184">
        <v>5.3680000000000003</v>
      </c>
      <c r="Q1854" s="184">
        <v>6.0613999999999999</v>
      </c>
      <c r="R1854" s="184">
        <v>6.6722000000000001</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44494</v>
      </c>
      <c r="E1855" s="184">
        <v>3456.9243000000001</v>
      </c>
      <c r="F1855" s="184">
        <v>3.5226000000000002</v>
      </c>
      <c r="G1855" s="184">
        <v>3.5226000000000002</v>
      </c>
      <c r="H1855" s="184">
        <v>2.4695999999999998</v>
      </c>
      <c r="I1855" s="184">
        <v>4.3776000000000002</v>
      </c>
      <c r="J1855" s="184">
        <v>4.3654999999999999</v>
      </c>
      <c r="K1855" s="184">
        <v>4.5595999999999997</v>
      </c>
      <c r="L1855" s="184">
        <v>11.9474</v>
      </c>
      <c r="M1855" s="184">
        <v>10.085100000000001</v>
      </c>
      <c r="N1855" s="184">
        <v>8.9827999999999992</v>
      </c>
      <c r="O1855" s="184">
        <v>5.6223999999999998</v>
      </c>
      <c r="P1855" s="184">
        <v>6.2557</v>
      </c>
      <c r="Q1855" s="184">
        <v>7.3170999999999999</v>
      </c>
      <c r="R1855" s="184">
        <v>7.5228999999999999</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44494</v>
      </c>
      <c r="E1858" s="184">
        <v>27.564699999999998</v>
      </c>
      <c r="F1858" s="184">
        <v>0.75039999999999996</v>
      </c>
      <c r="G1858" s="184">
        <v>0.75039999999999996</v>
      </c>
      <c r="H1858" s="184">
        <v>1.6463000000000001</v>
      </c>
      <c r="I1858" s="184">
        <v>2.6604999999999999</v>
      </c>
      <c r="J1858" s="184">
        <v>2.7444000000000002</v>
      </c>
      <c r="K1858" s="184">
        <v>3.0381999999999998</v>
      </c>
      <c r="L1858" s="184">
        <v>3.2772999999999999</v>
      </c>
      <c r="M1858" s="184">
        <v>3.4020999999999999</v>
      </c>
      <c r="N1858" s="184">
        <v>3.3195000000000001</v>
      </c>
      <c r="O1858" s="184">
        <v>7.9713000000000003</v>
      </c>
      <c r="P1858" s="184">
        <v>7.5941000000000001</v>
      </c>
      <c r="Q1858" s="184">
        <v>7.9108000000000001</v>
      </c>
      <c r="R1858" s="184">
        <v>4.7121000000000004</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44494</v>
      </c>
      <c r="E1859" s="184">
        <v>28.1676</v>
      </c>
      <c r="F1859" s="184">
        <v>1.2095</v>
      </c>
      <c r="G1859" s="184">
        <v>1.2095</v>
      </c>
      <c r="H1859" s="184">
        <v>2.1112000000000002</v>
      </c>
      <c r="I1859" s="184">
        <v>3.1229</v>
      </c>
      <c r="J1859" s="184">
        <v>3.2105999999999999</v>
      </c>
      <c r="K1859" s="184">
        <v>3.4982000000000002</v>
      </c>
      <c r="L1859" s="184">
        <v>3.7464</v>
      </c>
      <c r="M1859" s="184">
        <v>3.8765999999999998</v>
      </c>
      <c r="N1859" s="184">
        <v>3.7968999999999999</v>
      </c>
      <c r="O1859" s="184">
        <v>8.2752999999999997</v>
      </c>
      <c r="P1859" s="184">
        <v>7.8771000000000004</v>
      </c>
      <c r="Q1859" s="184">
        <v>8.5832999999999995</v>
      </c>
      <c r="R1859" s="184">
        <v>5.2022000000000004</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44494</v>
      </c>
      <c r="E1860" s="184">
        <v>2209.8647000000001</v>
      </c>
      <c r="F1860" s="184">
        <v>2.0407000000000002</v>
      </c>
      <c r="G1860" s="184">
        <v>2.0407000000000002</v>
      </c>
      <c r="H1860" s="184">
        <v>1.7406999999999999</v>
      </c>
      <c r="I1860" s="184">
        <v>2.2450000000000001</v>
      </c>
      <c r="J1860" s="184">
        <v>2.1623000000000001</v>
      </c>
      <c r="K1860" s="184">
        <v>2.4727999999999999</v>
      </c>
      <c r="L1860" s="184">
        <v>2.6480999999999999</v>
      </c>
      <c r="M1860" s="184">
        <v>2.7942999999999998</v>
      </c>
      <c r="N1860" s="184">
        <v>2.6791999999999998</v>
      </c>
      <c r="O1860" s="184">
        <v>4.7225000000000001</v>
      </c>
      <c r="P1860" s="184">
        <v>4.2622</v>
      </c>
      <c r="Q1860" s="184">
        <v>5.8985000000000003</v>
      </c>
      <c r="R1860" s="184">
        <v>3.5478999999999998</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44494</v>
      </c>
      <c r="E1861" s="184">
        <v>2305.6682999999998</v>
      </c>
      <c r="F1861" s="184">
        <v>2.8005</v>
      </c>
      <c r="G1861" s="184">
        <v>2.8005</v>
      </c>
      <c r="H1861" s="184">
        <v>2.5089999999999999</v>
      </c>
      <c r="I1861" s="184">
        <v>3.0242</v>
      </c>
      <c r="J1861" s="184">
        <v>2.9493</v>
      </c>
      <c r="K1861" s="184">
        <v>3.2675000000000001</v>
      </c>
      <c r="L1861" s="184">
        <v>3.4582000000000002</v>
      </c>
      <c r="M1861" s="184">
        <v>3.6183000000000001</v>
      </c>
      <c r="N1861" s="184">
        <v>3.5106000000000002</v>
      </c>
      <c r="O1861" s="184">
        <v>5.5830000000000002</v>
      </c>
      <c r="P1861" s="184">
        <v>5.0820999999999996</v>
      </c>
      <c r="Q1861" s="184">
        <v>6.8441999999999998</v>
      </c>
      <c r="R1861" s="184">
        <v>4.3978000000000002</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44494</v>
      </c>
      <c r="E1862" s="184">
        <v>4815.1731</v>
      </c>
      <c r="F1862" s="184">
        <v>2.2161</v>
      </c>
      <c r="G1862" s="184">
        <v>2.2161</v>
      </c>
      <c r="H1862" s="184">
        <v>2.3456000000000001</v>
      </c>
      <c r="I1862" s="184">
        <v>2.7938000000000001</v>
      </c>
      <c r="J1862" s="184">
        <v>3.2189000000000001</v>
      </c>
      <c r="K1862" s="184">
        <v>3.4398</v>
      </c>
      <c r="L1862" s="184">
        <v>3.5566</v>
      </c>
      <c r="M1862" s="184">
        <v>3.7050999999999998</v>
      </c>
      <c r="N1862" s="184">
        <v>3.6061000000000001</v>
      </c>
      <c r="O1862" s="184">
        <v>6.2576999999999998</v>
      </c>
      <c r="P1862" s="184">
        <v>6.6119000000000003</v>
      </c>
      <c r="Q1862" s="184">
        <v>7.5255000000000001</v>
      </c>
      <c r="R1862" s="184">
        <v>5.0547000000000004</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44494</v>
      </c>
      <c r="E1863" s="184">
        <v>4768.2690000000002</v>
      </c>
      <c r="F1863" s="184">
        <v>2.0222000000000002</v>
      </c>
      <c r="G1863" s="184">
        <v>2.0222000000000002</v>
      </c>
      <c r="H1863" s="184">
        <v>2.1594000000000002</v>
      </c>
      <c r="I1863" s="184">
        <v>2.6105999999999998</v>
      </c>
      <c r="J1863" s="184">
        <v>3.0367000000000002</v>
      </c>
      <c r="K1863" s="184">
        <v>3.2574999999999998</v>
      </c>
      <c r="L1863" s="184">
        <v>3.3725999999999998</v>
      </c>
      <c r="M1863" s="184">
        <v>3.5196999999999998</v>
      </c>
      <c r="N1863" s="184">
        <v>3.419</v>
      </c>
      <c r="O1863" s="184">
        <v>6.0827999999999998</v>
      </c>
      <c r="P1863" s="184">
        <v>6.4606000000000003</v>
      </c>
      <c r="Q1863" s="184">
        <v>7.2046999999999999</v>
      </c>
      <c r="R1863" s="184">
        <v>4.8731999999999998</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44494</v>
      </c>
      <c r="E1864" s="184">
        <v>11.302199999999999</v>
      </c>
      <c r="F1864" s="184">
        <v>2.0457000000000001</v>
      </c>
      <c r="G1864" s="184">
        <v>2.0457000000000001</v>
      </c>
      <c r="H1864" s="184">
        <v>2.1231</v>
      </c>
      <c r="I1864" s="184">
        <v>2.8635000000000002</v>
      </c>
      <c r="J1864" s="184">
        <v>3.0078999999999998</v>
      </c>
      <c r="K1864" s="184">
        <v>3.3963000000000001</v>
      </c>
      <c r="L1864" s="184">
        <v>3.6737000000000002</v>
      </c>
      <c r="M1864" s="184">
        <v>3.7618</v>
      </c>
      <c r="N1864" s="184">
        <v>3.6934999999999998</v>
      </c>
      <c r="O1864" s="184"/>
      <c r="P1864" s="184"/>
      <c r="Q1864" s="184">
        <v>5.3712</v>
      </c>
      <c r="R1864" s="184">
        <v>4.8421000000000003</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44494</v>
      </c>
      <c r="E1865" s="184">
        <v>10.9901</v>
      </c>
      <c r="F1865" s="184">
        <v>0.77500000000000002</v>
      </c>
      <c r="G1865" s="184">
        <v>0.77500000000000002</v>
      </c>
      <c r="H1865" s="184">
        <v>0.80669999999999997</v>
      </c>
      <c r="I1865" s="184">
        <v>1.5190999999999999</v>
      </c>
      <c r="J1865" s="184">
        <v>1.6737</v>
      </c>
      <c r="K1865" s="184">
        <v>2.0600999999999998</v>
      </c>
      <c r="L1865" s="184">
        <v>2.3176000000000001</v>
      </c>
      <c r="M1865" s="184">
        <v>2.3822999999999999</v>
      </c>
      <c r="N1865" s="184">
        <v>2.3273999999999999</v>
      </c>
      <c r="O1865" s="184"/>
      <c r="P1865" s="184"/>
      <c r="Q1865" s="184">
        <v>4.1176000000000004</v>
      </c>
      <c r="R1865" s="184">
        <v>3.5933999999999999</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44494</v>
      </c>
      <c r="E1866" s="184">
        <v>11.695600000000001</v>
      </c>
      <c r="F1866" s="184">
        <v>2.7052999999999998</v>
      </c>
      <c r="G1866" s="184">
        <v>2.7052999999999998</v>
      </c>
      <c r="H1866" s="184">
        <v>1.9177999999999999</v>
      </c>
      <c r="I1866" s="184">
        <v>3.0575000000000001</v>
      </c>
      <c r="J1866" s="184">
        <v>3.4531000000000001</v>
      </c>
      <c r="K1866" s="184">
        <v>3.8289</v>
      </c>
      <c r="L1866" s="184">
        <v>3.9051</v>
      </c>
      <c r="M1866" s="184">
        <v>4.0347</v>
      </c>
      <c r="N1866" s="184">
        <v>3.9485000000000001</v>
      </c>
      <c r="O1866" s="184"/>
      <c r="P1866" s="184"/>
      <c r="Q1866" s="184">
        <v>5.8414000000000001</v>
      </c>
      <c r="R1866" s="184">
        <v>4.9749999999999996</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44494</v>
      </c>
      <c r="E1867" s="184">
        <v>11.4704</v>
      </c>
      <c r="F1867" s="184">
        <v>2.0156999999999998</v>
      </c>
      <c r="G1867" s="184">
        <v>2.0156999999999998</v>
      </c>
      <c r="H1867" s="184">
        <v>1.1367</v>
      </c>
      <c r="I1867" s="184">
        <v>2.2976999999999999</v>
      </c>
      <c r="J1867" s="184">
        <v>2.6543000000000001</v>
      </c>
      <c r="K1867" s="184">
        <v>3.0226000000000002</v>
      </c>
      <c r="L1867" s="184">
        <v>3.1313</v>
      </c>
      <c r="M1867" s="184">
        <v>3.2376999999999998</v>
      </c>
      <c r="N1867" s="184">
        <v>3.1044</v>
      </c>
      <c r="O1867" s="184"/>
      <c r="P1867" s="184"/>
      <c r="Q1867" s="184">
        <v>5.0980999999999996</v>
      </c>
      <c r="R1867" s="184">
        <v>4.1914999999999996</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44494</v>
      </c>
      <c r="E1868" s="184">
        <v>3584.8818000000001</v>
      </c>
      <c r="F1868" s="184">
        <v>2.4872000000000001</v>
      </c>
      <c r="G1868" s="184">
        <v>2.4872000000000001</v>
      </c>
      <c r="H1868" s="184">
        <v>2.1255999999999999</v>
      </c>
      <c r="I1868" s="184">
        <v>5.9466999999999999</v>
      </c>
      <c r="J1868" s="184">
        <v>21.521799999999999</v>
      </c>
      <c r="K1868" s="184">
        <v>14.435499999999999</v>
      </c>
      <c r="L1868" s="184">
        <v>9.3066999999999993</v>
      </c>
      <c r="M1868" s="184">
        <v>7.7153</v>
      </c>
      <c r="N1868" s="184">
        <v>6.8893000000000004</v>
      </c>
      <c r="O1868" s="184">
        <v>5.7808999999999999</v>
      </c>
      <c r="P1868" s="184">
        <v>6.4070999999999998</v>
      </c>
      <c r="Q1868" s="184">
        <v>7.8053999999999997</v>
      </c>
      <c r="R1868" s="184">
        <v>6.5368000000000004</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44494</v>
      </c>
      <c r="E1869" s="184">
        <v>3411.0491000000002</v>
      </c>
      <c r="F1869" s="184">
        <v>1.9071</v>
      </c>
      <c r="G1869" s="184">
        <v>1.9071</v>
      </c>
      <c r="H1869" s="184">
        <v>1.5455000000000001</v>
      </c>
      <c r="I1869" s="184">
        <v>5.3669000000000002</v>
      </c>
      <c r="J1869" s="184">
        <v>20.943100000000001</v>
      </c>
      <c r="K1869" s="184">
        <v>13.851699999999999</v>
      </c>
      <c r="L1869" s="184">
        <v>8.7498000000000005</v>
      </c>
      <c r="M1869" s="184">
        <v>7.1375999999999999</v>
      </c>
      <c r="N1869" s="184">
        <v>6.3235000000000001</v>
      </c>
      <c r="O1869" s="184">
        <v>5.2043999999999997</v>
      </c>
      <c r="P1869" s="184">
        <v>5.7998000000000003</v>
      </c>
      <c r="Q1869" s="184">
        <v>6.9863</v>
      </c>
      <c r="R1869" s="184">
        <v>5.9584000000000001</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44494</v>
      </c>
      <c r="E1870" s="184">
        <v>1122.3026</v>
      </c>
      <c r="F1870" s="184">
        <v>3.5329999999999999</v>
      </c>
      <c r="G1870" s="184">
        <v>3.5329999999999999</v>
      </c>
      <c r="H1870" s="184">
        <v>2.8589000000000002</v>
      </c>
      <c r="I1870" s="184">
        <v>2.9180000000000001</v>
      </c>
      <c r="J1870" s="184">
        <v>2.5188999999999999</v>
      </c>
      <c r="K1870" s="184">
        <v>5.6921999999999997</v>
      </c>
      <c r="L1870" s="184">
        <v>4.3887999999999998</v>
      </c>
      <c r="M1870" s="184">
        <v>4.9653999999999998</v>
      </c>
      <c r="N1870" s="184">
        <v>4.4508000000000001</v>
      </c>
      <c r="O1870" s="184"/>
      <c r="P1870" s="184"/>
      <c r="Q1870" s="184">
        <v>4.9481999999999999</v>
      </c>
      <c r="R1870" s="184">
        <v>4.4973999999999998</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44494</v>
      </c>
      <c r="E1871" s="184">
        <v>1108.386</v>
      </c>
      <c r="F1871" s="184">
        <v>3.0392000000000001</v>
      </c>
      <c r="G1871" s="184">
        <v>3.0392000000000001</v>
      </c>
      <c r="H1871" s="184">
        <v>2.3616999999999999</v>
      </c>
      <c r="I1871" s="184">
        <v>2.4188999999999998</v>
      </c>
      <c r="J1871" s="184">
        <v>2.0177999999999998</v>
      </c>
      <c r="K1871" s="184">
        <v>5.1859000000000002</v>
      </c>
      <c r="L1871" s="184">
        <v>3.8782000000000001</v>
      </c>
      <c r="M1871" s="184">
        <v>4.4478999999999997</v>
      </c>
      <c r="N1871" s="184">
        <v>3.93</v>
      </c>
      <c r="O1871" s="184"/>
      <c r="P1871" s="184"/>
      <c r="Q1871" s="184">
        <v>4.4015000000000004</v>
      </c>
      <c r="R1871" s="184">
        <v>3.9691999999999998</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2.5415052631578949</v>
      </c>
      <c r="G1872" s="186">
        <v>2.5415052631578949</v>
      </c>
      <c r="H1872" s="186">
        <v>2.2699087719298254</v>
      </c>
      <c r="I1872" s="186">
        <v>3.1946473684210526</v>
      </c>
      <c r="J1872" s="186">
        <v>4.1499315789473687</v>
      </c>
      <c r="K1872" s="186">
        <v>4.1379754385964898</v>
      </c>
      <c r="L1872" s="186">
        <v>4.223478947368422</v>
      </c>
      <c r="M1872" s="186">
        <v>4.1987649122806996</v>
      </c>
      <c r="N1872" s="186">
        <v>4.0053631578947373</v>
      </c>
      <c r="O1872" s="186">
        <v>5.8880558139534873</v>
      </c>
      <c r="P1872" s="186">
        <v>6.156465714285714</v>
      </c>
      <c r="Q1872" s="186">
        <v>6.4426508771929836</v>
      </c>
      <c r="R1872" s="186">
        <v>4.9461039215686275</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2.2147000000000001</v>
      </c>
      <c r="G1873" s="186">
        <v>2.2147000000000001</v>
      </c>
      <c r="H1873" s="186">
        <v>2.0707</v>
      </c>
      <c r="I1873" s="186">
        <v>2.9015</v>
      </c>
      <c r="J1873" s="186">
        <v>2.9493</v>
      </c>
      <c r="K1873" s="186">
        <v>3.331</v>
      </c>
      <c r="L1873" s="186">
        <v>3.5550999999999999</v>
      </c>
      <c r="M1873" s="186">
        <v>3.7301000000000002</v>
      </c>
      <c r="N1873" s="186">
        <v>3.6061000000000001</v>
      </c>
      <c r="O1873" s="186">
        <v>5.9242999999999997</v>
      </c>
      <c r="P1873" s="186">
        <v>6.3886000000000003</v>
      </c>
      <c r="Q1873" s="186">
        <v>6.8615000000000004</v>
      </c>
      <c r="R1873" s="186">
        <v>4.8421000000000003</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44494</v>
      </c>
      <c r="E1876" s="184">
        <v>74.383899999999997</v>
      </c>
      <c r="F1876" s="184">
        <v>-0.69689999999999996</v>
      </c>
      <c r="G1876" s="184">
        <v>-0.69689999999999996</v>
      </c>
      <c r="H1876" s="184">
        <v>-3.9839000000000002</v>
      </c>
      <c r="I1876" s="184">
        <v>-1.869</v>
      </c>
      <c r="J1876" s="184">
        <v>0.73019999999999996</v>
      </c>
      <c r="K1876" s="184">
        <v>7.4832999999999998</v>
      </c>
      <c r="L1876" s="184">
        <v>25.133800000000001</v>
      </c>
      <c r="M1876" s="184">
        <v>36.051099999999998</v>
      </c>
      <c r="N1876" s="184">
        <v>64.166300000000007</v>
      </c>
      <c r="O1876" s="184">
        <v>14.8195</v>
      </c>
      <c r="P1876" s="184">
        <v>8.9450000000000003</v>
      </c>
      <c r="Q1876" s="184">
        <v>15.912699999999999</v>
      </c>
      <c r="R1876" s="184">
        <v>27.087399999999999</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44494</v>
      </c>
      <c r="E1877" s="184">
        <v>81.05</v>
      </c>
      <c r="F1877" s="184">
        <v>-0.69010000000000005</v>
      </c>
      <c r="G1877" s="184">
        <v>-0.69010000000000005</v>
      </c>
      <c r="H1877" s="184">
        <v>-3.9674</v>
      </c>
      <c r="I1877" s="184">
        <v>-1.8342000000000001</v>
      </c>
      <c r="J1877" s="184">
        <v>0.8105</v>
      </c>
      <c r="K1877" s="184">
        <v>7.742</v>
      </c>
      <c r="L1877" s="184">
        <v>25.7346</v>
      </c>
      <c r="M1877" s="184">
        <v>36.9861</v>
      </c>
      <c r="N1877" s="184">
        <v>65.723699999999994</v>
      </c>
      <c r="O1877" s="184">
        <v>16.052399999999999</v>
      </c>
      <c r="P1877" s="184">
        <v>10.166</v>
      </c>
      <c r="Q1877" s="184">
        <v>18.280799999999999</v>
      </c>
      <c r="R1877" s="184">
        <v>28.3765</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44494</v>
      </c>
      <c r="E1878" s="184">
        <v>13.318</v>
      </c>
      <c r="F1878" s="184">
        <v>-0.43359999999999999</v>
      </c>
      <c r="G1878" s="184">
        <v>-0.43359999999999999</v>
      </c>
      <c r="H1878" s="184">
        <v>-3.2544</v>
      </c>
      <c r="I1878" s="184">
        <v>-1.5014000000000001</v>
      </c>
      <c r="J1878" s="184">
        <v>-1.7919</v>
      </c>
      <c r="K1878" s="184">
        <v>2.8894000000000002</v>
      </c>
      <c r="L1878" s="184">
        <v>17.349499999999999</v>
      </c>
      <c r="M1878" s="184">
        <v>24.7471</v>
      </c>
      <c r="N1878" s="184"/>
      <c r="O1878" s="184"/>
      <c r="P1878" s="184"/>
      <c r="Q1878" s="184">
        <v>33.18</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44494</v>
      </c>
      <c r="E1879" s="184">
        <v>13.228999999999999</v>
      </c>
      <c r="F1879" s="184">
        <v>-0.44400000000000001</v>
      </c>
      <c r="G1879" s="184">
        <v>-0.44400000000000001</v>
      </c>
      <c r="H1879" s="184">
        <v>-3.2755999999999998</v>
      </c>
      <c r="I1879" s="184">
        <v>-1.5406</v>
      </c>
      <c r="J1879" s="184">
        <v>-1.8620000000000001</v>
      </c>
      <c r="K1879" s="184">
        <v>2.6857000000000002</v>
      </c>
      <c r="L1879" s="184">
        <v>16.8949</v>
      </c>
      <c r="M1879" s="184">
        <v>24.0413</v>
      </c>
      <c r="N1879" s="184"/>
      <c r="O1879" s="184"/>
      <c r="P1879" s="184"/>
      <c r="Q1879" s="184">
        <v>32.29</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44494</v>
      </c>
      <c r="E1880" s="184">
        <v>445.30500000000001</v>
      </c>
      <c r="F1880" s="184">
        <v>0.219</v>
      </c>
      <c r="G1880" s="184">
        <v>0.219</v>
      </c>
      <c r="H1880" s="184">
        <v>-1.8136000000000001</v>
      </c>
      <c r="I1880" s="184">
        <v>0.63070000000000004</v>
      </c>
      <c r="J1880" s="184">
        <v>3.0028000000000001</v>
      </c>
      <c r="K1880" s="184">
        <v>12.5511</v>
      </c>
      <c r="L1880" s="184">
        <v>31.1557</v>
      </c>
      <c r="M1880" s="184">
        <v>33.881999999999998</v>
      </c>
      <c r="N1880" s="184">
        <v>59.771900000000002</v>
      </c>
      <c r="O1880" s="184">
        <v>18.674399999999999</v>
      </c>
      <c r="P1880" s="184">
        <v>13.923500000000001</v>
      </c>
      <c r="Q1880" s="184">
        <v>14.6609</v>
      </c>
      <c r="R1880" s="184">
        <v>27.667400000000001</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44494</v>
      </c>
      <c r="E1881" s="184">
        <v>481.31</v>
      </c>
      <c r="F1881" s="184">
        <v>0.2266</v>
      </c>
      <c r="G1881" s="184">
        <v>0.2266</v>
      </c>
      <c r="H1881" s="184">
        <v>-1.7972999999999999</v>
      </c>
      <c r="I1881" s="184">
        <v>0.66549999999999998</v>
      </c>
      <c r="J1881" s="184">
        <v>3.0828000000000002</v>
      </c>
      <c r="K1881" s="184">
        <v>12.8117</v>
      </c>
      <c r="L1881" s="184">
        <v>31.770099999999999</v>
      </c>
      <c r="M1881" s="184">
        <v>34.816600000000001</v>
      </c>
      <c r="N1881" s="184">
        <v>61.244500000000002</v>
      </c>
      <c r="O1881" s="184">
        <v>19.829599999999999</v>
      </c>
      <c r="P1881" s="184">
        <v>15.127000000000001</v>
      </c>
      <c r="Q1881" s="184">
        <v>17.413799999999998</v>
      </c>
      <c r="R1881" s="184">
        <v>28.829599999999999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44494</v>
      </c>
      <c r="E1882" s="184">
        <v>251.05</v>
      </c>
      <c r="F1882" s="184">
        <v>0.2276</v>
      </c>
      <c r="G1882" s="184">
        <v>0.2276</v>
      </c>
      <c r="H1882" s="184">
        <v>-2.4138999999999999</v>
      </c>
      <c r="I1882" s="184">
        <v>-0.21859999999999999</v>
      </c>
      <c r="J1882" s="184">
        <v>4.9058000000000002</v>
      </c>
      <c r="K1882" s="184">
        <v>15.186999999999999</v>
      </c>
      <c r="L1882" s="184">
        <v>30.639500000000002</v>
      </c>
      <c r="M1882" s="184">
        <v>37.795699999999997</v>
      </c>
      <c r="N1882" s="184">
        <v>66.821700000000007</v>
      </c>
      <c r="O1882" s="184">
        <v>21.982299999999999</v>
      </c>
      <c r="P1882" s="184">
        <v>14.6945</v>
      </c>
      <c r="Q1882" s="184">
        <v>20.605899999999998</v>
      </c>
      <c r="R1882" s="184">
        <v>35.323</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44494</v>
      </c>
      <c r="E1883" s="184">
        <v>270.36</v>
      </c>
      <c r="F1883" s="184">
        <v>0.2336</v>
      </c>
      <c r="G1883" s="184">
        <v>0.2336</v>
      </c>
      <c r="H1883" s="184">
        <v>-2.4041999999999999</v>
      </c>
      <c r="I1883" s="184">
        <v>-0.19570000000000001</v>
      </c>
      <c r="J1883" s="184">
        <v>4.9615999999999998</v>
      </c>
      <c r="K1883" s="184">
        <v>15.3561</v>
      </c>
      <c r="L1883" s="184">
        <v>31.007400000000001</v>
      </c>
      <c r="M1883" s="184">
        <v>38.341099999999997</v>
      </c>
      <c r="N1883" s="184">
        <v>67.696299999999994</v>
      </c>
      <c r="O1883" s="184">
        <v>22.689800000000002</v>
      </c>
      <c r="P1883" s="184">
        <v>15.577500000000001</v>
      </c>
      <c r="Q1883" s="184">
        <v>19.060700000000001</v>
      </c>
      <c r="R1883" s="184">
        <v>36.050699999999999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44494</v>
      </c>
      <c r="E1884" s="184">
        <v>16.93</v>
      </c>
      <c r="F1884" s="184">
        <v>-0.23569999999999999</v>
      </c>
      <c r="G1884" s="184">
        <v>-0.23569999999999999</v>
      </c>
      <c r="H1884" s="184">
        <v>-3.4226999999999999</v>
      </c>
      <c r="I1884" s="184">
        <v>-0.4703</v>
      </c>
      <c r="J1884" s="184">
        <v>3.1059999999999999</v>
      </c>
      <c r="K1884" s="184">
        <v>11.7492</v>
      </c>
      <c r="L1884" s="184">
        <v>28.745200000000001</v>
      </c>
      <c r="M1884" s="184">
        <v>36.9741</v>
      </c>
      <c r="N1884" s="184">
        <v>58.372300000000003</v>
      </c>
      <c r="O1884" s="184">
        <v>19.284500000000001</v>
      </c>
      <c r="P1884" s="184"/>
      <c r="Q1884" s="184">
        <v>17.984300000000001</v>
      </c>
      <c r="R1884" s="184">
        <v>27.7302</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44494</v>
      </c>
      <c r="E1885" s="184">
        <v>16.3</v>
      </c>
      <c r="F1885" s="184">
        <v>-0.24479999999999999</v>
      </c>
      <c r="G1885" s="184">
        <v>-0.24479999999999999</v>
      </c>
      <c r="H1885" s="184">
        <v>-3.4931999999999999</v>
      </c>
      <c r="I1885" s="184">
        <v>-0.54910000000000003</v>
      </c>
      <c r="J1885" s="184">
        <v>3.0341</v>
      </c>
      <c r="K1885" s="184">
        <v>11.491099999999999</v>
      </c>
      <c r="L1885" s="184">
        <v>28.1447</v>
      </c>
      <c r="M1885" s="184">
        <v>36.060099999999998</v>
      </c>
      <c r="N1885" s="184">
        <v>57.032800000000002</v>
      </c>
      <c r="O1885" s="184">
        <v>17.9849</v>
      </c>
      <c r="P1885" s="184"/>
      <c r="Q1885" s="184">
        <v>16.587199999999999</v>
      </c>
      <c r="R1885" s="184">
        <v>26.745899999999999</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44494</v>
      </c>
      <c r="E1886" s="184">
        <v>93.26</v>
      </c>
      <c r="F1886" s="184">
        <v>-0.28870000000000001</v>
      </c>
      <c r="G1886" s="184">
        <v>-0.28870000000000001</v>
      </c>
      <c r="H1886" s="184">
        <v>-4.4663000000000004</v>
      </c>
      <c r="I1886" s="184">
        <v>-2.4272999999999998</v>
      </c>
      <c r="J1886" s="184">
        <v>1.6569</v>
      </c>
      <c r="K1886" s="184">
        <v>8.2782</v>
      </c>
      <c r="L1886" s="184">
        <v>31.500299999999999</v>
      </c>
      <c r="M1886" s="184">
        <v>52.510199999999998</v>
      </c>
      <c r="N1886" s="184">
        <v>88.709000000000003</v>
      </c>
      <c r="O1886" s="184">
        <v>23.869199999999999</v>
      </c>
      <c r="P1886" s="184">
        <v>17.103999999999999</v>
      </c>
      <c r="Q1886" s="184">
        <v>17.861000000000001</v>
      </c>
      <c r="R1886" s="184">
        <v>38.095300000000002</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44494</v>
      </c>
      <c r="E1887" s="184">
        <v>85.63</v>
      </c>
      <c r="F1887" s="184">
        <v>-0.30270000000000002</v>
      </c>
      <c r="G1887" s="184">
        <v>-0.30270000000000002</v>
      </c>
      <c r="H1887" s="184">
        <v>-4.4840999999999998</v>
      </c>
      <c r="I1887" s="184">
        <v>-2.4714999999999998</v>
      </c>
      <c r="J1887" s="184">
        <v>1.5657000000000001</v>
      </c>
      <c r="K1887" s="184">
        <v>7.9823000000000004</v>
      </c>
      <c r="L1887" s="184">
        <v>30.7728</v>
      </c>
      <c r="M1887" s="184">
        <v>51.2898</v>
      </c>
      <c r="N1887" s="184">
        <v>86.639099999999999</v>
      </c>
      <c r="O1887" s="184">
        <v>22.5228</v>
      </c>
      <c r="P1887" s="184">
        <v>15.823700000000001</v>
      </c>
      <c r="Q1887" s="184">
        <v>17.0456</v>
      </c>
      <c r="R1887" s="184">
        <v>36.617100000000001</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44494</v>
      </c>
      <c r="E1888" s="184">
        <v>19.928599999999999</v>
      </c>
      <c r="F1888" s="184">
        <v>0.191</v>
      </c>
      <c r="G1888" s="184">
        <v>0.191</v>
      </c>
      <c r="H1888" s="184">
        <v>-1.4942</v>
      </c>
      <c r="I1888" s="184">
        <v>2.0529999999999999</v>
      </c>
      <c r="J1888" s="184">
        <v>2.8530000000000002</v>
      </c>
      <c r="K1888" s="184">
        <v>12.0617</v>
      </c>
      <c r="L1888" s="184">
        <v>27.61</v>
      </c>
      <c r="M1888" s="184">
        <v>33.731000000000002</v>
      </c>
      <c r="N1888" s="184">
        <v>57.750300000000003</v>
      </c>
      <c r="O1888" s="184">
        <v>17.780899999999999</v>
      </c>
      <c r="P1888" s="184">
        <v>10.706200000000001</v>
      </c>
      <c r="Q1888" s="184">
        <v>11.8919</v>
      </c>
      <c r="R1888" s="184">
        <v>27.809699999999999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44494</v>
      </c>
      <c r="E1889" s="184">
        <v>17.691099999999999</v>
      </c>
      <c r="F1889" s="184">
        <v>0.17610000000000001</v>
      </c>
      <c r="G1889" s="184">
        <v>0.17610000000000001</v>
      </c>
      <c r="H1889" s="184">
        <v>-1.5279</v>
      </c>
      <c r="I1889" s="184">
        <v>1.9830000000000001</v>
      </c>
      <c r="J1889" s="184">
        <v>2.6964000000000001</v>
      </c>
      <c r="K1889" s="184">
        <v>11.5517</v>
      </c>
      <c r="L1889" s="184">
        <v>26.4617</v>
      </c>
      <c r="M1889" s="184">
        <v>31.208500000000001</v>
      </c>
      <c r="N1889" s="184">
        <v>54.05</v>
      </c>
      <c r="O1889" s="184">
        <v>15.672599999999999</v>
      </c>
      <c r="P1889" s="184">
        <v>8.6722000000000001</v>
      </c>
      <c r="Q1889" s="184">
        <v>9.7415000000000003</v>
      </c>
      <c r="R1889" s="184">
        <v>25.252800000000001</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44494</v>
      </c>
      <c r="E1890" s="184">
        <v>420.22831838339101</v>
      </c>
      <c r="F1890" s="184">
        <v>-0.55820000000000003</v>
      </c>
      <c r="G1890" s="184">
        <v>-0.55820000000000003</v>
      </c>
      <c r="H1890" s="184">
        <v>-4.1256000000000004</v>
      </c>
      <c r="I1890" s="184">
        <v>-1.145</v>
      </c>
      <c r="J1890" s="184">
        <v>1.6665000000000001</v>
      </c>
      <c r="K1890" s="184">
        <v>10.687799999999999</v>
      </c>
      <c r="L1890" s="184">
        <v>28.326499999999999</v>
      </c>
      <c r="M1890" s="184">
        <v>33.179000000000002</v>
      </c>
      <c r="N1890" s="184">
        <v>63.914900000000003</v>
      </c>
      <c r="O1890" s="184">
        <v>22.9024</v>
      </c>
      <c r="P1890" s="184">
        <v>14.7529</v>
      </c>
      <c r="Q1890" s="184">
        <v>16.546399999999998</v>
      </c>
      <c r="R1890" s="184">
        <v>25.5916</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44494</v>
      </c>
      <c r="E1891" s="184">
        <v>56.495399999999997</v>
      </c>
      <c r="F1891" s="184">
        <v>-0.55310000000000004</v>
      </c>
      <c r="G1891" s="184">
        <v>-0.55310000000000004</v>
      </c>
      <c r="H1891" s="184">
        <v>-4.1135999999999999</v>
      </c>
      <c r="I1891" s="184">
        <v>-1.1203000000000001</v>
      </c>
      <c r="J1891" s="184">
        <v>1.7225999999999999</v>
      </c>
      <c r="K1891" s="184">
        <v>10.873100000000001</v>
      </c>
      <c r="L1891" s="184">
        <v>28.7501</v>
      </c>
      <c r="M1891" s="184">
        <v>33.828099999999999</v>
      </c>
      <c r="N1891" s="184">
        <v>64.989599999999996</v>
      </c>
      <c r="O1891" s="184">
        <v>23.703199999999999</v>
      </c>
      <c r="P1891" s="184">
        <v>15.618</v>
      </c>
      <c r="Q1891" s="184">
        <v>16.687200000000001</v>
      </c>
      <c r="R1891" s="184">
        <v>26.4101</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44494</v>
      </c>
      <c r="E1892" s="184">
        <v>63.445999999999998</v>
      </c>
      <c r="F1892" s="184">
        <v>0.2354</v>
      </c>
      <c r="G1892" s="184">
        <v>0.2354</v>
      </c>
      <c r="H1892" s="184">
        <v>-3.6067999999999998</v>
      </c>
      <c r="I1892" s="184">
        <v>-0.53149999999999997</v>
      </c>
      <c r="J1892" s="184">
        <v>2.9032</v>
      </c>
      <c r="K1892" s="184">
        <v>11.8523</v>
      </c>
      <c r="L1892" s="184">
        <v>31.7455</v>
      </c>
      <c r="M1892" s="184">
        <v>39.730400000000003</v>
      </c>
      <c r="N1892" s="184">
        <v>65.767899999999997</v>
      </c>
      <c r="O1892" s="184">
        <v>23.4499</v>
      </c>
      <c r="P1892" s="184">
        <v>15.398400000000001</v>
      </c>
      <c r="Q1892" s="184">
        <v>20.468599999999999</v>
      </c>
      <c r="R1892" s="184">
        <v>31.675699999999999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44494</v>
      </c>
      <c r="E1893" s="184">
        <v>58.91</v>
      </c>
      <c r="F1893" s="184">
        <v>0.22800000000000001</v>
      </c>
      <c r="G1893" s="184">
        <v>0.22800000000000001</v>
      </c>
      <c r="H1893" s="184">
        <v>-3.6236999999999999</v>
      </c>
      <c r="I1893" s="184">
        <v>-0.56879999999999997</v>
      </c>
      <c r="J1893" s="184">
        <v>2.8187000000000002</v>
      </c>
      <c r="K1893" s="184">
        <v>11.5741</v>
      </c>
      <c r="L1893" s="184">
        <v>31.0946</v>
      </c>
      <c r="M1893" s="184">
        <v>38.729300000000002</v>
      </c>
      <c r="N1893" s="184">
        <v>64.181600000000003</v>
      </c>
      <c r="O1893" s="184">
        <v>22.247199999999999</v>
      </c>
      <c r="P1893" s="184">
        <v>14.339</v>
      </c>
      <c r="Q1893" s="184">
        <v>16.213100000000001</v>
      </c>
      <c r="R1893" s="184">
        <v>30.406199999999998</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44494</v>
      </c>
      <c r="E1894" s="184">
        <v>125.00149999999999</v>
      </c>
      <c r="F1894" s="184">
        <v>-0.7036</v>
      </c>
      <c r="G1894" s="184">
        <v>-0.7036</v>
      </c>
      <c r="H1894" s="184">
        <v>-4.3701999999999996</v>
      </c>
      <c r="I1894" s="184">
        <v>-0.98109999999999997</v>
      </c>
      <c r="J1894" s="184">
        <v>2.2791999999999999</v>
      </c>
      <c r="K1894" s="184">
        <v>10.393700000000001</v>
      </c>
      <c r="L1894" s="184">
        <v>32.0946</v>
      </c>
      <c r="M1894" s="184">
        <v>39.491300000000003</v>
      </c>
      <c r="N1894" s="184">
        <v>68.245500000000007</v>
      </c>
      <c r="O1894" s="184">
        <v>24.630600000000001</v>
      </c>
      <c r="P1894" s="184">
        <v>16.169599999999999</v>
      </c>
      <c r="Q1894" s="184">
        <v>16.659099999999999</v>
      </c>
      <c r="R1894" s="184">
        <v>31.268999999999998</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44494</v>
      </c>
      <c r="E1895" s="184">
        <v>133.2619</v>
      </c>
      <c r="F1895" s="184">
        <v>-0.69799999999999995</v>
      </c>
      <c r="G1895" s="184">
        <v>-0.69799999999999995</v>
      </c>
      <c r="H1895" s="184">
        <v>-4.3573000000000004</v>
      </c>
      <c r="I1895" s="184">
        <v>-0.95399999999999996</v>
      </c>
      <c r="J1895" s="184">
        <v>2.3397000000000001</v>
      </c>
      <c r="K1895" s="184">
        <v>10.5755</v>
      </c>
      <c r="L1895" s="184">
        <v>32.515799999999999</v>
      </c>
      <c r="M1895" s="184">
        <v>40.153399999999998</v>
      </c>
      <c r="N1895" s="184">
        <v>69.324200000000005</v>
      </c>
      <c r="O1895" s="184">
        <v>25.432400000000001</v>
      </c>
      <c r="P1895" s="184">
        <v>16.980699999999999</v>
      </c>
      <c r="Q1895" s="184">
        <v>16.625499999999999</v>
      </c>
      <c r="R1895" s="184">
        <v>32.122999999999998</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44494</v>
      </c>
      <c r="E1896" s="184">
        <v>80</v>
      </c>
      <c r="F1896" s="184">
        <v>-1.2500000000000001E-2</v>
      </c>
      <c r="G1896" s="184">
        <v>-1.2500000000000001E-2</v>
      </c>
      <c r="H1896" s="184">
        <v>-2.1166999999999998</v>
      </c>
      <c r="I1896" s="184">
        <v>0.88270000000000004</v>
      </c>
      <c r="J1896" s="184">
        <v>2.0017999999999998</v>
      </c>
      <c r="K1896" s="184">
        <v>8.0642999999999994</v>
      </c>
      <c r="L1896" s="184">
        <v>21.506699999999999</v>
      </c>
      <c r="M1896" s="184">
        <v>25.588699999999999</v>
      </c>
      <c r="N1896" s="184">
        <v>51.658799999999999</v>
      </c>
      <c r="O1896" s="184">
        <v>16.3809</v>
      </c>
      <c r="P1896" s="184">
        <v>11.542</v>
      </c>
      <c r="Q1896" s="184">
        <v>14.2296</v>
      </c>
      <c r="R1896" s="184">
        <v>24.658300000000001</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44494</v>
      </c>
      <c r="E1897" s="184">
        <v>78.69</v>
      </c>
      <c r="F1897" s="184">
        <v>-2.5399999999999999E-2</v>
      </c>
      <c r="G1897" s="184">
        <v>-2.5399999999999999E-2</v>
      </c>
      <c r="H1897" s="184">
        <v>-2.1269</v>
      </c>
      <c r="I1897" s="184">
        <v>0.85880000000000001</v>
      </c>
      <c r="J1897" s="184">
        <v>1.9697</v>
      </c>
      <c r="K1897" s="184">
        <v>7.9276</v>
      </c>
      <c r="L1897" s="184">
        <v>21.1921</v>
      </c>
      <c r="M1897" s="184">
        <v>25.123200000000001</v>
      </c>
      <c r="N1897" s="184">
        <v>50.8917</v>
      </c>
      <c r="O1897" s="184">
        <v>15.8416</v>
      </c>
      <c r="P1897" s="184">
        <v>11.150499999999999</v>
      </c>
      <c r="Q1897" s="184">
        <v>13.9076</v>
      </c>
      <c r="R1897" s="184">
        <v>24.044799999999999</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44494</v>
      </c>
      <c r="E1898" s="184">
        <v>204.0932</v>
      </c>
      <c r="F1898" s="184">
        <v>4.53E-2</v>
      </c>
      <c r="G1898" s="184">
        <v>4.53E-2</v>
      </c>
      <c r="H1898" s="184">
        <v>-2.8788</v>
      </c>
      <c r="I1898" s="184">
        <v>0.81299999999999994</v>
      </c>
      <c r="J1898" s="184">
        <v>2.9470999999999998</v>
      </c>
      <c r="K1898" s="184">
        <v>13.873799999999999</v>
      </c>
      <c r="L1898" s="184">
        <v>27.187999999999999</v>
      </c>
      <c r="M1898" s="184">
        <v>28.887799999999999</v>
      </c>
      <c r="N1898" s="184">
        <v>47.008699999999997</v>
      </c>
      <c r="O1898" s="184">
        <v>18.875499999999999</v>
      </c>
      <c r="P1898" s="184">
        <v>13.7003</v>
      </c>
      <c r="Q1898" s="184">
        <v>19.0044</v>
      </c>
      <c r="R1898" s="184">
        <v>23.215699999999998</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44494</v>
      </c>
      <c r="E1899" s="184">
        <v>221.43729999999999</v>
      </c>
      <c r="F1899" s="184">
        <v>5.4399999999999997E-2</v>
      </c>
      <c r="G1899" s="184">
        <v>5.4399999999999997E-2</v>
      </c>
      <c r="H1899" s="184">
        <v>-2.8673000000000002</v>
      </c>
      <c r="I1899" s="184">
        <v>0.84450000000000003</v>
      </c>
      <c r="J1899" s="184">
        <v>3.0293999999999999</v>
      </c>
      <c r="K1899" s="184">
        <v>14.186400000000001</v>
      </c>
      <c r="L1899" s="184">
        <v>27.8689</v>
      </c>
      <c r="M1899" s="184">
        <v>29.931999999999999</v>
      </c>
      <c r="N1899" s="184">
        <v>48.659500000000001</v>
      </c>
      <c r="O1899" s="184">
        <v>20.4831</v>
      </c>
      <c r="P1899" s="184">
        <v>15.055099999999999</v>
      </c>
      <c r="Q1899" s="184">
        <v>18.186199999999999</v>
      </c>
      <c r="R1899" s="184">
        <v>24.761399999999998</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44494</v>
      </c>
      <c r="E1904" s="184">
        <v>413.8383</v>
      </c>
      <c r="F1904" s="184">
        <v>0.2903</v>
      </c>
      <c r="G1904" s="184">
        <v>0.2903</v>
      </c>
      <c r="H1904" s="184">
        <v>-2.1953</v>
      </c>
      <c r="I1904" s="184">
        <v>2.1657000000000002</v>
      </c>
      <c r="J1904" s="184">
        <v>5.9638999999999998</v>
      </c>
      <c r="K1904" s="184">
        <v>14.8238</v>
      </c>
      <c r="L1904" s="184">
        <v>36.657299999999999</v>
      </c>
      <c r="M1904" s="184">
        <v>43.934199999999997</v>
      </c>
      <c r="N1904" s="184">
        <v>84.344099999999997</v>
      </c>
      <c r="O1904" s="184">
        <v>22.427099999999999</v>
      </c>
      <c r="P1904" s="184">
        <v>13.155900000000001</v>
      </c>
      <c r="Q1904" s="184">
        <v>17.977</v>
      </c>
      <c r="R1904" s="184">
        <v>33.876300000000001</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44494</v>
      </c>
      <c r="E1905" s="184">
        <v>442.34050000000002</v>
      </c>
      <c r="F1905" s="184">
        <v>0.29749999999999999</v>
      </c>
      <c r="G1905" s="184">
        <v>0.29749999999999999</v>
      </c>
      <c r="H1905" s="184">
        <v>-2.1789999999999998</v>
      </c>
      <c r="I1905" s="184">
        <v>2.1993999999999998</v>
      </c>
      <c r="J1905" s="184">
        <v>6.0388000000000002</v>
      </c>
      <c r="K1905" s="184">
        <v>15.063800000000001</v>
      </c>
      <c r="L1905" s="184">
        <v>37.240499999999997</v>
      </c>
      <c r="M1905" s="184">
        <v>44.852200000000003</v>
      </c>
      <c r="N1905" s="184">
        <v>85.973299999999995</v>
      </c>
      <c r="O1905" s="184">
        <v>23.519300000000001</v>
      </c>
      <c r="P1905" s="184">
        <v>14.1073</v>
      </c>
      <c r="Q1905" s="184">
        <v>15.310700000000001</v>
      </c>
      <c r="R1905" s="184">
        <v>35.133899999999997</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44494</v>
      </c>
      <c r="E1906" s="184">
        <v>17.54</v>
      </c>
      <c r="F1906" s="184">
        <v>-0.79190000000000005</v>
      </c>
      <c r="G1906" s="184">
        <v>-0.79190000000000005</v>
      </c>
      <c r="H1906" s="184">
        <v>-3.6263999999999998</v>
      </c>
      <c r="I1906" s="184">
        <v>-0.17069999999999999</v>
      </c>
      <c r="J1906" s="184">
        <v>2.2145000000000001</v>
      </c>
      <c r="K1906" s="184">
        <v>12.4359</v>
      </c>
      <c r="L1906" s="184">
        <v>29.733699999999999</v>
      </c>
      <c r="M1906" s="184">
        <v>33.485500000000002</v>
      </c>
      <c r="N1906" s="184">
        <v>58.018000000000001</v>
      </c>
      <c r="O1906" s="184"/>
      <c r="P1906" s="184"/>
      <c r="Q1906" s="184">
        <v>21.458300000000001</v>
      </c>
      <c r="R1906" s="184">
        <v>29.695900000000002</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44494</v>
      </c>
      <c r="E1907" s="184">
        <v>17.149999999999999</v>
      </c>
      <c r="F1907" s="184">
        <v>-0.80969999999999998</v>
      </c>
      <c r="G1907" s="184">
        <v>-0.80969999999999998</v>
      </c>
      <c r="H1907" s="184">
        <v>-3.6516999999999999</v>
      </c>
      <c r="I1907" s="184">
        <v>-0.17460000000000001</v>
      </c>
      <c r="J1907" s="184">
        <v>2.1440999999999999</v>
      </c>
      <c r="K1907" s="184">
        <v>12.1648</v>
      </c>
      <c r="L1907" s="184">
        <v>29.238900000000001</v>
      </c>
      <c r="M1907" s="184">
        <v>32.842799999999997</v>
      </c>
      <c r="N1907" s="184">
        <v>56.907600000000002</v>
      </c>
      <c r="O1907" s="184"/>
      <c r="P1907" s="184"/>
      <c r="Q1907" s="184">
        <v>20.517099999999999</v>
      </c>
      <c r="R1907" s="184">
        <v>28.804600000000001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44494</v>
      </c>
      <c r="E1908" s="184">
        <v>109.5975</v>
      </c>
      <c r="F1908" s="184">
        <v>0.30120000000000002</v>
      </c>
      <c r="G1908" s="184">
        <v>0.30120000000000002</v>
      </c>
      <c r="H1908" s="184">
        <v>-1.9181999999999999</v>
      </c>
      <c r="I1908" s="184">
        <v>0.35880000000000001</v>
      </c>
      <c r="J1908" s="184">
        <v>1.3823000000000001</v>
      </c>
      <c r="K1908" s="184">
        <v>10</v>
      </c>
      <c r="L1908" s="184">
        <v>27.2898</v>
      </c>
      <c r="M1908" s="184">
        <v>30.3613</v>
      </c>
      <c r="N1908" s="184">
        <v>57.775700000000001</v>
      </c>
      <c r="O1908" s="184">
        <v>24.147400000000001</v>
      </c>
      <c r="P1908" s="184">
        <v>15.988799999999999</v>
      </c>
      <c r="Q1908" s="184">
        <v>14.8386</v>
      </c>
      <c r="R1908" s="184">
        <v>31.044899999999998</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44494</v>
      </c>
      <c r="E1909" s="184">
        <v>102.8385</v>
      </c>
      <c r="F1909" s="184">
        <v>0.29520000000000002</v>
      </c>
      <c r="G1909" s="184">
        <v>0.29520000000000002</v>
      </c>
      <c r="H1909" s="184">
        <v>-1.9328000000000001</v>
      </c>
      <c r="I1909" s="184">
        <v>0.33019999999999999</v>
      </c>
      <c r="J1909" s="184">
        <v>1.3206</v>
      </c>
      <c r="K1909" s="184">
        <v>9.7981999999999996</v>
      </c>
      <c r="L1909" s="184">
        <v>26.840399999999999</v>
      </c>
      <c r="M1909" s="184">
        <v>29.6784</v>
      </c>
      <c r="N1909" s="184">
        <v>56.684800000000003</v>
      </c>
      <c r="O1909" s="184">
        <v>23.3216</v>
      </c>
      <c r="P1909" s="184">
        <v>15.173999999999999</v>
      </c>
      <c r="Q1909" s="184">
        <v>15.394299999999999</v>
      </c>
      <c r="R1909" s="184">
        <v>30.1751</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-0.14892333333333341</v>
      </c>
      <c r="G1910" s="186">
        <v>-0.14892333333333341</v>
      </c>
      <c r="H1910" s="186">
        <v>-3.0496333333333334</v>
      </c>
      <c r="I1910" s="186">
        <v>-0.16461333333333325</v>
      </c>
      <c r="J1910" s="186">
        <v>2.3831333333333333</v>
      </c>
      <c r="K1910" s="186">
        <v>10.803853333333334</v>
      </c>
      <c r="L1910" s="186">
        <v>28.406786666666669</v>
      </c>
      <c r="M1910" s="186">
        <v>35.274410000000003</v>
      </c>
      <c r="N1910" s="186">
        <v>63.654421428571425</v>
      </c>
      <c r="O1910" s="186">
        <v>20.712503846153844</v>
      </c>
      <c r="P1910" s="186">
        <v>13.9113375</v>
      </c>
      <c r="Q1910" s="186">
        <v>17.884666666666664</v>
      </c>
      <c r="R1910" s="186">
        <v>29.588289285714293</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-1.8950000000000002E-2</v>
      </c>
      <c r="G1911" s="186">
        <v>-1.8950000000000002E-2</v>
      </c>
      <c r="H1911" s="186">
        <v>-3.2649999999999997</v>
      </c>
      <c r="I1911" s="186">
        <v>-0.20715</v>
      </c>
      <c r="J1911" s="186">
        <v>2.30945</v>
      </c>
      <c r="K1911" s="186">
        <v>11.5214</v>
      </c>
      <c r="L1911" s="186">
        <v>28.74765</v>
      </c>
      <c r="M1911" s="186">
        <v>34.349299999999999</v>
      </c>
      <c r="N1911" s="186">
        <v>62.579700000000003</v>
      </c>
      <c r="O1911" s="186">
        <v>22.114750000000001</v>
      </c>
      <c r="P1911" s="186">
        <v>14.723700000000001</v>
      </c>
      <c r="Q1911" s="186">
        <v>16.866399999999999</v>
      </c>
      <c r="R1911" s="186">
        <v>28.8171</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s="128"/>
      <c r="B1914" s="128"/>
      <c r="C1914" s="128"/>
      <c r="D1914" s="128"/>
      <c r="E1914" s="128"/>
      <c r="F1914" s="128"/>
      <c r="G1914" s="128"/>
      <c r="H1914" s="128"/>
      <c r="I1914" s="128"/>
      <c r="J1914" s="128"/>
      <c r="K1914" s="128"/>
      <c r="L1914" s="128"/>
      <c r="M1914" s="128"/>
      <c r="N1914" s="128"/>
      <c r="O1914" s="128"/>
      <c r="P1914" s="128"/>
      <c r="Q1914" s="128"/>
      <c r="R1914" s="128"/>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Data'!$B$7:$R$2292,3,0)</f>
        <v>44494</v>
      </c>
      <c r="C8" s="65">
        <f>VLOOKUP($A8,'Return Data'!$B$7:$R$2292,4,0)</f>
        <v>31.141400000000001</v>
      </c>
      <c r="D8" s="65">
        <f>VLOOKUP($A8,'Return Data'!$B$7:$R$2292,10,0)</f>
        <v>9.5541</v>
      </c>
      <c r="E8" s="66">
        <f t="shared" ref="E8:E16" si="0">RANK(D8,D$8:D$16,0)</f>
        <v>4</v>
      </c>
      <c r="F8" s="65">
        <f>VLOOKUP($A8,'Return Data'!$B$7:$R$2292,11,0)</f>
        <v>21.7593</v>
      </c>
      <c r="G8" s="66">
        <f t="shared" ref="G8:G16" si="1">RANK(F8,F$8:F$16,0)</f>
        <v>3</v>
      </c>
      <c r="H8" s="65">
        <f>VLOOKUP($A8,'Return Data'!$B$7:$R$2292,12,0)</f>
        <v>23.110399999999998</v>
      </c>
      <c r="I8" s="66">
        <f t="shared" ref="I8:I16" si="2">RANK(H8,H$8:H$16,0)</f>
        <v>3</v>
      </c>
      <c r="J8" s="65">
        <f>VLOOKUP($A8,'Return Data'!$B$7:$R$2292,13,0)</f>
        <v>40.166699999999999</v>
      </c>
      <c r="K8" s="66">
        <f t="shared" ref="K8:K16" si="3">RANK(J8,J$8:J$16,0)</f>
        <v>3</v>
      </c>
      <c r="L8" s="65">
        <f>VLOOKUP($A8,'Return Data'!$B$7:$R$2292,17,0)</f>
        <v>21.816400000000002</v>
      </c>
      <c r="M8" s="66">
        <f t="shared" ref="M8:M14" si="4">RANK(L8,L$8:L$16,0)</f>
        <v>3</v>
      </c>
      <c r="N8" s="65">
        <f>VLOOKUP($A8,'Return Data'!$B$7:$R$2292,14,0)</f>
        <v>21.9284</v>
      </c>
      <c r="O8" s="66">
        <f t="shared" ref="O8:O14" si="5">RANK(N8,N$8:N$16,0)</f>
        <v>2</v>
      </c>
      <c r="P8" s="65">
        <f>VLOOKUP($A8,'Return Data'!$B$7:$R$2292,15,0)</f>
        <v>13.268700000000001</v>
      </c>
      <c r="Q8" s="66">
        <f t="shared" ref="Q8:Q14" si="6">RANK(P8,P$8:P$16,0)</f>
        <v>3</v>
      </c>
      <c r="R8" s="65">
        <f>VLOOKUP($A8,'Return Data'!$B$7:$R$2292,16,0)</f>
        <v>10.693899999999999</v>
      </c>
      <c r="S8" s="67">
        <f t="shared" ref="S8:S16" si="7">RANK(R8,R$8:R$16,0)</f>
        <v>4</v>
      </c>
    </row>
    <row r="9" spans="1:20" x14ac:dyDescent="0.3">
      <c r="A9" s="63" t="s">
        <v>1244</v>
      </c>
      <c r="B9" s="64">
        <f>VLOOKUP($A9,'Return Data'!$B$7:$R$2292,3,0)</f>
        <v>44494</v>
      </c>
      <c r="C9" s="65">
        <f>VLOOKUP($A9,'Return Data'!$B$7:$R$2292,4,0)</f>
        <v>47.51</v>
      </c>
      <c r="D9" s="65">
        <f>VLOOKUP($A9,'Return Data'!$B$7:$R$2292,10,0)</f>
        <v>5.7964000000000002</v>
      </c>
      <c r="E9" s="66">
        <f t="shared" si="0"/>
        <v>6</v>
      </c>
      <c r="F9" s="65">
        <f>VLOOKUP($A9,'Return Data'!$B$7:$R$2292,11,0)</f>
        <v>15.1088</v>
      </c>
      <c r="G9" s="66">
        <f t="shared" si="1"/>
        <v>6</v>
      </c>
      <c r="H9" s="65">
        <f>VLOOKUP($A9,'Return Data'!$B$7:$R$2292,12,0)</f>
        <v>17.2681</v>
      </c>
      <c r="I9" s="66">
        <f t="shared" si="2"/>
        <v>6</v>
      </c>
      <c r="J9" s="65">
        <f>VLOOKUP($A9,'Return Data'!$B$7:$R$2292,13,0)</f>
        <v>30.382300000000001</v>
      </c>
      <c r="K9" s="66">
        <f t="shared" si="3"/>
        <v>6</v>
      </c>
      <c r="L9" s="65">
        <f>VLOOKUP($A9,'Return Data'!$B$7:$R$2292,17,0)</f>
        <v>21.084</v>
      </c>
      <c r="M9" s="66">
        <f t="shared" si="4"/>
        <v>4</v>
      </c>
      <c r="N9" s="65">
        <f>VLOOKUP($A9,'Return Data'!$B$7:$R$2292,14,0)</f>
        <v>17.4223</v>
      </c>
      <c r="O9" s="66">
        <f t="shared" si="5"/>
        <v>4</v>
      </c>
      <c r="P9" s="65">
        <f>VLOOKUP($A9,'Return Data'!$B$7:$R$2292,15,0)</f>
        <v>10.975</v>
      </c>
      <c r="Q9" s="66">
        <f t="shared" si="6"/>
        <v>4</v>
      </c>
      <c r="R9" s="65">
        <f>VLOOKUP($A9,'Return Data'!$B$7:$R$2292,16,0)</f>
        <v>10.097300000000001</v>
      </c>
      <c r="S9" s="67">
        <f t="shared" si="7"/>
        <v>6</v>
      </c>
    </row>
    <row r="10" spans="1:20" x14ac:dyDescent="0.3">
      <c r="A10" s="63" t="s">
        <v>1246</v>
      </c>
      <c r="B10" s="64">
        <f>VLOOKUP($A10,'Return Data'!$B$7:$R$2292,3,0)</f>
        <v>44494</v>
      </c>
      <c r="C10" s="65">
        <f>VLOOKUP($A10,'Return Data'!$B$7:$R$2292,4,0)</f>
        <v>423.15309999999999</v>
      </c>
      <c r="D10" s="65">
        <f>VLOOKUP($A10,'Return Data'!$B$7:$R$2292,10,0)</f>
        <v>15.195</v>
      </c>
      <c r="E10" s="66">
        <f t="shared" si="0"/>
        <v>1</v>
      </c>
      <c r="F10" s="65">
        <f>VLOOKUP($A10,'Return Data'!$B$7:$R$2292,11,0)</f>
        <v>28.121700000000001</v>
      </c>
      <c r="G10" s="66">
        <f t="shared" si="1"/>
        <v>1</v>
      </c>
      <c r="H10" s="65">
        <f>VLOOKUP($A10,'Return Data'!$B$7:$R$2292,12,0)</f>
        <v>36.802399999999999</v>
      </c>
      <c r="I10" s="66">
        <f t="shared" si="2"/>
        <v>2</v>
      </c>
      <c r="J10" s="65">
        <f>VLOOKUP($A10,'Return Data'!$B$7:$R$2292,13,0)</f>
        <v>62.327500000000001</v>
      </c>
      <c r="K10" s="66">
        <f t="shared" si="3"/>
        <v>1</v>
      </c>
      <c r="L10" s="65">
        <f>VLOOKUP($A10,'Return Data'!$B$7:$R$2292,17,0)</f>
        <v>26.3657</v>
      </c>
      <c r="M10" s="66">
        <f t="shared" si="4"/>
        <v>2</v>
      </c>
      <c r="N10" s="65">
        <f>VLOOKUP($A10,'Return Data'!$B$7:$R$2292,14,0)</f>
        <v>19.139399999999998</v>
      </c>
      <c r="O10" s="66">
        <f t="shared" si="5"/>
        <v>3</v>
      </c>
      <c r="P10" s="65">
        <f>VLOOKUP($A10,'Return Data'!$B$7:$R$2292,15,0)</f>
        <v>15.172700000000001</v>
      </c>
      <c r="Q10" s="66">
        <f t="shared" si="6"/>
        <v>2</v>
      </c>
      <c r="R10" s="65">
        <f>VLOOKUP($A10,'Return Data'!$B$7:$R$2292,16,0)</f>
        <v>21.791599999999999</v>
      </c>
      <c r="S10" s="67">
        <f t="shared" si="7"/>
        <v>2</v>
      </c>
    </row>
    <row r="11" spans="1:20" x14ac:dyDescent="0.3">
      <c r="A11" s="63" t="s">
        <v>2023</v>
      </c>
      <c r="B11" s="64">
        <f>VLOOKUP($A11,'Return Data'!$B$7:$R$2292,3,0)</f>
        <v>44494</v>
      </c>
      <c r="C11" s="65">
        <f>VLOOKUP($A11,'Return Data'!$B$7:$R$2292,4,0)</f>
        <v>26.044599999999999</v>
      </c>
      <c r="D11" s="65">
        <f>VLOOKUP($A11,'Return Data'!$B$7:$R$2292,10,0)</f>
        <v>10.892300000000001</v>
      </c>
      <c r="E11" s="66">
        <f t="shared" si="0"/>
        <v>3</v>
      </c>
      <c r="F11" s="65">
        <f>VLOOKUP($A11,'Return Data'!$B$7:$R$2292,11,0)</f>
        <v>21.690100000000001</v>
      </c>
      <c r="G11" s="66">
        <f t="shared" si="1"/>
        <v>4</v>
      </c>
      <c r="H11" s="65">
        <f>VLOOKUP($A11,'Return Data'!$B$7:$R$2292,12,0)</f>
        <v>21.187799999999999</v>
      </c>
      <c r="I11" s="66">
        <f t="shared" si="2"/>
        <v>5</v>
      </c>
      <c r="J11" s="65">
        <f>VLOOKUP($A11,'Return Data'!$B$7:$R$2292,13,0)</f>
        <v>35.715400000000002</v>
      </c>
      <c r="K11" s="66">
        <f t="shared" si="3"/>
        <v>5</v>
      </c>
      <c r="L11" s="65">
        <f>VLOOKUP($A11,'Return Data'!$B$7:$R$2292,17,0)</f>
        <v>19.219799999999999</v>
      </c>
      <c r="M11" s="66">
        <f t="shared" si="4"/>
        <v>5</v>
      </c>
      <c r="N11" s="65">
        <f>VLOOKUP($A11,'Return Data'!$B$7:$R$2292,14,0)</f>
        <v>15.5863</v>
      </c>
      <c r="O11" s="66">
        <f t="shared" si="5"/>
        <v>5</v>
      </c>
      <c r="P11" s="65">
        <f>VLOOKUP($A11,'Return Data'!$B$7:$R$2292,15,0)</f>
        <v>10.3202</v>
      </c>
      <c r="Q11" s="66">
        <f t="shared" si="6"/>
        <v>5</v>
      </c>
      <c r="R11" s="65">
        <f>VLOOKUP($A11,'Return Data'!$B$7:$R$2292,16,0)</f>
        <v>9.4840999999999998</v>
      </c>
      <c r="S11" s="67">
        <f t="shared" si="7"/>
        <v>8</v>
      </c>
    </row>
    <row r="12" spans="1:20" x14ac:dyDescent="0.3">
      <c r="A12" s="63" t="s">
        <v>1248</v>
      </c>
      <c r="B12" s="64">
        <f>VLOOKUP($A12,'Return Data'!$B$7:$R$2292,3,0)</f>
        <v>44494</v>
      </c>
      <c r="C12" s="65">
        <f>VLOOKUP($A12,'Return Data'!$B$7:$R$2292,4,0)</f>
        <v>75.767899999999997</v>
      </c>
      <c r="D12" s="65">
        <f>VLOOKUP($A12,'Return Data'!$B$7:$R$2292,10,0)</f>
        <v>5.3380999999999998</v>
      </c>
      <c r="E12" s="66">
        <f t="shared" si="0"/>
        <v>7</v>
      </c>
      <c r="F12" s="65">
        <f>VLOOKUP($A12,'Return Data'!$B$7:$R$2292,11,0)</f>
        <v>25.0167</v>
      </c>
      <c r="G12" s="66">
        <f t="shared" si="1"/>
        <v>2</v>
      </c>
      <c r="H12" s="65">
        <f>VLOOKUP($A12,'Return Data'!$B$7:$R$2292,12,0)</f>
        <v>50.697000000000003</v>
      </c>
      <c r="I12" s="66">
        <f t="shared" si="2"/>
        <v>1</v>
      </c>
      <c r="J12" s="65">
        <f>VLOOKUP($A12,'Return Data'!$B$7:$R$2292,13,0)</f>
        <v>60.0535</v>
      </c>
      <c r="K12" s="66">
        <f t="shared" si="3"/>
        <v>2</v>
      </c>
      <c r="L12" s="65">
        <f>VLOOKUP($A12,'Return Data'!$B$7:$R$2292,17,0)</f>
        <v>37.342100000000002</v>
      </c>
      <c r="M12" s="66">
        <f t="shared" si="4"/>
        <v>1</v>
      </c>
      <c r="N12" s="65">
        <f>VLOOKUP($A12,'Return Data'!$B$7:$R$2292,14,0)</f>
        <v>28.726400000000002</v>
      </c>
      <c r="O12" s="66">
        <f t="shared" si="5"/>
        <v>1</v>
      </c>
      <c r="P12" s="65">
        <f>VLOOKUP($A12,'Return Data'!$B$7:$R$2292,15,0)</f>
        <v>17.982399999999998</v>
      </c>
      <c r="Q12" s="66">
        <f t="shared" si="6"/>
        <v>1</v>
      </c>
      <c r="R12" s="65">
        <f>VLOOKUP($A12,'Return Data'!$B$7:$R$2292,16,0)</f>
        <v>10.322800000000001</v>
      </c>
      <c r="S12" s="67">
        <f t="shared" si="7"/>
        <v>5</v>
      </c>
    </row>
    <row r="13" spans="1:20" x14ac:dyDescent="0.3">
      <c r="A13" s="63" t="s">
        <v>1604</v>
      </c>
      <c r="B13" s="64">
        <f>VLOOKUP($A13,'Return Data'!$B$7:$R$2292,3,0)</f>
        <v>44494</v>
      </c>
      <c r="C13" s="65">
        <f>VLOOKUP($A13,'Return Data'!$B$7:$R$2292,4,0)</f>
        <v>23.493400000000001</v>
      </c>
      <c r="D13" s="65">
        <f>VLOOKUP($A13,'Return Data'!$B$7:$R$2292,10,0)</f>
        <v>12.582700000000001</v>
      </c>
      <c r="E13" s="66">
        <f t="shared" si="0"/>
        <v>2</v>
      </c>
      <c r="F13" s="65">
        <f>VLOOKUP($A13,'Return Data'!$B$7:$R$2292,11,0)</f>
        <v>13.1805</v>
      </c>
      <c r="G13" s="66">
        <f t="shared" si="1"/>
        <v>7</v>
      </c>
      <c r="H13" s="65">
        <f>VLOOKUP($A13,'Return Data'!$B$7:$R$2292,12,0)</f>
        <v>9.6923999999999992</v>
      </c>
      <c r="I13" s="66">
        <f t="shared" si="2"/>
        <v>9</v>
      </c>
      <c r="J13" s="65">
        <f>VLOOKUP($A13,'Return Data'!$B$7:$R$2292,13,0)</f>
        <v>12.8391</v>
      </c>
      <c r="K13" s="66">
        <f t="shared" si="3"/>
        <v>9</v>
      </c>
      <c r="L13" s="65">
        <f>VLOOKUP($A13,'Return Data'!$B$7:$R$2292,17,0)</f>
        <v>11.578200000000001</v>
      </c>
      <c r="M13" s="66">
        <f t="shared" si="4"/>
        <v>8</v>
      </c>
      <c r="N13" s="65">
        <f>VLOOKUP($A13,'Return Data'!$B$7:$R$2292,14,0)</f>
        <v>10.438000000000001</v>
      </c>
      <c r="O13" s="66">
        <f t="shared" si="5"/>
        <v>8</v>
      </c>
      <c r="P13" s="65">
        <f>VLOOKUP($A13,'Return Data'!$B$7:$R$2292,15,0)</f>
        <v>8.5822000000000003</v>
      </c>
      <c r="Q13" s="66">
        <f t="shared" si="6"/>
        <v>7</v>
      </c>
      <c r="R13" s="65">
        <f>VLOOKUP($A13,'Return Data'!$B$7:$R$2292,16,0)</f>
        <v>9.5679999999999996</v>
      </c>
      <c r="S13" s="67">
        <f t="shared" si="7"/>
        <v>7</v>
      </c>
    </row>
    <row r="14" spans="1:20" x14ac:dyDescent="0.3">
      <c r="A14" s="63" t="s">
        <v>1251</v>
      </c>
      <c r="B14" s="64">
        <f>VLOOKUP($A14,'Return Data'!$B$7:$R$2292,3,0)</f>
        <v>44494</v>
      </c>
      <c r="C14" s="65">
        <f>VLOOKUP($A14,'Return Data'!$B$7:$R$2292,4,0)</f>
        <v>37.265700000000002</v>
      </c>
      <c r="D14" s="65">
        <f>VLOOKUP($A14,'Return Data'!$B$7:$R$2292,10,0)</f>
        <v>3.7987000000000002</v>
      </c>
      <c r="E14" s="66">
        <f t="shared" si="0"/>
        <v>9</v>
      </c>
      <c r="F14" s="65">
        <f>VLOOKUP($A14,'Return Data'!$B$7:$R$2292,11,0)</f>
        <v>12.138999999999999</v>
      </c>
      <c r="G14" s="66">
        <f t="shared" si="1"/>
        <v>8</v>
      </c>
      <c r="H14" s="65">
        <f>VLOOKUP($A14,'Return Data'!$B$7:$R$2292,12,0)</f>
        <v>12.9072</v>
      </c>
      <c r="I14" s="66">
        <f t="shared" si="2"/>
        <v>7</v>
      </c>
      <c r="J14" s="65">
        <f>VLOOKUP($A14,'Return Data'!$B$7:$R$2292,13,0)</f>
        <v>21.575099999999999</v>
      </c>
      <c r="K14" s="66">
        <f t="shared" si="3"/>
        <v>7</v>
      </c>
      <c r="L14" s="65">
        <f>VLOOKUP($A14,'Return Data'!$B$7:$R$2292,17,0)</f>
        <v>14.386699999999999</v>
      </c>
      <c r="M14" s="66">
        <f t="shared" si="4"/>
        <v>6</v>
      </c>
      <c r="N14" s="65">
        <f>VLOOKUP($A14,'Return Data'!$B$7:$R$2292,14,0)</f>
        <v>13.7072</v>
      </c>
      <c r="O14" s="66">
        <f t="shared" si="5"/>
        <v>6</v>
      </c>
      <c r="P14" s="65">
        <f>VLOOKUP($A14,'Return Data'!$B$7:$R$2292,15,0)</f>
        <v>9.6789000000000005</v>
      </c>
      <c r="Q14" s="66">
        <f t="shared" si="6"/>
        <v>6</v>
      </c>
      <c r="R14" s="65">
        <f>VLOOKUP($A14,'Return Data'!$B$7:$R$2292,16,0)</f>
        <v>8.6183999999999994</v>
      </c>
      <c r="S14" s="67">
        <f t="shared" si="7"/>
        <v>9</v>
      </c>
    </row>
    <row r="15" spans="1:20" x14ac:dyDescent="0.3">
      <c r="A15" s="63" t="s">
        <v>1253</v>
      </c>
      <c r="B15" s="64">
        <f>VLOOKUP($A15,'Return Data'!$B$7:$R$2292,3,0)</f>
        <v>44494</v>
      </c>
      <c r="C15" s="65">
        <f>VLOOKUP($A15,'Return Data'!$B$7:$R$2292,4,0)</f>
        <v>15.4566</v>
      </c>
      <c r="D15" s="65">
        <f>VLOOKUP($A15,'Return Data'!$B$7:$R$2292,10,0)</f>
        <v>6.774</v>
      </c>
      <c r="E15" s="66">
        <f t="shared" si="0"/>
        <v>5</v>
      </c>
      <c r="F15" s="65">
        <f>VLOOKUP($A15,'Return Data'!$B$7:$R$2292,11,0)</f>
        <v>17.2376</v>
      </c>
      <c r="G15" s="66">
        <f t="shared" si="1"/>
        <v>5</v>
      </c>
      <c r="H15" s="65">
        <f>VLOOKUP($A15,'Return Data'!$B$7:$R$2292,12,0)</f>
        <v>21.5457</v>
      </c>
      <c r="I15" s="66">
        <f t="shared" si="2"/>
        <v>4</v>
      </c>
      <c r="J15" s="65">
        <f>VLOOKUP($A15,'Return Data'!$B$7:$R$2292,13,0)</f>
        <v>37.338299999999997</v>
      </c>
      <c r="K15" s="66">
        <f t="shared" si="3"/>
        <v>4</v>
      </c>
      <c r="L15" s="65"/>
      <c r="M15" s="66"/>
      <c r="N15" s="65"/>
      <c r="O15" s="66"/>
      <c r="P15" s="65"/>
      <c r="Q15" s="66"/>
      <c r="R15" s="65">
        <f>VLOOKUP($A15,'Return Data'!$B$7:$R$2292,16,0)</f>
        <v>30.33</v>
      </c>
      <c r="S15" s="67">
        <f t="shared" si="7"/>
        <v>1</v>
      </c>
    </row>
    <row r="16" spans="1:20" x14ac:dyDescent="0.3">
      <c r="A16" s="63" t="s">
        <v>1255</v>
      </c>
      <c r="B16" s="64">
        <f>VLOOKUP($A16,'Return Data'!$B$7:$R$2292,3,0)</f>
        <v>44494</v>
      </c>
      <c r="C16" s="65">
        <f>VLOOKUP($A16,'Return Data'!$B$7:$R$2292,4,0)</f>
        <v>44.321399999999997</v>
      </c>
      <c r="D16" s="65">
        <f>VLOOKUP($A16,'Return Data'!$B$7:$R$2292,10,0)</f>
        <v>5.0187999999999997</v>
      </c>
      <c r="E16" s="66">
        <f t="shared" si="0"/>
        <v>8</v>
      </c>
      <c r="F16" s="65">
        <f>VLOOKUP($A16,'Return Data'!$B$7:$R$2292,11,0)</f>
        <v>11.3116</v>
      </c>
      <c r="G16" s="66">
        <f t="shared" si="1"/>
        <v>9</v>
      </c>
      <c r="H16" s="65">
        <f>VLOOKUP($A16,'Return Data'!$B$7:$R$2292,12,0)</f>
        <v>11.954700000000001</v>
      </c>
      <c r="I16" s="66">
        <f t="shared" si="2"/>
        <v>8</v>
      </c>
      <c r="J16" s="65">
        <f>VLOOKUP($A16,'Return Data'!$B$7:$R$2292,13,0)</f>
        <v>20.307500000000001</v>
      </c>
      <c r="K16" s="66">
        <f t="shared" si="3"/>
        <v>8</v>
      </c>
      <c r="L16" s="65">
        <f>VLOOKUP($A16,'Return Data'!$B$7:$R$2292,17,0)</f>
        <v>13.962199999999999</v>
      </c>
      <c r="M16" s="66">
        <f>RANK(L16,L$8:L$16,0)</f>
        <v>7</v>
      </c>
      <c r="N16" s="65">
        <f>VLOOKUP($A16,'Return Data'!$B$7:$R$2292,14,0)</f>
        <v>10.79</v>
      </c>
      <c r="O16" s="66">
        <f>RANK(N16,N$8:N$16,0)</f>
        <v>7</v>
      </c>
      <c r="P16" s="65">
        <f>VLOOKUP($A16,'Return Data'!$B$7:$R$2292,15,0)</f>
        <v>8.1648999999999994</v>
      </c>
      <c r="Q16" s="66">
        <f>RANK(P16,P$8:P$16,0)</f>
        <v>8</v>
      </c>
      <c r="R16" s="65">
        <f>VLOOKUP($A16,'Return Data'!$B$7:$R$2292,16,0)</f>
        <v>12.2714</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8.3277888888888896</v>
      </c>
      <c r="E18" s="74"/>
      <c r="F18" s="75">
        <f>AVERAGE(F8:F16)</f>
        <v>18.396144444444442</v>
      </c>
      <c r="G18" s="74"/>
      <c r="H18" s="75">
        <f>AVERAGE(H8:H16)</f>
        <v>22.796188888888889</v>
      </c>
      <c r="I18" s="74"/>
      <c r="J18" s="75">
        <f>AVERAGE(J8:J16)</f>
        <v>35.633933333333331</v>
      </c>
      <c r="K18" s="74"/>
      <c r="L18" s="75">
        <f>AVERAGE(L8:L16)</f>
        <v>20.7193875</v>
      </c>
      <c r="M18" s="74"/>
      <c r="N18" s="75">
        <f>AVERAGE(N8:N16)</f>
        <v>17.21725</v>
      </c>
      <c r="O18" s="74"/>
      <c r="P18" s="75">
        <f>AVERAGE(P8:P16)</f>
        <v>11.768125</v>
      </c>
      <c r="Q18" s="74"/>
      <c r="R18" s="75">
        <f>AVERAGE(R8:R16)</f>
        <v>13.686388888888889</v>
      </c>
      <c r="S18" s="76"/>
    </row>
    <row r="19" spans="1:19" x14ac:dyDescent="0.3">
      <c r="A19" s="73" t="s">
        <v>28</v>
      </c>
      <c r="B19" s="74"/>
      <c r="C19" s="74"/>
      <c r="D19" s="75">
        <f>MIN(D8:D16)</f>
        <v>3.7987000000000002</v>
      </c>
      <c r="E19" s="74"/>
      <c r="F19" s="75">
        <f>MIN(F8:F16)</f>
        <v>11.3116</v>
      </c>
      <c r="G19" s="74"/>
      <c r="H19" s="75">
        <f>MIN(H8:H16)</f>
        <v>9.6923999999999992</v>
      </c>
      <c r="I19" s="74"/>
      <c r="J19" s="75">
        <f>MIN(J8:J16)</f>
        <v>12.8391</v>
      </c>
      <c r="K19" s="74"/>
      <c r="L19" s="75">
        <f>MIN(L8:L16)</f>
        <v>11.578200000000001</v>
      </c>
      <c r="M19" s="74"/>
      <c r="N19" s="75">
        <f>MIN(N8:N16)</f>
        <v>10.438000000000001</v>
      </c>
      <c r="O19" s="74"/>
      <c r="P19" s="75">
        <f>MIN(P8:P16)</f>
        <v>8.1648999999999994</v>
      </c>
      <c r="Q19" s="74"/>
      <c r="R19" s="75">
        <f>MIN(R8:R16)</f>
        <v>8.6183999999999994</v>
      </c>
      <c r="S19" s="76"/>
    </row>
    <row r="20" spans="1:19" ht="15" thickBot="1" x14ac:dyDescent="0.35">
      <c r="A20" s="77" t="s">
        <v>29</v>
      </c>
      <c r="B20" s="78"/>
      <c r="C20" s="78"/>
      <c r="D20" s="79">
        <f>MAX(D8:D16)</f>
        <v>15.195</v>
      </c>
      <c r="E20" s="78"/>
      <c r="F20" s="79">
        <f>MAX(F8:F16)</f>
        <v>28.121700000000001</v>
      </c>
      <c r="G20" s="78"/>
      <c r="H20" s="79">
        <f>MAX(H8:H16)</f>
        <v>50.697000000000003</v>
      </c>
      <c r="I20" s="78"/>
      <c r="J20" s="79">
        <f>MAX(J8:J16)</f>
        <v>62.327500000000001</v>
      </c>
      <c r="K20" s="78"/>
      <c r="L20" s="79">
        <f>MAX(L8:L16)</f>
        <v>37.342100000000002</v>
      </c>
      <c r="M20" s="78"/>
      <c r="N20" s="79">
        <f>MAX(N8:N16)</f>
        <v>28.726400000000002</v>
      </c>
      <c r="O20" s="78"/>
      <c r="P20" s="79">
        <f>MAX(P8:P16)</f>
        <v>17.982399999999998</v>
      </c>
      <c r="Q20" s="78"/>
      <c r="R20" s="79">
        <f>MAX(R8:R16)</f>
        <v>30.33</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Data'!$B$7:$R$2292,3,0)</f>
        <v>44494</v>
      </c>
      <c r="C8" s="65">
        <f>VLOOKUP($A8,'Return Data'!$B$7:$R$2292,4,0)</f>
        <v>80.55</v>
      </c>
      <c r="D8" s="65">
        <f>VLOOKUP($A8,'Return Data'!$B$7:$R$2292,10,0)</f>
        <v>5.1978999999999997</v>
      </c>
      <c r="E8" s="66">
        <f t="shared" ref="E8:E17" si="0">RANK(D8,D$8:D$17,0)</f>
        <v>6</v>
      </c>
      <c r="F8" s="65">
        <f>VLOOKUP($A8,'Return Data'!$B$7:$R$2292,11,0)</f>
        <v>14.222899999999999</v>
      </c>
      <c r="G8" s="66">
        <f t="shared" ref="G8:G14" si="1">RANK(F8,F$8:F$17,0)</f>
        <v>4</v>
      </c>
      <c r="H8" s="65">
        <f>VLOOKUP($A8,'Return Data'!$B$7:$R$2292,12,0)</f>
        <v>16.250499999999999</v>
      </c>
      <c r="I8" s="66">
        <f t="shared" ref="I8:I14" si="2">RANK(H8,H$8:H$17,0)</f>
        <v>5</v>
      </c>
      <c r="J8" s="65">
        <f>VLOOKUP($A8,'Return Data'!$B$7:$R$2292,13,0)</f>
        <v>31.2744</v>
      </c>
      <c r="K8" s="66">
        <f t="shared" ref="K8" si="3">RANK(J8,J$8:J$17,0)</f>
        <v>2</v>
      </c>
      <c r="L8" s="65">
        <f>VLOOKUP($A8,'Return Data'!$B$7:$R$2292,17,0)</f>
        <v>18.3825</v>
      </c>
      <c r="M8" s="66">
        <f t="shared" ref="M8" si="4">RANK(L8,L$8:L$17,0)</f>
        <v>3</v>
      </c>
      <c r="N8" s="65">
        <f>VLOOKUP($A8,'Return Data'!$B$7:$R$2292,14,0)</f>
        <v>15.454000000000001</v>
      </c>
      <c r="O8" s="66">
        <f t="shared" ref="O8" si="5">RANK(N8,N$8:N$17,0)</f>
        <v>4</v>
      </c>
      <c r="P8" s="65">
        <f>VLOOKUP($A8,'Return Data'!$B$7:$R$2292,15,0)</f>
        <v>11.694800000000001</v>
      </c>
      <c r="Q8" s="66">
        <f t="shared" ref="Q8" si="6">RANK(P8,P$8:P$17,0)</f>
        <v>4</v>
      </c>
      <c r="R8" s="65">
        <f>VLOOKUP($A8,'Return Data'!$B$7:$R$2292,16,0)</f>
        <v>13.020099999999999</v>
      </c>
      <c r="S8" s="67">
        <f t="shared" ref="S8:S17" si="7">RANK(R8,R$8:R$17,0)</f>
        <v>7</v>
      </c>
    </row>
    <row r="9" spans="1:20" x14ac:dyDescent="0.3">
      <c r="A9" s="63" t="s">
        <v>546</v>
      </c>
      <c r="B9" s="64">
        <f>VLOOKUP($A9,'Return Data'!$B$7:$R$2292,3,0)</f>
        <v>44494</v>
      </c>
      <c r="C9" s="65">
        <f>VLOOKUP($A9,'Return Data'!$B$7:$R$2292,4,0)</f>
        <v>301.21499999999997</v>
      </c>
      <c r="D9" s="65">
        <f>VLOOKUP($A9,'Return Data'!$B$7:$R$2292,10,0)</f>
        <v>8.8452000000000002</v>
      </c>
      <c r="E9" s="66">
        <f t="shared" si="0"/>
        <v>1</v>
      </c>
      <c r="F9" s="65">
        <f>VLOOKUP($A9,'Return Data'!$B$7:$R$2292,11,0)</f>
        <v>24.28</v>
      </c>
      <c r="G9" s="66">
        <f t="shared" si="1"/>
        <v>1</v>
      </c>
      <c r="H9" s="65">
        <f>VLOOKUP($A9,'Return Data'!$B$7:$R$2292,12,0)</f>
        <v>29.865400000000001</v>
      </c>
      <c r="I9" s="66">
        <f t="shared" si="2"/>
        <v>1</v>
      </c>
      <c r="J9" s="65">
        <f>VLOOKUP($A9,'Return Data'!$B$7:$R$2292,13,0)</f>
        <v>57.8827</v>
      </c>
      <c r="K9" s="66">
        <f t="shared" ref="K9:K17" si="8">RANK(J9,J$8:J$17,0)</f>
        <v>1</v>
      </c>
      <c r="L9" s="65">
        <f>VLOOKUP($A9,'Return Data'!$B$7:$R$2292,17,0)</f>
        <v>22.023700000000002</v>
      </c>
      <c r="M9" s="66">
        <f t="shared" ref="M9:M17" si="9">RANK(L9,L$8:L$17,0)</f>
        <v>1</v>
      </c>
      <c r="N9" s="65">
        <f>VLOOKUP($A9,'Return Data'!$B$7:$R$2292,14,0)</f>
        <v>18.272200000000002</v>
      </c>
      <c r="O9" s="66">
        <f t="shared" ref="O9:O17" si="10">RANK(N9,N$8:N$17,0)</f>
        <v>1</v>
      </c>
      <c r="P9" s="65">
        <f>VLOOKUP($A9,'Return Data'!$B$7:$R$2292,15,0)</f>
        <v>13.015000000000001</v>
      </c>
      <c r="Q9" s="66">
        <f t="shared" ref="Q9:Q14" si="11">RANK(P9,P$8:P$17,0)</f>
        <v>1</v>
      </c>
      <c r="R9" s="65">
        <f>VLOOKUP($A9,'Return Data'!$B$7:$R$2292,16,0)</f>
        <v>14.8131</v>
      </c>
      <c r="S9" s="67">
        <f t="shared" si="7"/>
        <v>3</v>
      </c>
    </row>
    <row r="10" spans="1:20" x14ac:dyDescent="0.3">
      <c r="A10" s="63" t="s">
        <v>548</v>
      </c>
      <c r="B10" s="64">
        <f>VLOOKUP($A10,'Return Data'!$B$7:$R$2292,3,0)</f>
        <v>44494</v>
      </c>
      <c r="C10" s="65">
        <f>VLOOKUP($A10,'Return Data'!$B$7:$R$2292,4,0)</f>
        <v>53.76</v>
      </c>
      <c r="D10" s="65">
        <f>VLOOKUP($A10,'Return Data'!$B$7:$R$2292,10,0)</f>
        <v>6.1402000000000001</v>
      </c>
      <c r="E10" s="66">
        <f t="shared" si="0"/>
        <v>3</v>
      </c>
      <c r="F10" s="65">
        <f>VLOOKUP($A10,'Return Data'!$B$7:$R$2292,11,0)</f>
        <v>12.633599999999999</v>
      </c>
      <c r="G10" s="66">
        <f t="shared" si="1"/>
        <v>7</v>
      </c>
      <c r="H10" s="65">
        <f>VLOOKUP($A10,'Return Data'!$B$7:$R$2292,12,0)</f>
        <v>15.463900000000001</v>
      </c>
      <c r="I10" s="66">
        <f t="shared" si="2"/>
        <v>7</v>
      </c>
      <c r="J10" s="65">
        <f>VLOOKUP($A10,'Return Data'!$B$7:$R$2292,13,0)</f>
        <v>27.726299999999998</v>
      </c>
      <c r="K10" s="66">
        <f t="shared" si="8"/>
        <v>6</v>
      </c>
      <c r="L10" s="65">
        <f>VLOOKUP($A10,'Return Data'!$B$7:$R$2292,17,0)</f>
        <v>16.285599999999999</v>
      </c>
      <c r="M10" s="66">
        <f t="shared" si="9"/>
        <v>7</v>
      </c>
      <c r="N10" s="65">
        <f>VLOOKUP($A10,'Return Data'!$B$7:$R$2292,14,0)</f>
        <v>15.5411</v>
      </c>
      <c r="O10" s="66">
        <f t="shared" si="10"/>
        <v>3</v>
      </c>
      <c r="P10" s="65">
        <f>VLOOKUP($A10,'Return Data'!$B$7:$R$2292,15,0)</f>
        <v>12.077500000000001</v>
      </c>
      <c r="Q10" s="66">
        <f t="shared" si="11"/>
        <v>2</v>
      </c>
      <c r="R10" s="65">
        <f>VLOOKUP($A10,'Return Data'!$B$7:$R$2292,16,0)</f>
        <v>13.726800000000001</v>
      </c>
      <c r="S10" s="67">
        <f t="shared" si="7"/>
        <v>4</v>
      </c>
    </row>
    <row r="11" spans="1:20" x14ac:dyDescent="0.3">
      <c r="A11" s="63" t="s">
        <v>549</v>
      </c>
      <c r="B11" s="64">
        <f>VLOOKUP($A11,'Return Data'!$B$7:$R$2292,3,0)</f>
        <v>44494</v>
      </c>
      <c r="C11" s="65">
        <f>VLOOKUP($A11,'Return Data'!$B$7:$R$2292,4,0)</f>
        <v>11.440799999999999</v>
      </c>
      <c r="D11" s="65">
        <f>VLOOKUP($A11,'Return Data'!$B$7:$R$2292,10,0)</f>
        <v>8.5443999999999996</v>
      </c>
      <c r="E11" s="66">
        <f t="shared" si="0"/>
        <v>2</v>
      </c>
      <c r="F11" s="65">
        <f>VLOOKUP($A11,'Return Data'!$B$7:$R$2292,11,0)</f>
        <v>18.845700000000001</v>
      </c>
      <c r="G11" s="66">
        <f t="shared" si="1"/>
        <v>2</v>
      </c>
      <c r="H11" s="65">
        <f>VLOOKUP($A11,'Return Data'!$B$7:$R$2292,12,0)</f>
        <v>21.8948</v>
      </c>
      <c r="I11" s="66">
        <f t="shared" si="2"/>
        <v>2</v>
      </c>
      <c r="J11" s="65">
        <f>VLOOKUP($A11,'Return Data'!$B$7:$R$2292,13,0)</f>
        <v>29.526299999999999</v>
      </c>
      <c r="K11" s="66">
        <f t="shared" si="8"/>
        <v>4</v>
      </c>
      <c r="L11" s="65"/>
      <c r="M11" s="66"/>
      <c r="N11" s="65"/>
      <c r="O11" s="66"/>
      <c r="P11" s="65"/>
      <c r="Q11" s="66"/>
      <c r="R11" s="65">
        <f>VLOOKUP($A11,'Return Data'!$B$7:$R$2292,16,0)</f>
        <v>7.6795999999999998</v>
      </c>
      <c r="S11" s="67">
        <f t="shared" si="7"/>
        <v>10</v>
      </c>
    </row>
    <row r="12" spans="1:20" x14ac:dyDescent="0.3">
      <c r="A12" s="63" t="s">
        <v>551</v>
      </c>
      <c r="B12" s="64">
        <f>VLOOKUP($A12,'Return Data'!$B$7:$R$2292,3,0)</f>
        <v>44494</v>
      </c>
      <c r="C12" s="65">
        <f>VLOOKUP($A12,'Return Data'!$B$7:$R$2292,4,0)</f>
        <v>15.042</v>
      </c>
      <c r="D12" s="65">
        <f>VLOOKUP($A12,'Return Data'!$B$7:$R$2292,10,0)</f>
        <v>4.8369</v>
      </c>
      <c r="E12" s="66">
        <f t="shared" si="0"/>
        <v>8</v>
      </c>
      <c r="F12" s="65">
        <f>VLOOKUP($A12,'Return Data'!$B$7:$R$2292,11,0)</f>
        <v>11.381</v>
      </c>
      <c r="G12" s="66">
        <f t="shared" si="1"/>
        <v>8</v>
      </c>
      <c r="H12" s="65">
        <f>VLOOKUP($A12,'Return Data'!$B$7:$R$2292,12,0)</f>
        <v>13.4389</v>
      </c>
      <c r="I12" s="66">
        <f t="shared" si="2"/>
        <v>8</v>
      </c>
      <c r="J12" s="65">
        <f>VLOOKUP($A12,'Return Data'!$B$7:$R$2292,13,0)</f>
        <v>23.2042</v>
      </c>
      <c r="K12" s="66">
        <f t="shared" si="8"/>
        <v>8</v>
      </c>
      <c r="L12" s="65">
        <f>VLOOKUP($A12,'Return Data'!$B$7:$R$2292,17,0)</f>
        <v>16.569800000000001</v>
      </c>
      <c r="M12" s="66">
        <f t="shared" si="9"/>
        <v>6</v>
      </c>
      <c r="N12" s="65"/>
      <c r="O12" s="66"/>
      <c r="P12" s="65"/>
      <c r="Q12" s="66"/>
      <c r="R12" s="65">
        <f>VLOOKUP($A12,'Return Data'!$B$7:$R$2292,16,0)</f>
        <v>13.4726</v>
      </c>
      <c r="S12" s="67">
        <f t="shared" si="7"/>
        <v>5</v>
      </c>
    </row>
    <row r="13" spans="1:20" x14ac:dyDescent="0.3">
      <c r="A13" s="63" t="s">
        <v>553</v>
      </c>
      <c r="B13" s="64">
        <f>VLOOKUP($A13,'Return Data'!$B$7:$R$2292,3,0)</f>
        <v>44494</v>
      </c>
      <c r="C13" s="65">
        <f>VLOOKUP($A13,'Return Data'!$B$7:$R$2292,4,0)</f>
        <v>34.478999999999999</v>
      </c>
      <c r="D13" s="65">
        <f>VLOOKUP($A13,'Return Data'!$B$7:$R$2292,10,0)</f>
        <v>4.3647999999999998</v>
      </c>
      <c r="E13" s="66">
        <f t="shared" si="0"/>
        <v>10</v>
      </c>
      <c r="F13" s="65">
        <f>VLOOKUP($A13,'Return Data'!$B$7:$R$2292,11,0)</f>
        <v>9.3045000000000009</v>
      </c>
      <c r="G13" s="66">
        <f t="shared" si="1"/>
        <v>10</v>
      </c>
      <c r="H13" s="65">
        <f>VLOOKUP($A13,'Return Data'!$B$7:$R$2292,12,0)</f>
        <v>10.3469</v>
      </c>
      <c r="I13" s="66">
        <f t="shared" si="2"/>
        <v>9</v>
      </c>
      <c r="J13" s="65">
        <f>VLOOKUP($A13,'Return Data'!$B$7:$R$2292,13,0)</f>
        <v>16.5304</v>
      </c>
      <c r="K13" s="66">
        <f t="shared" si="8"/>
        <v>10</v>
      </c>
      <c r="L13" s="65">
        <f>VLOOKUP($A13,'Return Data'!$B$7:$R$2292,17,0)</f>
        <v>14.0665</v>
      </c>
      <c r="M13" s="66">
        <f t="shared" si="9"/>
        <v>8</v>
      </c>
      <c r="N13" s="65">
        <f>VLOOKUP($A13,'Return Data'!$B$7:$R$2292,14,0)</f>
        <v>12.5107</v>
      </c>
      <c r="O13" s="66">
        <f t="shared" si="10"/>
        <v>6</v>
      </c>
      <c r="P13" s="65">
        <f>VLOOKUP($A13,'Return Data'!$B$7:$R$2292,15,0)</f>
        <v>9.8813999999999993</v>
      </c>
      <c r="Q13" s="66">
        <f t="shared" si="11"/>
        <v>5</v>
      </c>
      <c r="R13" s="65">
        <f>VLOOKUP($A13,'Return Data'!$B$7:$R$2292,16,0)</f>
        <v>12.683400000000001</v>
      </c>
      <c r="S13" s="67">
        <f t="shared" si="7"/>
        <v>8</v>
      </c>
    </row>
    <row r="14" spans="1:20" x14ac:dyDescent="0.3">
      <c r="A14" s="63" t="s">
        <v>556</v>
      </c>
      <c r="B14" s="64">
        <f>VLOOKUP($A14,'Return Data'!$B$7:$R$2292,3,0)</f>
        <v>44494</v>
      </c>
      <c r="C14" s="65">
        <f>VLOOKUP($A14,'Return Data'!$B$7:$R$2292,4,0)</f>
        <v>132.7989</v>
      </c>
      <c r="D14" s="65">
        <f>VLOOKUP($A14,'Return Data'!$B$7:$R$2292,10,0)</f>
        <v>4.6886000000000001</v>
      </c>
      <c r="E14" s="66">
        <f t="shared" si="0"/>
        <v>9</v>
      </c>
      <c r="F14" s="65">
        <f>VLOOKUP($A14,'Return Data'!$B$7:$R$2292,11,0)</f>
        <v>14.504300000000001</v>
      </c>
      <c r="G14" s="66">
        <f t="shared" si="1"/>
        <v>3</v>
      </c>
      <c r="H14" s="65">
        <f>VLOOKUP($A14,'Return Data'!$B$7:$R$2292,12,0)</f>
        <v>17.317</v>
      </c>
      <c r="I14" s="66">
        <f t="shared" si="2"/>
        <v>3</v>
      </c>
      <c r="J14" s="65">
        <f>VLOOKUP($A14,'Return Data'!$B$7:$R$2292,13,0)</f>
        <v>30.892199999999999</v>
      </c>
      <c r="K14" s="66">
        <f t="shared" si="8"/>
        <v>3</v>
      </c>
      <c r="L14" s="65">
        <f>VLOOKUP($A14,'Return Data'!$B$7:$R$2292,17,0)</f>
        <v>17.756499999999999</v>
      </c>
      <c r="M14" s="66">
        <f t="shared" si="9"/>
        <v>5</v>
      </c>
      <c r="N14" s="65">
        <f>VLOOKUP($A14,'Return Data'!$B$7:$R$2292,14,0)</f>
        <v>15.1997</v>
      </c>
      <c r="O14" s="66">
        <f t="shared" si="10"/>
        <v>5</v>
      </c>
      <c r="P14" s="65">
        <f>VLOOKUP($A14,'Return Data'!$B$7:$R$2292,15,0)</f>
        <v>12.0236</v>
      </c>
      <c r="Q14" s="66">
        <f t="shared" si="11"/>
        <v>3</v>
      </c>
      <c r="R14" s="65">
        <f>VLOOKUP($A14,'Return Data'!$B$7:$R$2292,16,0)</f>
        <v>13.0542</v>
      </c>
      <c r="S14" s="67">
        <f t="shared" si="7"/>
        <v>6</v>
      </c>
    </row>
    <row r="15" spans="1:20" x14ac:dyDescent="0.3">
      <c r="A15" s="63" t="s">
        <v>557</v>
      </c>
      <c r="B15" s="64">
        <f>VLOOKUP($A15,'Return Data'!$B$7:$R$2292,3,0)</f>
        <v>44494</v>
      </c>
      <c r="C15" s="65">
        <f>VLOOKUP($A15,'Return Data'!$B$7:$R$2292,4,0)</f>
        <v>15.124700000000001</v>
      </c>
      <c r="D15" s="65">
        <f>VLOOKUP($A15,'Return Data'!$B$7:$R$2292,10,0)</f>
        <v>5.3978999999999999</v>
      </c>
      <c r="E15" s="66">
        <f t="shared" si="0"/>
        <v>5</v>
      </c>
      <c r="F15" s="65">
        <f>VLOOKUP($A15,'Return Data'!$B$7:$R$2292,11,0)</f>
        <v>14.090999999999999</v>
      </c>
      <c r="G15" s="66">
        <f t="shared" ref="G15" si="12">RANK(F15,F$8:F$17,0)</f>
        <v>5</v>
      </c>
      <c r="H15" s="65">
        <f>VLOOKUP($A15,'Return Data'!$B$7:$R$2292,12,0)</f>
        <v>15.7349</v>
      </c>
      <c r="I15" s="66">
        <f>RANK(H15,H$8:H$17,0)</f>
        <v>6</v>
      </c>
      <c r="J15" s="65">
        <f>VLOOKUP($A15,'Return Data'!$B$7:$R$2292,13,0)</f>
        <v>27.725100000000001</v>
      </c>
      <c r="K15" s="66">
        <f t="shared" si="8"/>
        <v>7</v>
      </c>
      <c r="L15" s="65"/>
      <c r="M15" s="66"/>
      <c r="N15" s="65"/>
      <c r="O15" s="66"/>
      <c r="P15" s="65"/>
      <c r="Q15" s="66"/>
      <c r="R15" s="65">
        <f>VLOOKUP($A15,'Return Data'!$B$7:$R$2292,16,0)</f>
        <v>28.7286</v>
      </c>
      <c r="S15" s="67">
        <f t="shared" si="7"/>
        <v>1</v>
      </c>
    </row>
    <row r="16" spans="1:20" x14ac:dyDescent="0.3">
      <c r="A16" s="63" t="s">
        <v>559</v>
      </c>
      <c r="B16" s="64">
        <f>VLOOKUP($A16,'Return Data'!$B$7:$R$2292,3,0)</f>
        <v>44494</v>
      </c>
      <c r="C16" s="65">
        <f>VLOOKUP($A16,'Return Data'!$B$7:$R$2292,4,0)</f>
        <v>15.339600000000001</v>
      </c>
      <c r="D16" s="65">
        <f>VLOOKUP($A16,'Return Data'!$B$7:$R$2292,10,0)</f>
        <v>5.9679000000000002</v>
      </c>
      <c r="E16" s="66">
        <f t="shared" si="0"/>
        <v>4</v>
      </c>
      <c r="F16" s="65">
        <f>VLOOKUP($A16,'Return Data'!$B$7:$R$2292,11,0)</f>
        <v>13.482900000000001</v>
      </c>
      <c r="G16" s="66">
        <f>RANK(F16,F$8:F$17,0)</f>
        <v>6</v>
      </c>
      <c r="H16" s="65">
        <f>VLOOKUP($A16,'Return Data'!$B$7:$R$2292,12,0)</f>
        <v>17.076499999999999</v>
      </c>
      <c r="I16" s="66">
        <f>RANK(H16,H$8:H$17,0)</f>
        <v>4</v>
      </c>
      <c r="J16" s="65">
        <f>VLOOKUP($A16,'Return Data'!$B$7:$R$2292,13,0)</f>
        <v>28.754899999999999</v>
      </c>
      <c r="K16" s="66">
        <f t="shared" si="8"/>
        <v>5</v>
      </c>
      <c r="L16" s="65">
        <f>VLOOKUP($A16,'Return Data'!$B$7:$R$2292,17,0)</f>
        <v>19.473299999999998</v>
      </c>
      <c r="M16" s="66">
        <f t="shared" si="9"/>
        <v>2</v>
      </c>
      <c r="N16" s="65"/>
      <c r="O16" s="66"/>
      <c r="P16" s="65"/>
      <c r="Q16" s="66"/>
      <c r="R16" s="65">
        <f>VLOOKUP($A16,'Return Data'!$B$7:$R$2292,16,0)</f>
        <v>16.883800000000001</v>
      </c>
      <c r="S16" s="67">
        <f t="shared" si="7"/>
        <v>2</v>
      </c>
    </row>
    <row r="17" spans="1:19" x14ac:dyDescent="0.3">
      <c r="A17" s="63" t="s">
        <v>561</v>
      </c>
      <c r="B17" s="64">
        <f>VLOOKUP($A17,'Return Data'!$B$7:$R$2292,3,0)</f>
        <v>44494</v>
      </c>
      <c r="C17" s="65">
        <f>VLOOKUP($A17,'Return Data'!$B$7:$R$2292,4,0)</f>
        <v>15.56</v>
      </c>
      <c r="D17" s="65">
        <f>VLOOKUP($A17,'Return Data'!$B$7:$R$2292,10,0)</f>
        <v>5.0640999999999998</v>
      </c>
      <c r="E17" s="66">
        <f t="shared" si="0"/>
        <v>7</v>
      </c>
      <c r="F17" s="65">
        <f>VLOOKUP($A17,'Return Data'!$B$7:$R$2292,11,0)</f>
        <v>9.7319999999999993</v>
      </c>
      <c r="G17" s="66">
        <f>RANK(F17,F$8:F$17,0)</f>
        <v>9</v>
      </c>
      <c r="H17" s="65">
        <f>VLOOKUP($A17,'Return Data'!$B$7:$R$2292,12,0)</f>
        <v>10.1983</v>
      </c>
      <c r="I17" s="66">
        <f>RANK(H17,H$8:H$17,0)</f>
        <v>10</v>
      </c>
      <c r="J17" s="65">
        <f>VLOOKUP($A17,'Return Data'!$B$7:$R$2292,13,0)</f>
        <v>21.5625</v>
      </c>
      <c r="K17" s="66">
        <f t="shared" si="8"/>
        <v>9</v>
      </c>
      <c r="L17" s="65">
        <f>VLOOKUP($A17,'Return Data'!$B$7:$R$2292,17,0)</f>
        <v>18.157900000000001</v>
      </c>
      <c r="M17" s="66">
        <f t="shared" si="9"/>
        <v>4</v>
      </c>
      <c r="N17" s="65">
        <f>VLOOKUP($A17,'Return Data'!$B$7:$R$2292,14,0)</f>
        <v>15.940300000000001</v>
      </c>
      <c r="O17" s="66">
        <f t="shared" si="10"/>
        <v>2</v>
      </c>
      <c r="P17" s="65"/>
      <c r="Q17" s="66"/>
      <c r="R17" s="65">
        <f>VLOOKUP($A17,'Return Data'!$B$7:$R$2292,16,0)</f>
        <v>12.254300000000001</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5.9047900000000002</v>
      </c>
      <c r="E19" s="74"/>
      <c r="F19" s="75">
        <f>AVERAGE(F8:F17)</f>
        <v>14.24779</v>
      </c>
      <c r="G19" s="74"/>
      <c r="H19" s="75">
        <f>AVERAGE(H8:H17)</f>
        <v>16.758710000000001</v>
      </c>
      <c r="I19" s="74"/>
      <c r="J19" s="75">
        <f>AVERAGE(J8:J17)</f>
        <v>29.507899999999999</v>
      </c>
      <c r="K19" s="74"/>
      <c r="L19" s="75">
        <f>AVERAGE(L8:L17)</f>
        <v>17.839475</v>
      </c>
      <c r="M19" s="74"/>
      <c r="N19" s="75">
        <f>AVERAGE(N8:N17)</f>
        <v>15.486333333333334</v>
      </c>
      <c r="O19" s="74"/>
      <c r="P19" s="75">
        <f>AVERAGE(P8:P17)</f>
        <v>11.73846</v>
      </c>
      <c r="Q19" s="74"/>
      <c r="R19" s="75">
        <f>AVERAGE(R8:R17)</f>
        <v>14.631649999999999</v>
      </c>
      <c r="S19" s="76"/>
    </row>
    <row r="20" spans="1:19" x14ac:dyDescent="0.3">
      <c r="A20" s="73" t="s">
        <v>28</v>
      </c>
      <c r="B20" s="74"/>
      <c r="C20" s="74"/>
      <c r="D20" s="75">
        <f>MIN(D8:D17)</f>
        <v>4.3647999999999998</v>
      </c>
      <c r="E20" s="74"/>
      <c r="F20" s="75">
        <f>MIN(F8:F17)</f>
        <v>9.3045000000000009</v>
      </c>
      <c r="G20" s="74"/>
      <c r="H20" s="75">
        <f>MIN(H8:H17)</f>
        <v>10.1983</v>
      </c>
      <c r="I20" s="74"/>
      <c r="J20" s="75">
        <f>MIN(J8:J17)</f>
        <v>16.5304</v>
      </c>
      <c r="K20" s="74"/>
      <c r="L20" s="75">
        <f>MIN(L8:L17)</f>
        <v>14.0665</v>
      </c>
      <c r="M20" s="74"/>
      <c r="N20" s="75">
        <f>MIN(N8:N17)</f>
        <v>12.5107</v>
      </c>
      <c r="O20" s="74"/>
      <c r="P20" s="75">
        <f>MIN(P8:P17)</f>
        <v>9.8813999999999993</v>
      </c>
      <c r="Q20" s="74"/>
      <c r="R20" s="75">
        <f>MIN(R8:R17)</f>
        <v>7.6795999999999998</v>
      </c>
      <c r="S20" s="76"/>
    </row>
    <row r="21" spans="1:19" ht="15" thickBot="1" x14ac:dyDescent="0.35">
      <c r="A21" s="77" t="s">
        <v>29</v>
      </c>
      <c r="B21" s="78"/>
      <c r="C21" s="78"/>
      <c r="D21" s="79">
        <f>MAX(D8:D17)</f>
        <v>8.8452000000000002</v>
      </c>
      <c r="E21" s="78"/>
      <c r="F21" s="79">
        <f>MAX(F8:F17)</f>
        <v>24.28</v>
      </c>
      <c r="G21" s="78"/>
      <c r="H21" s="79">
        <f>MAX(H8:H17)</f>
        <v>29.865400000000001</v>
      </c>
      <c r="I21" s="78"/>
      <c r="J21" s="79">
        <f>MAX(J8:J17)</f>
        <v>57.8827</v>
      </c>
      <c r="K21" s="78"/>
      <c r="L21" s="79">
        <f>MAX(L8:L17)</f>
        <v>22.023700000000002</v>
      </c>
      <c r="M21" s="78"/>
      <c r="N21" s="79">
        <f>MAX(N8:N17)</f>
        <v>18.272200000000002</v>
      </c>
      <c r="O21" s="78"/>
      <c r="P21" s="79">
        <f>MAX(P8:P17)</f>
        <v>13.015000000000001</v>
      </c>
      <c r="Q21" s="78"/>
      <c r="R21" s="79">
        <f>MAX(R8:R17)</f>
        <v>28.7286</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Data'!$B$7:$R$2292,3,0)</f>
        <v>44494</v>
      </c>
      <c r="C8" s="65">
        <f>VLOOKUP($A8,'Return Data'!$B$7:$R$2292,4,0)</f>
        <v>74.16</v>
      </c>
      <c r="D8" s="65">
        <f>VLOOKUP($A8,'Return Data'!$B$7:$R$2292,10,0)</f>
        <v>4.8643000000000001</v>
      </c>
      <c r="E8" s="66">
        <f t="shared" ref="E8:E17" si="0">RANK(D8,D$8:D$17,0)</f>
        <v>6</v>
      </c>
      <c r="F8" s="65">
        <f>VLOOKUP($A8,'Return Data'!$B$7:$R$2292,11,0)</f>
        <v>13.516</v>
      </c>
      <c r="G8" s="66">
        <f t="shared" ref="G8:G14" si="1">RANK(F8,F$8:F$17,0)</f>
        <v>4</v>
      </c>
      <c r="H8" s="65">
        <f>VLOOKUP($A8,'Return Data'!$B$7:$R$2292,12,0)</f>
        <v>15.1911</v>
      </c>
      <c r="I8" s="66">
        <f t="shared" ref="I8" si="2">RANK(H8,H$8:H$17,0)</f>
        <v>5</v>
      </c>
      <c r="J8" s="65">
        <f>VLOOKUP($A8,'Return Data'!$B$7:$R$2292,13,0)</f>
        <v>29.695699999999999</v>
      </c>
      <c r="K8" s="66">
        <f>RANK(J8,J$8:J$17,0)</f>
        <v>2</v>
      </c>
      <c r="L8" s="65">
        <f>VLOOKUP($A8,'Return Data'!$B$7:$R$2292,17,0)</f>
        <v>17.044899999999998</v>
      </c>
      <c r="M8" s="66">
        <f>RANK(L8,L$8:L$17,0)</f>
        <v>4</v>
      </c>
      <c r="N8" s="65">
        <f>VLOOKUP($A8,'Return Data'!$B$7:$R$2292,14,0)</f>
        <v>14.181100000000001</v>
      </c>
      <c r="O8" s="66">
        <f>RANK(N8,N$8:N$17,0)</f>
        <v>4</v>
      </c>
      <c r="P8" s="65">
        <f>VLOOKUP($A8,'Return Data'!$B$7:$R$2292,15,0)</f>
        <v>10.4328</v>
      </c>
      <c r="Q8" s="66">
        <f>RANK(P8,P$8:P$17,0)</f>
        <v>4</v>
      </c>
      <c r="R8" s="65">
        <f>VLOOKUP($A8,'Return Data'!$B$7:$R$2292,16,0)</f>
        <v>9.7600999999999996</v>
      </c>
      <c r="S8" s="67">
        <f t="shared" ref="S8:S17" si="3">RANK(R8,R$8:R$17,0)</f>
        <v>9</v>
      </c>
    </row>
    <row r="9" spans="1:20" x14ac:dyDescent="0.3">
      <c r="A9" s="63" t="s">
        <v>545</v>
      </c>
      <c r="B9" s="64">
        <f>VLOOKUP($A9,'Return Data'!$B$7:$R$2292,3,0)</f>
        <v>44494</v>
      </c>
      <c r="C9" s="65">
        <f>VLOOKUP($A9,'Return Data'!$B$7:$R$2292,4,0)</f>
        <v>285.31200000000001</v>
      </c>
      <c r="D9" s="65">
        <f>VLOOKUP($A9,'Return Data'!$B$7:$R$2292,10,0)</f>
        <v>8.6766000000000005</v>
      </c>
      <c r="E9" s="66">
        <f t="shared" si="0"/>
        <v>1</v>
      </c>
      <c r="F9" s="65">
        <f>VLOOKUP($A9,'Return Data'!$B$7:$R$2292,11,0)</f>
        <v>23.9054</v>
      </c>
      <c r="G9" s="66">
        <f t="shared" si="1"/>
        <v>1</v>
      </c>
      <c r="H9" s="65">
        <f>VLOOKUP($A9,'Return Data'!$B$7:$R$2292,12,0)</f>
        <v>29.289400000000001</v>
      </c>
      <c r="I9" s="66">
        <f t="shared" ref="I9:I17" si="4">RANK(H9,H$8:H$17,0)</f>
        <v>1</v>
      </c>
      <c r="J9" s="65">
        <f>VLOOKUP($A9,'Return Data'!$B$7:$R$2292,13,0)</f>
        <v>56.960599999999999</v>
      </c>
      <c r="K9" s="66">
        <f t="shared" ref="K9:K17" si="5">RANK(J9,J$8:J$17,0)</f>
        <v>1</v>
      </c>
      <c r="L9" s="65">
        <f>VLOOKUP($A9,'Return Data'!$B$7:$R$2292,17,0)</f>
        <v>21.3005</v>
      </c>
      <c r="M9" s="66">
        <f t="shared" ref="M9:M17" si="6">RANK(L9,L$8:L$17,0)</f>
        <v>1</v>
      </c>
      <c r="N9" s="65">
        <f>VLOOKUP($A9,'Return Data'!$B$7:$R$2292,14,0)</f>
        <v>17.5183</v>
      </c>
      <c r="O9" s="66">
        <f t="shared" ref="O9:O17" si="7">RANK(N9,N$8:N$17,0)</f>
        <v>1</v>
      </c>
      <c r="P9" s="65">
        <f>VLOOKUP($A9,'Return Data'!$B$7:$R$2292,15,0)</f>
        <v>13.5412</v>
      </c>
      <c r="Q9" s="66">
        <f t="shared" ref="Q9:Q14" si="8">RANK(P9,P$8:P$17,0)</f>
        <v>1</v>
      </c>
      <c r="R9" s="65">
        <f>VLOOKUP($A9,'Return Data'!$B$7:$R$2292,16,0)</f>
        <v>17.181999999999999</v>
      </c>
      <c r="S9" s="67">
        <f t="shared" si="3"/>
        <v>2</v>
      </c>
    </row>
    <row r="10" spans="1:20" x14ac:dyDescent="0.3">
      <c r="A10" s="63" t="s">
        <v>547</v>
      </c>
      <c r="B10" s="64">
        <f>VLOOKUP($A10,'Return Data'!$B$7:$R$2292,3,0)</f>
        <v>44494</v>
      </c>
      <c r="C10" s="65">
        <f>VLOOKUP($A10,'Return Data'!$B$7:$R$2292,4,0)</f>
        <v>49.32</v>
      </c>
      <c r="D10" s="65">
        <f>VLOOKUP($A10,'Return Data'!$B$7:$R$2292,10,0)</f>
        <v>5.9505999999999997</v>
      </c>
      <c r="E10" s="66">
        <f t="shared" si="0"/>
        <v>3</v>
      </c>
      <c r="F10" s="65">
        <f>VLOOKUP($A10,'Return Data'!$B$7:$R$2292,11,0)</f>
        <v>12.244</v>
      </c>
      <c r="G10" s="66">
        <f t="shared" si="1"/>
        <v>7</v>
      </c>
      <c r="H10" s="65">
        <f>VLOOKUP($A10,'Return Data'!$B$7:$R$2292,12,0)</f>
        <v>14.9115</v>
      </c>
      <c r="I10" s="66">
        <f t="shared" si="4"/>
        <v>6</v>
      </c>
      <c r="J10" s="65">
        <f>VLOOKUP($A10,'Return Data'!$B$7:$R$2292,13,0)</f>
        <v>26.917100000000001</v>
      </c>
      <c r="K10" s="66">
        <f t="shared" si="5"/>
        <v>4</v>
      </c>
      <c r="L10" s="65">
        <f>VLOOKUP($A10,'Return Data'!$B$7:$R$2292,17,0)</f>
        <v>15.5878</v>
      </c>
      <c r="M10" s="66">
        <f t="shared" si="6"/>
        <v>6</v>
      </c>
      <c r="N10" s="65">
        <f>VLOOKUP($A10,'Return Data'!$B$7:$R$2292,14,0)</f>
        <v>14.8307</v>
      </c>
      <c r="O10" s="66">
        <f t="shared" si="7"/>
        <v>3</v>
      </c>
      <c r="P10" s="65">
        <f>VLOOKUP($A10,'Return Data'!$B$7:$R$2292,15,0)</f>
        <v>11.084099999999999</v>
      </c>
      <c r="Q10" s="66">
        <f t="shared" si="8"/>
        <v>2</v>
      </c>
      <c r="R10" s="65">
        <f>VLOOKUP($A10,'Return Data'!$B$7:$R$2292,16,0)</f>
        <v>11.3604</v>
      </c>
      <c r="S10" s="67">
        <f t="shared" si="3"/>
        <v>7</v>
      </c>
    </row>
    <row r="11" spans="1:20" x14ac:dyDescent="0.3">
      <c r="A11" s="63" t="s">
        <v>550</v>
      </c>
      <c r="B11" s="64">
        <f>VLOOKUP($A11,'Return Data'!$B$7:$R$2292,3,0)</f>
        <v>44494</v>
      </c>
      <c r="C11" s="65">
        <f>VLOOKUP($A11,'Return Data'!$B$7:$R$2292,4,0)</f>
        <v>10.997999999999999</v>
      </c>
      <c r="D11" s="65">
        <f>VLOOKUP($A11,'Return Data'!$B$7:$R$2292,10,0)</f>
        <v>7.9345999999999997</v>
      </c>
      <c r="E11" s="66">
        <f t="shared" si="0"/>
        <v>2</v>
      </c>
      <c r="F11" s="65">
        <f>VLOOKUP($A11,'Return Data'!$B$7:$R$2292,11,0)</f>
        <v>17.4072</v>
      </c>
      <c r="G11" s="66">
        <f t="shared" si="1"/>
        <v>2</v>
      </c>
      <c r="H11" s="65">
        <f>VLOOKUP($A11,'Return Data'!$B$7:$R$2292,12,0)</f>
        <v>19.841799999999999</v>
      </c>
      <c r="I11" s="66">
        <f t="shared" si="4"/>
        <v>2</v>
      </c>
      <c r="J11" s="65">
        <f>VLOOKUP($A11,'Return Data'!$B$7:$R$2292,13,0)</f>
        <v>26.67</v>
      </c>
      <c r="K11" s="66">
        <f t="shared" si="5"/>
        <v>5</v>
      </c>
      <c r="L11" s="65"/>
      <c r="M11" s="66"/>
      <c r="N11" s="65"/>
      <c r="O11" s="66"/>
      <c r="P11" s="65"/>
      <c r="Q11" s="66"/>
      <c r="R11" s="65">
        <f>VLOOKUP($A11,'Return Data'!$B$7:$R$2292,16,0)</f>
        <v>5.3682999999999996</v>
      </c>
      <c r="S11" s="67">
        <f t="shared" si="3"/>
        <v>10</v>
      </c>
    </row>
    <row r="12" spans="1:20" x14ac:dyDescent="0.3">
      <c r="A12" s="63" t="s">
        <v>552</v>
      </c>
      <c r="B12" s="64">
        <f>VLOOKUP($A12,'Return Data'!$B$7:$R$2292,3,0)</f>
        <v>44494</v>
      </c>
      <c r="C12" s="65">
        <f>VLOOKUP($A12,'Return Data'!$B$7:$R$2292,4,0)</f>
        <v>14.49</v>
      </c>
      <c r="D12" s="65">
        <f>VLOOKUP($A12,'Return Data'!$B$7:$R$2292,10,0)</f>
        <v>4.4775999999999998</v>
      </c>
      <c r="E12" s="66">
        <f t="shared" si="0"/>
        <v>8</v>
      </c>
      <c r="F12" s="65">
        <f>VLOOKUP($A12,'Return Data'!$B$7:$R$2292,11,0)</f>
        <v>10.644500000000001</v>
      </c>
      <c r="G12" s="66">
        <f t="shared" si="1"/>
        <v>8</v>
      </c>
      <c r="H12" s="65">
        <f>VLOOKUP($A12,'Return Data'!$B$7:$R$2292,12,0)</f>
        <v>12.351699999999999</v>
      </c>
      <c r="I12" s="66">
        <f t="shared" si="4"/>
        <v>8</v>
      </c>
      <c r="J12" s="65">
        <f>VLOOKUP($A12,'Return Data'!$B$7:$R$2292,13,0)</f>
        <v>21.621600000000001</v>
      </c>
      <c r="K12" s="66">
        <f t="shared" si="5"/>
        <v>8</v>
      </c>
      <c r="L12" s="65">
        <f>VLOOKUP($A12,'Return Data'!$B$7:$R$2292,17,0)</f>
        <v>15.1646</v>
      </c>
      <c r="M12" s="66">
        <f t="shared" si="6"/>
        <v>7</v>
      </c>
      <c r="N12" s="65"/>
      <c r="O12" s="66"/>
      <c r="P12" s="65"/>
      <c r="Q12" s="66"/>
      <c r="R12" s="65">
        <f>VLOOKUP($A12,'Return Data'!$B$7:$R$2292,16,0)</f>
        <v>12.1668</v>
      </c>
      <c r="S12" s="67">
        <f t="shared" si="3"/>
        <v>5</v>
      </c>
    </row>
    <row r="13" spans="1:20" x14ac:dyDescent="0.3">
      <c r="A13" s="63" t="s">
        <v>554</v>
      </c>
      <c r="B13" s="64">
        <f>VLOOKUP($A13,'Return Data'!$B$7:$R$2292,3,0)</f>
        <v>44494</v>
      </c>
      <c r="C13" s="65">
        <f>VLOOKUP($A13,'Return Data'!$B$7:$R$2292,4,0)</f>
        <v>31.288</v>
      </c>
      <c r="D13" s="65">
        <f>VLOOKUP($A13,'Return Data'!$B$7:$R$2292,10,0)</f>
        <v>3.9847999999999999</v>
      </c>
      <c r="E13" s="66">
        <f t="shared" si="0"/>
        <v>10</v>
      </c>
      <c r="F13" s="65">
        <f>VLOOKUP($A13,'Return Data'!$B$7:$R$2292,11,0)</f>
        <v>8.5334000000000003</v>
      </c>
      <c r="G13" s="66">
        <f t="shared" si="1"/>
        <v>10</v>
      </c>
      <c r="H13" s="65">
        <f>VLOOKUP($A13,'Return Data'!$B$7:$R$2292,12,0)</f>
        <v>9.2266999999999992</v>
      </c>
      <c r="I13" s="66">
        <f t="shared" si="4"/>
        <v>9</v>
      </c>
      <c r="J13" s="65">
        <f>VLOOKUP($A13,'Return Data'!$B$7:$R$2292,13,0)</f>
        <v>14.9533</v>
      </c>
      <c r="K13" s="66">
        <f t="shared" si="5"/>
        <v>10</v>
      </c>
      <c r="L13" s="65">
        <f>VLOOKUP($A13,'Return Data'!$B$7:$R$2292,17,0)</f>
        <v>12.5715</v>
      </c>
      <c r="M13" s="66">
        <f t="shared" si="6"/>
        <v>8</v>
      </c>
      <c r="N13" s="65">
        <f>VLOOKUP($A13,'Return Data'!$B$7:$R$2292,14,0)</f>
        <v>11.0906</v>
      </c>
      <c r="O13" s="66">
        <f t="shared" si="7"/>
        <v>6</v>
      </c>
      <c r="P13" s="65">
        <f>VLOOKUP($A13,'Return Data'!$B$7:$R$2292,15,0)</f>
        <v>8.5597999999999992</v>
      </c>
      <c r="Q13" s="66">
        <f t="shared" si="8"/>
        <v>5</v>
      </c>
      <c r="R13" s="65">
        <f>VLOOKUP($A13,'Return Data'!$B$7:$R$2292,16,0)</f>
        <v>11.2265</v>
      </c>
      <c r="S13" s="67">
        <f t="shared" si="3"/>
        <v>8</v>
      </c>
    </row>
    <row r="14" spans="1:20" x14ac:dyDescent="0.3">
      <c r="A14" s="63" t="s">
        <v>555</v>
      </c>
      <c r="B14" s="64">
        <f>VLOOKUP($A14,'Return Data'!$B$7:$R$2292,3,0)</f>
        <v>44494</v>
      </c>
      <c r="C14" s="65">
        <f>VLOOKUP($A14,'Return Data'!$B$7:$R$2292,4,0)</f>
        <v>122.86920000000001</v>
      </c>
      <c r="D14" s="65">
        <f>VLOOKUP($A14,'Return Data'!$B$7:$R$2292,10,0)</f>
        <v>4.2988</v>
      </c>
      <c r="E14" s="66">
        <f t="shared" si="0"/>
        <v>9</v>
      </c>
      <c r="F14" s="65">
        <f>VLOOKUP($A14,'Return Data'!$B$7:$R$2292,11,0)</f>
        <v>13.662100000000001</v>
      </c>
      <c r="G14" s="66">
        <f t="shared" si="1"/>
        <v>3</v>
      </c>
      <c r="H14" s="65">
        <f>VLOOKUP($A14,'Return Data'!$B$7:$R$2292,12,0)</f>
        <v>16.032</v>
      </c>
      <c r="I14" s="66">
        <f t="shared" si="4"/>
        <v>3</v>
      </c>
      <c r="J14" s="65">
        <f>VLOOKUP($A14,'Return Data'!$B$7:$R$2292,13,0)</f>
        <v>29.0381</v>
      </c>
      <c r="K14" s="66">
        <f t="shared" si="5"/>
        <v>3</v>
      </c>
      <c r="L14" s="65">
        <f>VLOOKUP($A14,'Return Data'!$B$7:$R$2292,17,0)</f>
        <v>16.1066</v>
      </c>
      <c r="M14" s="66">
        <f t="shared" si="6"/>
        <v>5</v>
      </c>
      <c r="N14" s="65">
        <f>VLOOKUP($A14,'Return Data'!$B$7:$R$2292,14,0)</f>
        <v>13.662100000000001</v>
      </c>
      <c r="O14" s="66">
        <f t="shared" si="7"/>
        <v>5</v>
      </c>
      <c r="P14" s="65">
        <f>VLOOKUP($A14,'Return Data'!$B$7:$R$2292,15,0)</f>
        <v>10.7728</v>
      </c>
      <c r="Q14" s="66">
        <f t="shared" si="8"/>
        <v>3</v>
      </c>
      <c r="R14" s="65">
        <f>VLOOKUP($A14,'Return Data'!$B$7:$R$2292,16,0)</f>
        <v>15.9474</v>
      </c>
      <c r="S14" s="67">
        <f t="shared" si="3"/>
        <v>3</v>
      </c>
    </row>
    <row r="15" spans="1:20" x14ac:dyDescent="0.3">
      <c r="A15" s="63" t="s">
        <v>558</v>
      </c>
      <c r="B15" s="64">
        <f>VLOOKUP($A15,'Return Data'!$B$7:$R$2292,3,0)</f>
        <v>44494</v>
      </c>
      <c r="C15" s="65">
        <f>VLOOKUP($A15,'Return Data'!$B$7:$R$2292,4,0)</f>
        <v>14.6591</v>
      </c>
      <c r="D15" s="65">
        <f>VLOOKUP($A15,'Return Data'!$B$7:$R$2292,10,0)</f>
        <v>4.8794000000000004</v>
      </c>
      <c r="E15" s="66">
        <f t="shared" si="0"/>
        <v>5</v>
      </c>
      <c r="F15" s="65">
        <f>VLOOKUP($A15,'Return Data'!$B$7:$R$2292,11,0)</f>
        <v>12.999599999999999</v>
      </c>
      <c r="G15" s="66">
        <f t="shared" ref="G15" si="9">RANK(F15,F$8:F$17,0)</f>
        <v>5</v>
      </c>
      <c r="H15" s="65">
        <f>VLOOKUP($A15,'Return Data'!$B$7:$R$2292,12,0)</f>
        <v>14.128299999999999</v>
      </c>
      <c r="I15" s="66">
        <f t="shared" si="4"/>
        <v>7</v>
      </c>
      <c r="J15" s="65">
        <f>VLOOKUP($A15,'Return Data'!$B$7:$R$2292,13,0)</f>
        <v>25.318200000000001</v>
      </c>
      <c r="K15" s="66">
        <f t="shared" si="5"/>
        <v>7</v>
      </c>
      <c r="L15" s="65"/>
      <c r="M15" s="66"/>
      <c r="N15" s="65"/>
      <c r="O15" s="66"/>
      <c r="P15" s="65"/>
      <c r="Q15" s="66"/>
      <c r="R15" s="65">
        <f>VLOOKUP($A15,'Return Data'!$B$7:$R$2292,16,0)</f>
        <v>26.295100000000001</v>
      </c>
      <c r="S15" s="67">
        <f t="shared" si="3"/>
        <v>1</v>
      </c>
    </row>
    <row r="16" spans="1:20" x14ac:dyDescent="0.3">
      <c r="A16" s="63" t="s">
        <v>560</v>
      </c>
      <c r="B16" s="64">
        <f>VLOOKUP($A16,'Return Data'!$B$7:$R$2292,3,0)</f>
        <v>44494</v>
      </c>
      <c r="C16" s="65">
        <f>VLOOKUP($A16,'Return Data'!$B$7:$R$2292,4,0)</f>
        <v>14.612500000000001</v>
      </c>
      <c r="D16" s="65">
        <f>VLOOKUP($A16,'Return Data'!$B$7:$R$2292,10,0)</f>
        <v>5.4931999999999999</v>
      </c>
      <c r="E16" s="66">
        <f t="shared" si="0"/>
        <v>4</v>
      </c>
      <c r="F16" s="65">
        <f>VLOOKUP($A16,'Return Data'!$B$7:$R$2292,11,0)</f>
        <v>12.5129</v>
      </c>
      <c r="G16" s="66">
        <f>RANK(F16,F$8:F$17,0)</f>
        <v>6</v>
      </c>
      <c r="H16" s="65">
        <f>VLOOKUP($A16,'Return Data'!$B$7:$R$2292,12,0)</f>
        <v>15.6135</v>
      </c>
      <c r="I16" s="66">
        <f t="shared" si="4"/>
        <v>4</v>
      </c>
      <c r="J16" s="65">
        <f>VLOOKUP($A16,'Return Data'!$B$7:$R$2292,13,0)</f>
        <v>26.556799999999999</v>
      </c>
      <c r="K16" s="66">
        <f t="shared" si="5"/>
        <v>6</v>
      </c>
      <c r="L16" s="65">
        <f>VLOOKUP($A16,'Return Data'!$B$7:$R$2292,17,0)</f>
        <v>17.450099999999999</v>
      </c>
      <c r="M16" s="66">
        <f t="shared" si="6"/>
        <v>2</v>
      </c>
      <c r="N16" s="65"/>
      <c r="O16" s="66"/>
      <c r="P16" s="65"/>
      <c r="Q16" s="66"/>
      <c r="R16" s="65">
        <f>VLOOKUP($A16,'Return Data'!$B$7:$R$2292,16,0)</f>
        <v>14.8324</v>
      </c>
      <c r="S16" s="67">
        <f t="shared" si="3"/>
        <v>4</v>
      </c>
    </row>
    <row r="17" spans="1:19" x14ac:dyDescent="0.3">
      <c r="A17" s="63" t="s">
        <v>562</v>
      </c>
      <c r="B17" s="64">
        <f>VLOOKUP($A17,'Return Data'!$B$7:$R$2292,3,0)</f>
        <v>44494</v>
      </c>
      <c r="C17" s="65">
        <f>VLOOKUP($A17,'Return Data'!$B$7:$R$2292,4,0)</f>
        <v>15.11</v>
      </c>
      <c r="D17" s="65">
        <f>VLOOKUP($A17,'Return Data'!$B$7:$R$2292,10,0)</f>
        <v>4.7123999999999997</v>
      </c>
      <c r="E17" s="66">
        <f t="shared" si="0"/>
        <v>7</v>
      </c>
      <c r="F17" s="65">
        <f>VLOOKUP($A17,'Return Data'!$B$7:$R$2292,11,0)</f>
        <v>9.0188000000000006</v>
      </c>
      <c r="G17" s="66">
        <f>RANK(F17,F$8:F$17,0)</f>
        <v>9</v>
      </c>
      <c r="H17" s="65">
        <f>VLOOKUP($A17,'Return Data'!$B$7:$R$2292,12,0)</f>
        <v>9.1762999999999995</v>
      </c>
      <c r="I17" s="66">
        <f t="shared" si="4"/>
        <v>10</v>
      </c>
      <c r="J17" s="65">
        <f>VLOOKUP($A17,'Return Data'!$B$7:$R$2292,13,0)</f>
        <v>20.302499999999998</v>
      </c>
      <c r="K17" s="66">
        <f t="shared" si="5"/>
        <v>9</v>
      </c>
      <c r="L17" s="65">
        <f>VLOOKUP($A17,'Return Data'!$B$7:$R$2292,17,0)</f>
        <v>17.1236</v>
      </c>
      <c r="M17" s="66">
        <f t="shared" si="6"/>
        <v>3</v>
      </c>
      <c r="N17" s="65">
        <f>VLOOKUP($A17,'Return Data'!$B$7:$R$2292,14,0)</f>
        <v>15.0435</v>
      </c>
      <c r="O17" s="66">
        <f t="shared" si="7"/>
        <v>2</v>
      </c>
      <c r="P17" s="65"/>
      <c r="Q17" s="66"/>
      <c r="R17" s="65">
        <f>VLOOKUP($A17,'Return Data'!$B$7:$R$2292,16,0)</f>
        <v>11.3963</v>
      </c>
      <c r="S17" s="67">
        <f t="shared" si="3"/>
        <v>6</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5.5272300000000003</v>
      </c>
      <c r="E19" s="74"/>
      <c r="F19" s="75">
        <f>AVERAGE(F8:F17)</f>
        <v>13.444389999999999</v>
      </c>
      <c r="G19" s="74"/>
      <c r="H19" s="75">
        <f>AVERAGE(H8:H17)</f>
        <v>15.576229999999999</v>
      </c>
      <c r="I19" s="74"/>
      <c r="J19" s="75">
        <f>AVERAGE(J8:J17)</f>
        <v>27.80339</v>
      </c>
      <c r="K19" s="74"/>
      <c r="L19" s="75">
        <f>AVERAGE(L8:L17)</f>
        <v>16.543700000000001</v>
      </c>
      <c r="M19" s="74"/>
      <c r="N19" s="75">
        <f>AVERAGE(N8:N17)</f>
        <v>14.387716666666668</v>
      </c>
      <c r="O19" s="74"/>
      <c r="P19" s="75">
        <f>AVERAGE(P8:P17)</f>
        <v>10.878139999999998</v>
      </c>
      <c r="Q19" s="74"/>
      <c r="R19" s="75">
        <f>AVERAGE(R8:R17)</f>
        <v>13.55353</v>
      </c>
      <c r="S19" s="76"/>
    </row>
    <row r="20" spans="1:19" x14ac:dyDescent="0.3">
      <c r="A20" s="73" t="s">
        <v>28</v>
      </c>
      <c r="B20" s="74"/>
      <c r="C20" s="74"/>
      <c r="D20" s="75">
        <f>MIN(D8:D17)</f>
        <v>3.9847999999999999</v>
      </c>
      <c r="E20" s="74"/>
      <c r="F20" s="75">
        <f>MIN(F8:F17)</f>
        <v>8.5334000000000003</v>
      </c>
      <c r="G20" s="74"/>
      <c r="H20" s="75">
        <f>MIN(H8:H17)</f>
        <v>9.1762999999999995</v>
      </c>
      <c r="I20" s="74"/>
      <c r="J20" s="75">
        <f>MIN(J8:J17)</f>
        <v>14.9533</v>
      </c>
      <c r="K20" s="74"/>
      <c r="L20" s="75">
        <f>MIN(L8:L17)</f>
        <v>12.5715</v>
      </c>
      <c r="M20" s="74"/>
      <c r="N20" s="75">
        <f>MIN(N8:N17)</f>
        <v>11.0906</v>
      </c>
      <c r="O20" s="74"/>
      <c r="P20" s="75">
        <f>MIN(P8:P17)</f>
        <v>8.5597999999999992</v>
      </c>
      <c r="Q20" s="74"/>
      <c r="R20" s="75">
        <f>MIN(R8:R17)</f>
        <v>5.3682999999999996</v>
      </c>
      <c r="S20" s="76"/>
    </row>
    <row r="21" spans="1:19" ht="15" thickBot="1" x14ac:dyDescent="0.35">
      <c r="A21" s="77" t="s">
        <v>29</v>
      </c>
      <c r="B21" s="78"/>
      <c r="C21" s="78"/>
      <c r="D21" s="79">
        <f>MAX(D8:D17)</f>
        <v>8.6766000000000005</v>
      </c>
      <c r="E21" s="78"/>
      <c r="F21" s="79">
        <f>MAX(F8:F17)</f>
        <v>23.9054</v>
      </c>
      <c r="G21" s="78"/>
      <c r="H21" s="79">
        <f>MAX(H8:H17)</f>
        <v>29.289400000000001</v>
      </c>
      <c r="I21" s="78"/>
      <c r="J21" s="79">
        <f>MAX(J8:J17)</f>
        <v>56.960599999999999</v>
      </c>
      <c r="K21" s="78"/>
      <c r="L21" s="79">
        <f>MAX(L8:L17)</f>
        <v>21.3005</v>
      </c>
      <c r="M21" s="78"/>
      <c r="N21" s="79">
        <f>MAX(N8:N17)</f>
        <v>17.5183</v>
      </c>
      <c r="O21" s="78"/>
      <c r="P21" s="79">
        <f>MAX(P8:P17)</f>
        <v>13.5412</v>
      </c>
      <c r="Q21" s="78"/>
      <c r="R21" s="79">
        <f>MAX(R8:R17)</f>
        <v>26.295100000000001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2021-10-26T04:27:20Z</dcterms:modified>
</cp:coreProperties>
</file>